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20" activeTab="34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U53" i="55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9"/>
  <c r="M9" s="1"/>
  <c r="K21"/>
  <c r="M21" s="1"/>
  <c r="K37"/>
  <c r="M37" s="1"/>
  <c r="K57"/>
  <c r="M57" s="1"/>
  <c r="K69"/>
  <c r="M69" s="1"/>
  <c r="K81"/>
  <c r="M81" s="1"/>
  <c r="K93"/>
  <c r="M93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5"/>
  <c r="M5" s="1"/>
  <c r="K17"/>
  <c r="M17" s="1"/>
  <c r="K25"/>
  <c r="M25" s="1"/>
  <c r="K45"/>
  <c r="M45" s="1"/>
  <c r="K49"/>
  <c r="M49" s="1"/>
  <c r="K61"/>
  <c r="M61" s="1"/>
  <c r="K73"/>
  <c r="M73" s="1"/>
  <c r="K85"/>
  <c r="M85" s="1"/>
  <c r="K97"/>
  <c r="M97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13"/>
  <c r="M13" s="1"/>
  <c r="K29"/>
  <c r="M29" s="1"/>
  <c r="K33"/>
  <c r="M33" s="1"/>
  <c r="K41"/>
  <c r="M41" s="1"/>
  <c r="K53"/>
  <c r="M53" s="1"/>
  <c r="K65"/>
  <c r="M65" s="1"/>
  <c r="K77"/>
  <c r="M77" s="1"/>
  <c r="K89"/>
  <c r="M89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16"/>
  <c r="D16" s="1"/>
  <c r="B24"/>
  <c r="D24" s="1"/>
  <c r="B32"/>
  <c r="D32" s="1"/>
  <c r="B40"/>
  <c r="D40" s="1"/>
  <c r="B56"/>
  <c r="D56" s="1"/>
  <c r="B72"/>
  <c r="D72" s="1"/>
  <c r="B80"/>
  <c r="D80" s="1"/>
  <c r="B96"/>
  <c r="D96" s="1"/>
  <c r="B3"/>
  <c r="D3" s="1"/>
  <c r="B7"/>
  <c r="D7" s="1"/>
  <c r="B11"/>
  <c r="D11" s="1"/>
  <c r="B15"/>
  <c r="D15" s="1"/>
  <c r="B19"/>
  <c r="D19" s="1"/>
  <c r="B23"/>
  <c r="D23" s="1"/>
  <c r="B27"/>
  <c r="D27" s="1"/>
  <c r="B31"/>
  <c r="D31" s="1"/>
  <c r="B35"/>
  <c r="D35" s="1"/>
  <c r="B39"/>
  <c r="D39" s="1"/>
  <c r="B43"/>
  <c r="D43" s="1"/>
  <c r="B47"/>
  <c r="D47" s="1"/>
  <c r="B51"/>
  <c r="D51" s="1"/>
  <c r="B55"/>
  <c r="D55" s="1"/>
  <c r="B59"/>
  <c r="D59" s="1"/>
  <c r="B63"/>
  <c r="D63" s="1"/>
  <c r="B67"/>
  <c r="D67" s="1"/>
  <c r="B71"/>
  <c r="D71" s="1"/>
  <c r="B75"/>
  <c r="D75" s="1"/>
  <c r="B79"/>
  <c r="D79" s="1"/>
  <c r="B83"/>
  <c r="D83" s="1"/>
  <c r="B87"/>
  <c r="D87" s="1"/>
  <c r="B91"/>
  <c r="D91" s="1"/>
  <c r="B95"/>
  <c r="D95" s="1"/>
  <c r="B20"/>
  <c r="D20" s="1"/>
  <c r="B28"/>
  <c r="D28" s="1"/>
  <c r="B36"/>
  <c r="D36" s="1"/>
  <c r="B48"/>
  <c r="D48" s="1"/>
  <c r="B60"/>
  <c r="D60" s="1"/>
  <c r="B76"/>
  <c r="D76" s="1"/>
  <c r="B88"/>
  <c r="D88" s="1"/>
  <c r="B6"/>
  <c r="D6" s="1"/>
  <c r="Q6" s="1"/>
  <c r="B10"/>
  <c r="D10" s="1"/>
  <c r="B14"/>
  <c r="D14" s="1"/>
  <c r="Q14" s="1"/>
  <c r="B18"/>
  <c r="D18" s="1"/>
  <c r="Q18" s="1"/>
  <c r="B22"/>
  <c r="D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8"/>
  <c r="D8" s="1"/>
  <c r="B12"/>
  <c r="D12" s="1"/>
  <c r="B44"/>
  <c r="D44" s="1"/>
  <c r="B52"/>
  <c r="D52" s="1"/>
  <c r="B64"/>
  <c r="D64" s="1"/>
  <c r="B68"/>
  <c r="D68" s="1"/>
  <c r="B84"/>
  <c r="D84" s="1"/>
  <c r="B92"/>
  <c r="D92" s="1"/>
  <c r="B5"/>
  <c r="D5" s="1"/>
  <c r="B9"/>
  <c r="D9" s="1"/>
  <c r="B13"/>
  <c r="D13" s="1"/>
  <c r="B17"/>
  <c r="D17" s="1"/>
  <c r="B21"/>
  <c r="D21" s="1"/>
  <c r="B25"/>
  <c r="D25" s="1"/>
  <c r="Q25" s="1"/>
  <c r="B29"/>
  <c r="D29" s="1"/>
  <c r="B33"/>
  <c r="D33" s="1"/>
  <c r="B37"/>
  <c r="D37" s="1"/>
  <c r="Q37" s="1"/>
  <c r="B41"/>
  <c r="D41" s="1"/>
  <c r="B45"/>
  <c r="D45" s="1"/>
  <c r="Q45" s="1"/>
  <c r="B49"/>
  <c r="D49" s="1"/>
  <c r="Q49" s="1"/>
  <c r="B53"/>
  <c r="D53" s="1"/>
  <c r="Q53" s="1"/>
  <c r="B57"/>
  <c r="D57" s="1"/>
  <c r="B61"/>
  <c r="D61" s="1"/>
  <c r="B65"/>
  <c r="D65" s="1"/>
  <c r="B69"/>
  <c r="D69" s="1"/>
  <c r="Q69" s="1"/>
  <c r="B73"/>
  <c r="D73" s="1"/>
  <c r="Q73" s="1"/>
  <c r="B77"/>
  <c r="D77" s="1"/>
  <c r="Q77" s="1"/>
  <c r="B81"/>
  <c r="D81" s="1"/>
  <c r="B85"/>
  <c r="D85" s="1"/>
  <c r="Q85" s="1"/>
  <c r="B89"/>
  <c r="D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57" i="81" l="1"/>
  <c r="Q22"/>
  <c r="Q5"/>
  <c r="Q10"/>
  <c r="Q80"/>
  <c r="Q32"/>
  <c r="Q89"/>
  <c r="Q16"/>
  <c r="Q41"/>
  <c r="Q4"/>
  <c r="T2" i="82"/>
  <c r="T2" i="79"/>
  <c r="DM99" i="11"/>
  <c r="Q33" i="81"/>
  <c r="Q21"/>
  <c r="Q29"/>
  <c r="Q44"/>
  <c r="Q76"/>
  <c r="Q28"/>
  <c r="Q81"/>
  <c r="Q65"/>
  <c r="Q9"/>
  <c r="Q56"/>
  <c r="Q61"/>
  <c r="Q13"/>
  <c r="Q17"/>
  <c r="Q12"/>
  <c r="Q60"/>
  <c r="Q92"/>
  <c r="Q91"/>
  <c r="Q75"/>
  <c r="Q59"/>
  <c r="Q43"/>
  <c r="Q27"/>
  <c r="Q11"/>
  <c r="Q64"/>
  <c r="Q8"/>
  <c r="Q48"/>
  <c r="Q95"/>
  <c r="Q79"/>
  <c r="Q63"/>
  <c r="Q47"/>
  <c r="Q31"/>
  <c r="Q15"/>
  <c r="Q96"/>
  <c r="Q40"/>
  <c r="Q87"/>
  <c r="Q71"/>
  <c r="Q55"/>
  <c r="Q39"/>
  <c r="Q23"/>
  <c r="Q7"/>
  <c r="Q72"/>
  <c r="Q24"/>
  <c r="Q88"/>
  <c r="Q68"/>
  <c r="Q20"/>
  <c r="Q83"/>
  <c r="Q67"/>
  <c r="Q51"/>
  <c r="Q35"/>
  <c r="Q19"/>
  <c r="Q3"/>
  <c r="Q84"/>
  <c r="Q52"/>
  <c r="Q36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J2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J28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J52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B56" i="63" s="1"/>
  <c r="AJ56" i="14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J72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J80"/>
  <c r="AE81"/>
  <c r="AB81" i="61" s="1"/>
  <c r="AF81" i="14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B92" i="63" s="1"/>
  <c r="AJ92" i="14"/>
  <c r="AE93"/>
  <c r="AB93" i="61" s="1"/>
  <c r="AF93" i="14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B96" i="63" s="1"/>
  <c r="AJ96" i="14"/>
  <c r="AE97"/>
  <c r="AF97"/>
  <c r="AG97"/>
  <c r="AB97" i="62" s="1"/>
  <c r="AH97" i="14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/>
  <c r="AB25"/>
  <c r="AC25"/>
  <c r="X26"/>
  <c r="AA26" i="61" s="1"/>
  <c r="Y26" i="14"/>
  <c r="Z26"/>
  <c r="AA26"/>
  <c r="AB26"/>
  <c r="AA26" i="63" s="1"/>
  <c r="AC26" i="14"/>
  <c r="X27"/>
  <c r="Y27"/>
  <c r="Z27"/>
  <c r="AA27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L99" i="27"/>
  <c r="AK99" i="28"/>
  <c r="AK99" i="29"/>
  <c r="AB88" i="63"/>
  <c r="AB80"/>
  <c r="AB72"/>
  <c r="AB52"/>
  <c r="AB28"/>
  <c r="AB24"/>
  <c r="AB85"/>
  <c r="AB93" i="62"/>
  <c r="AB69"/>
  <c r="AB57"/>
  <c r="AB96" i="61"/>
  <c r="AB92"/>
  <c r="AB88"/>
  <c r="AB76"/>
  <c r="AB56"/>
  <c r="AB40"/>
  <c r="AA27" i="62"/>
  <c r="AA25"/>
  <c r="AA5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F5" s="1"/>
  <c r="C5"/>
  <c r="B6"/>
  <c r="C6"/>
  <c r="B7"/>
  <c r="C7"/>
  <c r="B8"/>
  <c r="C8"/>
  <c r="B9"/>
  <c r="C9"/>
  <c r="B10"/>
  <c r="C10"/>
  <c r="B11"/>
  <c r="F11" s="1"/>
  <c r="C11"/>
  <c r="B12"/>
  <c r="C12"/>
  <c r="B13"/>
  <c r="F13" s="1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F31" s="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F43" s="1"/>
  <c r="C43"/>
  <c r="B44"/>
  <c r="C44"/>
  <c r="B45"/>
  <c r="F45" s="1"/>
  <c r="C45"/>
  <c r="B46"/>
  <c r="C46"/>
  <c r="B47"/>
  <c r="C47"/>
  <c r="B48"/>
  <c r="C48"/>
  <c r="B49"/>
  <c r="C49"/>
  <c r="B50"/>
  <c r="C50"/>
  <c r="B51"/>
  <c r="F51" s="1"/>
  <c r="C51"/>
  <c r="B52"/>
  <c r="C52"/>
  <c r="B53"/>
  <c r="F53" s="1"/>
  <c r="C53"/>
  <c r="B54"/>
  <c r="C54"/>
  <c r="B55"/>
  <c r="C55"/>
  <c r="B56"/>
  <c r="C56"/>
  <c r="B57"/>
  <c r="C57"/>
  <c r="B58"/>
  <c r="C58"/>
  <c r="B59"/>
  <c r="F59" s="1"/>
  <c r="C59"/>
  <c r="B60"/>
  <c r="C60"/>
  <c r="B61"/>
  <c r="F61" s="1"/>
  <c r="C61"/>
  <c r="B62"/>
  <c r="C62"/>
  <c r="B63"/>
  <c r="C63"/>
  <c r="B64"/>
  <c r="C64"/>
  <c r="B65"/>
  <c r="F65" s="1"/>
  <c r="C65"/>
  <c r="B66"/>
  <c r="C66"/>
  <c r="B67"/>
  <c r="F67" s="1"/>
  <c r="C67"/>
  <c r="B68"/>
  <c r="C68"/>
  <c r="B69"/>
  <c r="C69"/>
  <c r="B70"/>
  <c r="C70"/>
  <c r="B71"/>
  <c r="F71" s="1"/>
  <c r="C71"/>
  <c r="B72"/>
  <c r="C72"/>
  <c r="B73"/>
  <c r="C73"/>
  <c r="B74"/>
  <c r="C74"/>
  <c r="B75"/>
  <c r="C75"/>
  <c r="B76"/>
  <c r="C76"/>
  <c r="B77"/>
  <c r="C77"/>
  <c r="B78"/>
  <c r="C78"/>
  <c r="B79"/>
  <c r="F79" s="1"/>
  <c r="C79"/>
  <c r="B80"/>
  <c r="C80"/>
  <c r="B81"/>
  <c r="F81" s="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F91" s="1"/>
  <c r="C91"/>
  <c r="B92"/>
  <c r="C92"/>
  <c r="B93"/>
  <c r="F93" s="1"/>
  <c r="C93"/>
  <c r="B94"/>
  <c r="C94"/>
  <c r="B95"/>
  <c r="C95"/>
  <c r="B96"/>
  <c r="C96"/>
  <c r="B97"/>
  <c r="F97" s="1"/>
  <c r="C97"/>
  <c r="B98"/>
  <c r="C98"/>
  <c r="C3"/>
  <c r="B3"/>
  <c r="B4" i="62"/>
  <c r="C4"/>
  <c r="B5"/>
  <c r="F5" s="1"/>
  <c r="C5"/>
  <c r="B6"/>
  <c r="C6"/>
  <c r="B7"/>
  <c r="F7" s="1"/>
  <c r="C7"/>
  <c r="B8"/>
  <c r="C8"/>
  <c r="B9"/>
  <c r="F9" s="1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F21" s="1"/>
  <c r="C21"/>
  <c r="B22"/>
  <c r="C22"/>
  <c r="B23"/>
  <c r="F23" s="1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C69"/>
  <c r="B70"/>
  <c r="F70" s="1"/>
  <c r="C70"/>
  <c r="B71"/>
  <c r="F71" s="1"/>
  <c r="C71"/>
  <c r="B72"/>
  <c r="C72"/>
  <c r="B73"/>
  <c r="C73"/>
  <c r="B74"/>
  <c r="C74"/>
  <c r="B75"/>
  <c r="F75" s="1"/>
  <c r="C75"/>
  <c r="B76"/>
  <c r="F76" s="1"/>
  <c r="C76"/>
  <c r="B77"/>
  <c r="F77" s="1"/>
  <c r="C77"/>
  <c r="B78"/>
  <c r="C78"/>
  <c r="B79"/>
  <c r="C79"/>
  <c r="B80"/>
  <c r="F80" s="1"/>
  <c r="C80"/>
  <c r="B81"/>
  <c r="C81"/>
  <c r="B82"/>
  <c r="C82"/>
  <c r="B83"/>
  <c r="C83"/>
  <c r="B84"/>
  <c r="C84"/>
  <c r="B85"/>
  <c r="C85"/>
  <c r="B86"/>
  <c r="F86" s="1"/>
  <c r="C86"/>
  <c r="B87"/>
  <c r="F87" s="1"/>
  <c r="C87"/>
  <c r="B88"/>
  <c r="C88"/>
  <c r="B89"/>
  <c r="C89"/>
  <c r="B90"/>
  <c r="C90"/>
  <c r="B91"/>
  <c r="C91"/>
  <c r="B92"/>
  <c r="F92" s="1"/>
  <c r="C92"/>
  <c r="B93"/>
  <c r="C93"/>
  <c r="B94"/>
  <c r="F94" s="1"/>
  <c r="C94"/>
  <c r="B95"/>
  <c r="F95" s="1"/>
  <c r="C95"/>
  <c r="B96"/>
  <c r="C96"/>
  <c r="B97"/>
  <c r="C97"/>
  <c r="B98"/>
  <c r="F98" s="1"/>
  <c r="C98"/>
  <c r="C3"/>
  <c r="B3"/>
  <c r="B4" i="61"/>
  <c r="F4" s="1"/>
  <c r="C4"/>
  <c r="B5"/>
  <c r="C5"/>
  <c r="B6"/>
  <c r="F6" s="1"/>
  <c r="C6"/>
  <c r="B7"/>
  <c r="F7" s="1"/>
  <c r="C7"/>
  <c r="B8"/>
  <c r="F8" s="1"/>
  <c r="C8"/>
  <c r="B9"/>
  <c r="C9"/>
  <c r="B10"/>
  <c r="F10" s="1"/>
  <c r="C10"/>
  <c r="B11"/>
  <c r="F11" s="1"/>
  <c r="C11"/>
  <c r="B12"/>
  <c r="F12" s="1"/>
  <c r="C12"/>
  <c r="B13"/>
  <c r="C13"/>
  <c r="B14"/>
  <c r="F14" s="1"/>
  <c r="C14"/>
  <c r="B15"/>
  <c r="F15" s="1"/>
  <c r="C15"/>
  <c r="B16"/>
  <c r="F16" s="1"/>
  <c r="C16"/>
  <c r="B17"/>
  <c r="C17"/>
  <c r="B18"/>
  <c r="F18" s="1"/>
  <c r="C18"/>
  <c r="B19"/>
  <c r="F19" s="1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F27" s="1"/>
  <c r="C27"/>
  <c r="B28"/>
  <c r="C28"/>
  <c r="B29"/>
  <c r="C29"/>
  <c r="B30"/>
  <c r="C30"/>
  <c r="B31"/>
  <c r="C31"/>
  <c r="B32"/>
  <c r="F32" s="1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F43" s="1"/>
  <c r="C43"/>
  <c r="B44"/>
  <c r="F44" s="1"/>
  <c r="C44"/>
  <c r="B45"/>
  <c r="F45" s="1"/>
  <c r="C45"/>
  <c r="B46"/>
  <c r="F46" s="1"/>
  <c r="C46"/>
  <c r="B47"/>
  <c r="C47"/>
  <c r="B48"/>
  <c r="C48"/>
  <c r="B49"/>
  <c r="C49"/>
  <c r="B50"/>
  <c r="C50"/>
  <c r="B51"/>
  <c r="F51" s="1"/>
  <c r="C51"/>
  <c r="B52"/>
  <c r="F52" s="1"/>
  <c r="C52"/>
  <c r="B53"/>
  <c r="F53" s="1"/>
  <c r="C53"/>
  <c r="B54"/>
  <c r="F54" s="1"/>
  <c r="C54"/>
  <c r="B55"/>
  <c r="C55"/>
  <c r="B56"/>
  <c r="C56"/>
  <c r="B57"/>
  <c r="C57"/>
  <c r="B58"/>
  <c r="C58"/>
  <c r="B59"/>
  <c r="F59" s="1"/>
  <c r="C59"/>
  <c r="B60"/>
  <c r="F60" s="1"/>
  <c r="C60"/>
  <c r="B61"/>
  <c r="F61" s="1"/>
  <c r="C61"/>
  <c r="B62"/>
  <c r="F62" s="1"/>
  <c r="C62"/>
  <c r="B63"/>
  <c r="C63"/>
  <c r="B64"/>
  <c r="C64"/>
  <c r="B65"/>
  <c r="C65"/>
  <c r="B66"/>
  <c r="C66"/>
  <c r="B67"/>
  <c r="F67" s="1"/>
  <c r="C67"/>
  <c r="B68"/>
  <c r="F68" s="1"/>
  <c r="C68"/>
  <c r="B69"/>
  <c r="F69" s="1"/>
  <c r="C69"/>
  <c r="B70"/>
  <c r="F70" s="1"/>
  <c r="C70"/>
  <c r="B71"/>
  <c r="C71"/>
  <c r="B72"/>
  <c r="C72"/>
  <c r="B73"/>
  <c r="C73"/>
  <c r="B74"/>
  <c r="C74"/>
  <c r="B75"/>
  <c r="C75"/>
  <c r="B76"/>
  <c r="C76"/>
  <c r="B77"/>
  <c r="F77" s="1"/>
  <c r="C77"/>
  <c r="B78"/>
  <c r="F78" s="1"/>
  <c r="C78"/>
  <c r="B79"/>
  <c r="F79" s="1"/>
  <c r="C79"/>
  <c r="B80"/>
  <c r="F80" s="1"/>
  <c r="C80"/>
  <c r="B81"/>
  <c r="F81" s="1"/>
  <c r="C81"/>
  <c r="B82"/>
  <c r="C82"/>
  <c r="B83"/>
  <c r="F83" s="1"/>
  <c r="C83"/>
  <c r="B84"/>
  <c r="F84" s="1"/>
  <c r="C84"/>
  <c r="B85"/>
  <c r="C85"/>
  <c r="B86"/>
  <c r="F86" s="1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F95" s="1"/>
  <c r="C95"/>
  <c r="B96"/>
  <c r="F96" s="1"/>
  <c r="C96"/>
  <c r="B97"/>
  <c r="F97" s="1"/>
  <c r="C97"/>
  <c r="B98"/>
  <c r="F98" s="1"/>
  <c r="C98"/>
  <c r="C3"/>
  <c r="B3"/>
  <c r="B4" i="58"/>
  <c r="F4" s="1"/>
  <c r="C4"/>
  <c r="B5"/>
  <c r="C5"/>
  <c r="B6"/>
  <c r="F6" s="1"/>
  <c r="C6"/>
  <c r="B7"/>
  <c r="F7" s="1"/>
  <c r="C7"/>
  <c r="B8"/>
  <c r="C8"/>
  <c r="B9"/>
  <c r="C9"/>
  <c r="B10"/>
  <c r="C10"/>
  <c r="B11"/>
  <c r="F11" s="1"/>
  <c r="C11"/>
  <c r="B12"/>
  <c r="F12" s="1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F22" s="1"/>
  <c r="C22"/>
  <c r="B23"/>
  <c r="F23" s="1"/>
  <c r="C23"/>
  <c r="B24"/>
  <c r="C24"/>
  <c r="B25"/>
  <c r="F25" s="1"/>
  <c r="C25"/>
  <c r="B26"/>
  <c r="F26" s="1"/>
  <c r="C26"/>
  <c r="B27"/>
  <c r="F27" s="1"/>
  <c r="C27"/>
  <c r="B28"/>
  <c r="F28" s="1"/>
  <c r="C28"/>
  <c r="B29"/>
  <c r="C29"/>
  <c r="B30"/>
  <c r="C30"/>
  <c r="B31"/>
  <c r="F31" s="1"/>
  <c r="C31"/>
  <c r="B32"/>
  <c r="F32" s="1"/>
  <c r="C32"/>
  <c r="B33"/>
  <c r="F33" s="1"/>
  <c r="C33"/>
  <c r="B34"/>
  <c r="F34" s="1"/>
  <c r="C34"/>
  <c r="B35"/>
  <c r="F35" s="1"/>
  <c r="C35"/>
  <c r="B36"/>
  <c r="F36" s="1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F55" s="1"/>
  <c r="C55"/>
  <c r="B56"/>
  <c r="C56"/>
  <c r="B57"/>
  <c r="C57"/>
  <c r="B58"/>
  <c r="F58" s="1"/>
  <c r="C58"/>
  <c r="B59"/>
  <c r="F59" s="1"/>
  <c r="C59"/>
  <c r="B60"/>
  <c r="F60" s="1"/>
  <c r="C60"/>
  <c r="B61"/>
  <c r="F61" s="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F78" s="1"/>
  <c r="C78"/>
  <c r="B79"/>
  <c r="F79" s="1"/>
  <c r="C79"/>
  <c r="B80"/>
  <c r="C80"/>
  <c r="B81"/>
  <c r="F81" s="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F93" s="1"/>
  <c r="C93"/>
  <c r="B94"/>
  <c r="F94" s="1"/>
  <c r="C94"/>
  <c r="B95"/>
  <c r="F95" s="1"/>
  <c r="C95"/>
  <c r="B96"/>
  <c r="F96" s="1"/>
  <c r="C96"/>
  <c r="B97"/>
  <c r="C97"/>
  <c r="B98"/>
  <c r="F98" s="1"/>
  <c r="C98"/>
  <c r="C3"/>
  <c r="B3"/>
  <c r="B4" i="57"/>
  <c r="C4"/>
  <c r="B5"/>
  <c r="C5"/>
  <c r="B6"/>
  <c r="C6"/>
  <c r="B7"/>
  <c r="F7" s="1"/>
  <c r="C7"/>
  <c r="B8"/>
  <c r="F8" s="1"/>
  <c r="C8"/>
  <c r="B9"/>
  <c r="F9" s="1"/>
  <c r="C9"/>
  <c r="B10"/>
  <c r="F10" s="1"/>
  <c r="C10"/>
  <c r="B11"/>
  <c r="C11"/>
  <c r="B12"/>
  <c r="C12"/>
  <c r="B13"/>
  <c r="C13"/>
  <c r="B14"/>
  <c r="C14"/>
  <c r="B15"/>
  <c r="F15" s="1"/>
  <c r="C15"/>
  <c r="B16"/>
  <c r="F16" s="1"/>
  <c r="C16"/>
  <c r="B17"/>
  <c r="F17" s="1"/>
  <c r="C17"/>
  <c r="B18"/>
  <c r="F18" s="1"/>
  <c r="C18"/>
  <c r="B19"/>
  <c r="C19"/>
  <c r="B20"/>
  <c r="C20"/>
  <c r="B21"/>
  <c r="C21"/>
  <c r="B22"/>
  <c r="C22"/>
  <c r="B23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F30" s="1"/>
  <c r="C30"/>
  <c r="B31"/>
  <c r="C31"/>
  <c r="B32"/>
  <c r="C32"/>
  <c r="B33"/>
  <c r="C33"/>
  <c r="B34"/>
  <c r="F34" s="1"/>
  <c r="C34"/>
  <c r="B35"/>
  <c r="F35" s="1"/>
  <c r="C35"/>
  <c r="B36"/>
  <c r="F36" s="1"/>
  <c r="C36"/>
  <c r="B37"/>
  <c r="F37" s="1"/>
  <c r="C37"/>
  <c r="B38"/>
  <c r="C38"/>
  <c r="B39"/>
  <c r="C39"/>
  <c r="B40"/>
  <c r="C40"/>
  <c r="B41"/>
  <c r="C41"/>
  <c r="B42"/>
  <c r="F42" s="1"/>
  <c r="C42"/>
  <c r="B43"/>
  <c r="F43" s="1"/>
  <c r="C43"/>
  <c r="B44"/>
  <c r="F44" s="1"/>
  <c r="C44"/>
  <c r="B45"/>
  <c r="F45" s="1"/>
  <c r="C45"/>
  <c r="B46"/>
  <c r="C46"/>
  <c r="B47"/>
  <c r="C47"/>
  <c r="B48"/>
  <c r="C48"/>
  <c r="B49"/>
  <c r="C49"/>
  <c r="B50"/>
  <c r="F50" s="1"/>
  <c r="C50"/>
  <c r="B51"/>
  <c r="F51" s="1"/>
  <c r="C51"/>
  <c r="B52"/>
  <c r="F52" s="1"/>
  <c r="C52"/>
  <c r="B53"/>
  <c r="F53" s="1"/>
  <c r="C53"/>
  <c r="B54"/>
  <c r="C54"/>
  <c r="B55"/>
  <c r="C55"/>
  <c r="B56"/>
  <c r="C56"/>
  <c r="B57"/>
  <c r="C57"/>
  <c r="B58"/>
  <c r="F58" s="1"/>
  <c r="C58"/>
  <c r="B59"/>
  <c r="F59" s="1"/>
  <c r="C59"/>
  <c r="B60"/>
  <c r="F60" s="1"/>
  <c r="C60"/>
  <c r="B61"/>
  <c r="F61" s="1"/>
  <c r="C61"/>
  <c r="B62"/>
  <c r="C62"/>
  <c r="B63"/>
  <c r="F63" s="1"/>
  <c r="C63"/>
  <c r="B64"/>
  <c r="C64"/>
  <c r="B65"/>
  <c r="C65"/>
  <c r="B66"/>
  <c r="C66"/>
  <c r="B67"/>
  <c r="C67"/>
  <c r="B68"/>
  <c r="F68" s="1"/>
  <c r="C68"/>
  <c r="B69"/>
  <c r="F69" s="1"/>
  <c r="C69"/>
  <c r="B70"/>
  <c r="F70" s="1"/>
  <c r="C70"/>
  <c r="B71"/>
  <c r="F71" s="1"/>
  <c r="C71"/>
  <c r="B72"/>
  <c r="C72"/>
  <c r="B73"/>
  <c r="C73"/>
  <c r="B74"/>
  <c r="C74"/>
  <c r="B75"/>
  <c r="C75"/>
  <c r="B76"/>
  <c r="F76" s="1"/>
  <c r="C76"/>
  <c r="B77"/>
  <c r="F77" s="1"/>
  <c r="C77"/>
  <c r="B78"/>
  <c r="C78"/>
  <c r="B79"/>
  <c r="C79"/>
  <c r="B80"/>
  <c r="C80"/>
  <c r="B81"/>
  <c r="F81" s="1"/>
  <c r="C81"/>
  <c r="B82"/>
  <c r="F82" s="1"/>
  <c r="C82"/>
  <c r="B83"/>
  <c r="C83"/>
  <c r="B84"/>
  <c r="C84"/>
  <c r="B85"/>
  <c r="C85"/>
  <c r="B86"/>
  <c r="C86"/>
  <c r="B87"/>
  <c r="C87"/>
  <c r="B88"/>
  <c r="F88" s="1"/>
  <c r="C88"/>
  <c r="B89"/>
  <c r="F89" s="1"/>
  <c r="C89"/>
  <c r="B90"/>
  <c r="F90" s="1"/>
  <c r="C90"/>
  <c r="B91"/>
  <c r="C91"/>
  <c r="B92"/>
  <c r="F92" s="1"/>
  <c r="C92"/>
  <c r="B93"/>
  <c r="F93" s="1"/>
  <c r="C93"/>
  <c r="B94"/>
  <c r="F94" s="1"/>
  <c r="C94"/>
  <c r="B95"/>
  <c r="C95"/>
  <c r="B96"/>
  <c r="F96" s="1"/>
  <c r="C96"/>
  <c r="B97"/>
  <c r="C97"/>
  <c r="B98"/>
  <c r="C98"/>
  <c r="C3"/>
  <c r="B3"/>
  <c r="B4" i="56"/>
  <c r="C4"/>
  <c r="B5"/>
  <c r="C5"/>
  <c r="B6"/>
  <c r="C6"/>
  <c r="B7"/>
  <c r="C7"/>
  <c r="B8"/>
  <c r="F8" s="1"/>
  <c r="C8"/>
  <c r="B9"/>
  <c r="F9" s="1"/>
  <c r="C9"/>
  <c r="B10"/>
  <c r="F10" s="1"/>
  <c r="C10"/>
  <c r="B11"/>
  <c r="F11" s="1"/>
  <c r="C11"/>
  <c r="B12"/>
  <c r="C12"/>
  <c r="B13"/>
  <c r="F13" s="1"/>
  <c r="C13"/>
  <c r="B14"/>
  <c r="C14"/>
  <c r="B15"/>
  <c r="C15"/>
  <c r="B16"/>
  <c r="F16" s="1"/>
  <c r="C16"/>
  <c r="B17"/>
  <c r="C17"/>
  <c r="B18"/>
  <c r="F18" s="1"/>
  <c r="C18"/>
  <c r="B19"/>
  <c r="C19"/>
  <c r="B20"/>
  <c r="C20"/>
  <c r="B21"/>
  <c r="C21"/>
  <c r="B22"/>
  <c r="C22"/>
  <c r="B23"/>
  <c r="C23"/>
  <c r="B24"/>
  <c r="F24" s="1"/>
  <c r="C24"/>
  <c r="B25"/>
  <c r="F25" s="1"/>
  <c r="C25"/>
  <c r="B26"/>
  <c r="F26" s="1"/>
  <c r="C26"/>
  <c r="B27"/>
  <c r="F27" s="1"/>
  <c r="C27"/>
  <c r="B28"/>
  <c r="F28" s="1"/>
  <c r="C28"/>
  <c r="B29"/>
  <c r="F29" s="1"/>
  <c r="C29"/>
  <c r="B30"/>
  <c r="C30"/>
  <c r="B31"/>
  <c r="F31" s="1"/>
  <c r="C31"/>
  <c r="B32"/>
  <c r="F32" s="1"/>
  <c r="C32"/>
  <c r="B33"/>
  <c r="F33" s="1"/>
  <c r="C33"/>
  <c r="B34"/>
  <c r="C34"/>
  <c r="B35"/>
  <c r="C35"/>
  <c r="B36"/>
  <c r="F36" s="1"/>
  <c r="C36"/>
  <c r="B37"/>
  <c r="F37" s="1"/>
  <c r="C37"/>
  <c r="B38"/>
  <c r="F38" s="1"/>
  <c r="C38"/>
  <c r="B39"/>
  <c r="F39" s="1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F48" s="1"/>
  <c r="C48"/>
  <c r="B49"/>
  <c r="C49"/>
  <c r="B50"/>
  <c r="F50" s="1"/>
  <c r="C50"/>
  <c r="B51"/>
  <c r="C51"/>
  <c r="B52"/>
  <c r="C52"/>
  <c r="B53"/>
  <c r="C53"/>
  <c r="B54"/>
  <c r="F54" s="1"/>
  <c r="C54"/>
  <c r="B55"/>
  <c r="C55"/>
  <c r="B56"/>
  <c r="F56" s="1"/>
  <c r="C56"/>
  <c r="B57"/>
  <c r="F57" s="1"/>
  <c r="C57"/>
  <c r="B58"/>
  <c r="F58" s="1"/>
  <c r="C58"/>
  <c r="B59"/>
  <c r="F59" s="1"/>
  <c r="C59"/>
  <c r="B60"/>
  <c r="F60" s="1"/>
  <c r="C60"/>
  <c r="B61"/>
  <c r="F61" s="1"/>
  <c r="C61"/>
  <c r="B62"/>
  <c r="F62" s="1"/>
  <c r="C62"/>
  <c r="B63"/>
  <c r="F63" s="1"/>
  <c r="C63"/>
  <c r="B64"/>
  <c r="F64" s="1"/>
  <c r="C64"/>
  <c r="B65"/>
  <c r="C65"/>
  <c r="B66"/>
  <c r="F66" s="1"/>
  <c r="C66"/>
  <c r="B67"/>
  <c r="F67" s="1"/>
  <c r="C67"/>
  <c r="B68"/>
  <c r="F68" s="1"/>
  <c r="C68"/>
  <c r="B69"/>
  <c r="F69" s="1"/>
  <c r="C69"/>
  <c r="B70"/>
  <c r="C70"/>
  <c r="B71"/>
  <c r="C71"/>
  <c r="B72"/>
  <c r="C72"/>
  <c r="B73"/>
  <c r="C73"/>
  <c r="B74"/>
  <c r="C74"/>
  <c r="B75"/>
  <c r="C75"/>
  <c r="B76"/>
  <c r="C76"/>
  <c r="B77"/>
  <c r="F77" s="1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F4" s="1"/>
  <c r="C4"/>
  <c r="B5"/>
  <c r="C5"/>
  <c r="B6"/>
  <c r="C6"/>
  <c r="B7"/>
  <c r="F7" s="1"/>
  <c r="C7"/>
  <c r="B8"/>
  <c r="F8" s="1"/>
  <c r="C8"/>
  <c r="B9"/>
  <c r="C9"/>
  <c r="B10"/>
  <c r="F10" s="1"/>
  <c r="C10"/>
  <c r="B11"/>
  <c r="F11" s="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F20" s="1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F33" s="1"/>
  <c r="C33"/>
  <c r="B34"/>
  <c r="F34" s="1"/>
  <c r="C34"/>
  <c r="B35"/>
  <c r="C35"/>
  <c r="B36"/>
  <c r="F36" s="1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F49" s="1"/>
  <c r="C49"/>
  <c r="B50"/>
  <c r="F50" s="1"/>
  <c r="C50"/>
  <c r="B51"/>
  <c r="F51" s="1"/>
  <c r="C51"/>
  <c r="B52"/>
  <c r="F52" s="1"/>
  <c r="C52"/>
  <c r="B53"/>
  <c r="C53"/>
  <c r="B54"/>
  <c r="F54" s="1"/>
  <c r="C54"/>
  <c r="B55"/>
  <c r="F55" s="1"/>
  <c r="C55"/>
  <c r="B56"/>
  <c r="F56" s="1"/>
  <c r="C56"/>
  <c r="B57"/>
  <c r="F57" s="1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F69" s="1"/>
  <c r="C69"/>
  <c r="B70"/>
  <c r="F70" s="1"/>
  <c r="C70"/>
  <c r="B71"/>
  <c r="F71" s="1"/>
  <c r="C71"/>
  <c r="B72"/>
  <c r="F72" s="1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F82" s="1"/>
  <c r="C82"/>
  <c r="B83"/>
  <c r="F83" s="1"/>
  <c r="C83"/>
  <c r="B84"/>
  <c r="F84" s="1"/>
  <c r="C84"/>
  <c r="B85"/>
  <c r="F85" s="1"/>
  <c r="C85"/>
  <c r="B86"/>
  <c r="C86"/>
  <c r="B87"/>
  <c r="C87"/>
  <c r="B88"/>
  <c r="C88"/>
  <c r="B89"/>
  <c r="C89"/>
  <c r="B90"/>
  <c r="F90" s="1"/>
  <c r="C90"/>
  <c r="B91"/>
  <c r="F91" s="1"/>
  <c r="C91"/>
  <c r="B92"/>
  <c r="F92" s="1"/>
  <c r="C92"/>
  <c r="B93"/>
  <c r="F93" s="1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U96"/>
  <c r="U95"/>
  <c r="F95"/>
  <c r="U94"/>
  <c r="U93"/>
  <c r="U92"/>
  <c r="N92"/>
  <c r="U91"/>
  <c r="U90"/>
  <c r="N90"/>
  <c r="F90"/>
  <c r="U89"/>
  <c r="N89"/>
  <c r="U88"/>
  <c r="N88"/>
  <c r="U87"/>
  <c r="F87"/>
  <c r="U86"/>
  <c r="N86"/>
  <c r="U85"/>
  <c r="N85"/>
  <c r="U84"/>
  <c r="N84"/>
  <c r="F84"/>
  <c r="U83"/>
  <c r="U82"/>
  <c r="N82"/>
  <c r="F82"/>
  <c r="U81"/>
  <c r="N81"/>
  <c r="U80"/>
  <c r="N80"/>
  <c r="U79"/>
  <c r="U78"/>
  <c r="U77"/>
  <c r="N77"/>
  <c r="U76"/>
  <c r="N76"/>
  <c r="F76"/>
  <c r="U75"/>
  <c r="U74"/>
  <c r="N74"/>
  <c r="U73"/>
  <c r="N73"/>
  <c r="U72"/>
  <c r="N72"/>
  <c r="U71"/>
  <c r="U70"/>
  <c r="N70"/>
  <c r="F70"/>
  <c r="U69"/>
  <c r="N69"/>
  <c r="U68"/>
  <c r="N68"/>
  <c r="U67"/>
  <c r="U66"/>
  <c r="N66"/>
  <c r="U65"/>
  <c r="N65"/>
  <c r="U64"/>
  <c r="N64"/>
  <c r="F64"/>
  <c r="U63"/>
  <c r="U62"/>
  <c r="N62"/>
  <c r="F62"/>
  <c r="U61"/>
  <c r="N61"/>
  <c r="U60"/>
  <c r="N60"/>
  <c r="U59"/>
  <c r="U58"/>
  <c r="N58"/>
  <c r="F58"/>
  <c r="U57"/>
  <c r="N57"/>
  <c r="U56"/>
  <c r="N56"/>
  <c r="U55"/>
  <c r="U54"/>
  <c r="N54"/>
  <c r="U53"/>
  <c r="N53"/>
  <c r="U52"/>
  <c r="N52"/>
  <c r="U51"/>
  <c r="U50"/>
  <c r="N50"/>
  <c r="F50"/>
  <c r="U49"/>
  <c r="N49"/>
  <c r="U48"/>
  <c r="N48"/>
  <c r="U47"/>
  <c r="U46"/>
  <c r="N46"/>
  <c r="U45"/>
  <c r="N45"/>
  <c r="U44"/>
  <c r="N44"/>
  <c r="U43"/>
  <c r="U42"/>
  <c r="N42"/>
  <c r="U41"/>
  <c r="N41"/>
  <c r="U40"/>
  <c r="N40"/>
  <c r="U39"/>
  <c r="U38"/>
  <c r="N38"/>
  <c r="F38"/>
  <c r="U37"/>
  <c r="N37"/>
  <c r="F37"/>
  <c r="U36"/>
  <c r="N36"/>
  <c r="U35"/>
  <c r="F35"/>
  <c r="U34"/>
  <c r="N34"/>
  <c r="F34"/>
  <c r="U33"/>
  <c r="N33"/>
  <c r="U32"/>
  <c r="N32"/>
  <c r="U31"/>
  <c r="U30"/>
  <c r="N30"/>
  <c r="U29"/>
  <c r="N29"/>
  <c r="U28"/>
  <c r="U27"/>
  <c r="N27"/>
  <c r="U26"/>
  <c r="N26"/>
  <c r="U25"/>
  <c r="N25"/>
  <c r="U24"/>
  <c r="N24"/>
  <c r="U23"/>
  <c r="U22"/>
  <c r="N22"/>
  <c r="U21"/>
  <c r="N21"/>
  <c r="F21"/>
  <c r="U20"/>
  <c r="N20"/>
  <c r="U19"/>
  <c r="F19"/>
  <c r="U18"/>
  <c r="N18"/>
  <c r="F18"/>
  <c r="U17"/>
  <c r="N17"/>
  <c r="U16"/>
  <c r="N16"/>
  <c r="U15"/>
  <c r="U14"/>
  <c r="N14"/>
  <c r="U13"/>
  <c r="N13"/>
  <c r="U12"/>
  <c r="N12"/>
  <c r="U11"/>
  <c r="U10"/>
  <c r="N10"/>
  <c r="F10"/>
  <c r="U9"/>
  <c r="N9"/>
  <c r="U8"/>
  <c r="N8"/>
  <c r="U7"/>
  <c r="U6"/>
  <c r="N6"/>
  <c r="U5"/>
  <c r="N5"/>
  <c r="U4"/>
  <c r="N4"/>
  <c r="F4"/>
  <c r="U3"/>
  <c r="M99"/>
  <c r="L99"/>
  <c r="K99"/>
  <c r="J99"/>
  <c r="I99"/>
  <c r="A1"/>
  <c r="T99" i="62"/>
  <c r="S99"/>
  <c r="R99"/>
  <c r="Q99"/>
  <c r="P99"/>
  <c r="U98"/>
  <c r="N98"/>
  <c r="U97"/>
  <c r="N97"/>
  <c r="U96"/>
  <c r="N96"/>
  <c r="F96"/>
  <c r="U95"/>
  <c r="N95"/>
  <c r="U94"/>
  <c r="N94"/>
  <c r="AD93"/>
  <c r="U93"/>
  <c r="N93"/>
  <c r="AD92"/>
  <c r="U92"/>
  <c r="N92"/>
  <c r="U91"/>
  <c r="N91"/>
  <c r="U90"/>
  <c r="N90"/>
  <c r="F90"/>
  <c r="AD89"/>
  <c r="U89"/>
  <c r="N89"/>
  <c r="F89"/>
  <c r="AD88"/>
  <c r="U88"/>
  <c r="N88"/>
  <c r="F88"/>
  <c r="U87"/>
  <c r="N87"/>
  <c r="U86"/>
  <c r="N86"/>
  <c r="AD85"/>
  <c r="U85"/>
  <c r="N85"/>
  <c r="U84"/>
  <c r="U83"/>
  <c r="N83"/>
  <c r="U82"/>
  <c r="N82"/>
  <c r="U81"/>
  <c r="N81"/>
  <c r="F81"/>
  <c r="U80"/>
  <c r="U79"/>
  <c r="N79"/>
  <c r="F79"/>
  <c r="AC78"/>
  <c r="U78"/>
  <c r="N78"/>
  <c r="F78"/>
  <c r="U77"/>
  <c r="N77"/>
  <c r="U76"/>
  <c r="U75"/>
  <c r="N75"/>
  <c r="U74"/>
  <c r="N74"/>
  <c r="F74"/>
  <c r="U73"/>
  <c r="N73"/>
  <c r="U72"/>
  <c r="F72"/>
  <c r="U71"/>
  <c r="N71"/>
  <c r="U70"/>
  <c r="N70"/>
  <c r="AD69"/>
  <c r="U69"/>
  <c r="N69"/>
  <c r="U68"/>
  <c r="F68"/>
  <c r="U67"/>
  <c r="N67"/>
  <c r="AD66"/>
  <c r="U66"/>
  <c r="N66"/>
  <c r="F66"/>
  <c r="AD65"/>
  <c r="U65"/>
  <c r="N65"/>
  <c r="U64"/>
  <c r="U63"/>
  <c r="N63"/>
  <c r="AC62"/>
  <c r="U62"/>
  <c r="N62"/>
  <c r="F62"/>
  <c r="U61"/>
  <c r="N61"/>
  <c r="U60"/>
  <c r="U59"/>
  <c r="N59"/>
  <c r="U58"/>
  <c r="N58"/>
  <c r="F58"/>
  <c r="U57"/>
  <c r="N57"/>
  <c r="U56"/>
  <c r="U55"/>
  <c r="N55"/>
  <c r="U54"/>
  <c r="N54"/>
  <c r="AD53"/>
  <c r="U53"/>
  <c r="N53"/>
  <c r="U52"/>
  <c r="F52"/>
  <c r="U51"/>
  <c r="N51"/>
  <c r="AD50"/>
  <c r="U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AD33"/>
  <c r="U33"/>
  <c r="F33"/>
  <c r="U32"/>
  <c r="U31"/>
  <c r="U30"/>
  <c r="AD29"/>
  <c r="U29"/>
  <c r="U28"/>
  <c r="F28"/>
  <c r="U27"/>
  <c r="U26"/>
  <c r="U25"/>
  <c r="U24"/>
  <c r="U23"/>
  <c r="U22"/>
  <c r="AD21"/>
  <c r="U21"/>
  <c r="U20"/>
  <c r="U19"/>
  <c r="F19"/>
  <c r="U18"/>
  <c r="AD17"/>
  <c r="U17"/>
  <c r="U16"/>
  <c r="F16"/>
  <c r="U15"/>
  <c r="U14"/>
  <c r="F14"/>
  <c r="AD13"/>
  <c r="U13"/>
  <c r="U12"/>
  <c r="F12"/>
  <c r="U11"/>
  <c r="U10"/>
  <c r="F10"/>
  <c r="AD9"/>
  <c r="U9"/>
  <c r="U8"/>
  <c r="U7"/>
  <c r="U6"/>
  <c r="AD5"/>
  <c r="U5"/>
  <c r="U4"/>
  <c r="U3"/>
  <c r="M99"/>
  <c r="I99"/>
  <c r="A1"/>
  <c r="T99" i="61"/>
  <c r="S99"/>
  <c r="R99"/>
  <c r="Q99"/>
  <c r="P99"/>
  <c r="U98"/>
  <c r="N98"/>
  <c r="U97"/>
  <c r="U96"/>
  <c r="U95"/>
  <c r="U94"/>
  <c r="N94"/>
  <c r="F94"/>
  <c r="U93"/>
  <c r="U92"/>
  <c r="F92"/>
  <c r="U91"/>
  <c r="U90"/>
  <c r="N90"/>
  <c r="F90"/>
  <c r="U89"/>
  <c r="U88"/>
  <c r="F88"/>
  <c r="U87"/>
  <c r="U86"/>
  <c r="N86"/>
  <c r="U85"/>
  <c r="F85"/>
  <c r="U84"/>
  <c r="U83"/>
  <c r="U82"/>
  <c r="N82"/>
  <c r="U81"/>
  <c r="U80"/>
  <c r="U79"/>
  <c r="U78"/>
  <c r="N78"/>
  <c r="U77"/>
  <c r="U76"/>
  <c r="N76"/>
  <c r="F76"/>
  <c r="U75"/>
  <c r="U74"/>
  <c r="N74"/>
  <c r="F74"/>
  <c r="U73"/>
  <c r="U72"/>
  <c r="N72"/>
  <c r="U71"/>
  <c r="U70"/>
  <c r="N70"/>
  <c r="U69"/>
  <c r="U68"/>
  <c r="N68"/>
  <c r="U67"/>
  <c r="U66"/>
  <c r="N66"/>
  <c r="F66"/>
  <c r="U65"/>
  <c r="U64"/>
  <c r="N64"/>
  <c r="F64"/>
  <c r="U63"/>
  <c r="U62"/>
  <c r="N62"/>
  <c r="U61"/>
  <c r="U60"/>
  <c r="N60"/>
  <c r="U59"/>
  <c r="U58"/>
  <c r="N58"/>
  <c r="F58"/>
  <c r="U57"/>
  <c r="U56"/>
  <c r="N56"/>
  <c r="F56"/>
  <c r="U55"/>
  <c r="U54"/>
  <c r="N54"/>
  <c r="U53"/>
  <c r="U52"/>
  <c r="N52"/>
  <c r="U51"/>
  <c r="U50"/>
  <c r="N50"/>
  <c r="F50"/>
  <c r="U49"/>
  <c r="U48"/>
  <c r="N48"/>
  <c r="F48"/>
  <c r="U47"/>
  <c r="U46"/>
  <c r="N46"/>
  <c r="U45"/>
  <c r="U44"/>
  <c r="N44"/>
  <c r="U43"/>
  <c r="U42"/>
  <c r="N42"/>
  <c r="F42"/>
  <c r="U41"/>
  <c r="U40"/>
  <c r="N40"/>
  <c r="F40"/>
  <c r="U39"/>
  <c r="U38"/>
  <c r="F38"/>
  <c r="U37"/>
  <c r="U36"/>
  <c r="F36"/>
  <c r="U35"/>
  <c r="U34"/>
  <c r="F34"/>
  <c r="U33"/>
  <c r="U32"/>
  <c r="U31"/>
  <c r="N31"/>
  <c r="U30"/>
  <c r="U29"/>
  <c r="N29"/>
  <c r="U28"/>
  <c r="N28"/>
  <c r="F28"/>
  <c r="U27"/>
  <c r="N27"/>
  <c r="U26"/>
  <c r="U25"/>
  <c r="U24"/>
  <c r="N24"/>
  <c r="U23"/>
  <c r="F23"/>
  <c r="U22"/>
  <c r="N22"/>
  <c r="U21"/>
  <c r="F21"/>
  <c r="U20"/>
  <c r="U19"/>
  <c r="U18"/>
  <c r="U17"/>
  <c r="N17"/>
  <c r="U16"/>
  <c r="U15"/>
  <c r="U14"/>
  <c r="U13"/>
  <c r="F13"/>
  <c r="U12"/>
  <c r="U11"/>
  <c r="U10"/>
  <c r="U9"/>
  <c r="U8"/>
  <c r="U7"/>
  <c r="N7"/>
  <c r="U6"/>
  <c r="U5"/>
  <c r="F5"/>
  <c r="U4"/>
  <c r="U3"/>
  <c r="K99"/>
  <c r="A1"/>
  <c r="T99" i="58"/>
  <c r="S99"/>
  <c r="R99"/>
  <c r="Q99"/>
  <c r="P99"/>
  <c r="U98"/>
  <c r="U97"/>
  <c r="F97"/>
  <c r="U96"/>
  <c r="U95"/>
  <c r="U94"/>
  <c r="U93"/>
  <c r="U92"/>
  <c r="U91"/>
  <c r="U90"/>
  <c r="F90"/>
  <c r="U89"/>
  <c r="U88"/>
  <c r="F88"/>
  <c r="U87"/>
  <c r="U86"/>
  <c r="U85"/>
  <c r="U84"/>
  <c r="F84"/>
  <c r="U83"/>
  <c r="U82"/>
  <c r="U81"/>
  <c r="U80"/>
  <c r="U79"/>
  <c r="U78"/>
  <c r="U77"/>
  <c r="F77"/>
  <c r="U76"/>
  <c r="U75"/>
  <c r="U74"/>
  <c r="F74"/>
  <c r="U73"/>
  <c r="U72"/>
  <c r="F72"/>
  <c r="U71"/>
  <c r="U70"/>
  <c r="F70"/>
  <c r="U69"/>
  <c r="U68"/>
  <c r="F68"/>
  <c r="U67"/>
  <c r="U66"/>
  <c r="U65"/>
  <c r="U64"/>
  <c r="F64"/>
  <c r="U63"/>
  <c r="U62"/>
  <c r="U61"/>
  <c r="U60"/>
  <c r="U59"/>
  <c r="U58"/>
  <c r="U57"/>
  <c r="F57"/>
  <c r="U56"/>
  <c r="U55"/>
  <c r="U54"/>
  <c r="U53"/>
  <c r="U52"/>
  <c r="F52"/>
  <c r="U51"/>
  <c r="U50"/>
  <c r="F50"/>
  <c r="U49"/>
  <c r="U48"/>
  <c r="F48"/>
  <c r="U47"/>
  <c r="U46"/>
  <c r="F46"/>
  <c r="U45"/>
  <c r="U44"/>
  <c r="U43"/>
  <c r="U42"/>
  <c r="F42"/>
  <c r="U41"/>
  <c r="U40"/>
  <c r="F40"/>
  <c r="U39"/>
  <c r="U38"/>
  <c r="U37"/>
  <c r="F37"/>
  <c r="U36"/>
  <c r="U35"/>
  <c r="U34"/>
  <c r="U33"/>
  <c r="U32"/>
  <c r="U31"/>
  <c r="U30"/>
  <c r="U29"/>
  <c r="F29"/>
  <c r="U28"/>
  <c r="U27"/>
  <c r="U26"/>
  <c r="U25"/>
  <c r="U24"/>
  <c r="N24"/>
  <c r="U23"/>
  <c r="U22"/>
  <c r="U21"/>
  <c r="U20"/>
  <c r="F20"/>
  <c r="U19"/>
  <c r="U18"/>
  <c r="F18"/>
  <c r="U17"/>
  <c r="U16"/>
  <c r="F16"/>
  <c r="U15"/>
  <c r="U14"/>
  <c r="F14"/>
  <c r="U13"/>
  <c r="U12"/>
  <c r="U11"/>
  <c r="U10"/>
  <c r="U9"/>
  <c r="U8"/>
  <c r="F8"/>
  <c r="U7"/>
  <c r="N7"/>
  <c r="U6"/>
  <c r="U5"/>
  <c r="N5"/>
  <c r="U4"/>
  <c r="U3"/>
  <c r="B99"/>
  <c r="A1"/>
  <c r="T99" i="57"/>
  <c r="S99"/>
  <c r="R99"/>
  <c r="Q99"/>
  <c r="P99"/>
  <c r="U98"/>
  <c r="F98"/>
  <c r="U97"/>
  <c r="U96"/>
  <c r="U95"/>
  <c r="F95"/>
  <c r="U94"/>
  <c r="U93"/>
  <c r="U92"/>
  <c r="U91"/>
  <c r="U90"/>
  <c r="U89"/>
  <c r="N89"/>
  <c r="U88"/>
  <c r="U87"/>
  <c r="F87"/>
  <c r="U86"/>
  <c r="N86"/>
  <c r="F86"/>
  <c r="U85"/>
  <c r="U84"/>
  <c r="U83"/>
  <c r="N83"/>
  <c r="U82"/>
  <c r="U81"/>
  <c r="U80"/>
  <c r="U79"/>
  <c r="U78"/>
  <c r="F78"/>
  <c r="U77"/>
  <c r="N77"/>
  <c r="U76"/>
  <c r="N76"/>
  <c r="U75"/>
  <c r="N75"/>
  <c r="U74"/>
  <c r="F74"/>
  <c r="U73"/>
  <c r="N73"/>
  <c r="U72"/>
  <c r="F72"/>
  <c r="U71"/>
  <c r="N71"/>
  <c r="U70"/>
  <c r="U69"/>
  <c r="N69"/>
  <c r="U68"/>
  <c r="U67"/>
  <c r="N67"/>
  <c r="U66"/>
  <c r="F66"/>
  <c r="U65"/>
  <c r="N65"/>
  <c r="U64"/>
  <c r="F64"/>
  <c r="U63"/>
  <c r="N63"/>
  <c r="U62"/>
  <c r="U61"/>
  <c r="N61"/>
  <c r="U60"/>
  <c r="U59"/>
  <c r="N59"/>
  <c r="U58"/>
  <c r="U57"/>
  <c r="N57"/>
  <c r="U56"/>
  <c r="F56"/>
  <c r="U55"/>
  <c r="N55"/>
  <c r="U54"/>
  <c r="F54"/>
  <c r="U53"/>
  <c r="N53"/>
  <c r="U52"/>
  <c r="U51"/>
  <c r="N51"/>
  <c r="U50"/>
  <c r="U49"/>
  <c r="N49"/>
  <c r="U48"/>
  <c r="F48"/>
  <c r="U47"/>
  <c r="N47"/>
  <c r="U46"/>
  <c r="F46"/>
  <c r="U45"/>
  <c r="N45"/>
  <c r="U44"/>
  <c r="U43"/>
  <c r="N43"/>
  <c r="U42"/>
  <c r="U41"/>
  <c r="N41"/>
  <c r="U40"/>
  <c r="F40"/>
  <c r="U39"/>
  <c r="N39"/>
  <c r="U38"/>
  <c r="F38"/>
  <c r="U37"/>
  <c r="N37"/>
  <c r="U36"/>
  <c r="U35"/>
  <c r="N35"/>
  <c r="U34"/>
  <c r="U33"/>
  <c r="N33"/>
  <c r="U32"/>
  <c r="F32"/>
  <c r="U31"/>
  <c r="N31"/>
  <c r="U30"/>
  <c r="N30"/>
  <c r="U29"/>
  <c r="U28"/>
  <c r="N28"/>
  <c r="U27"/>
  <c r="N27"/>
  <c r="U26"/>
  <c r="N26"/>
  <c r="U25"/>
  <c r="U24"/>
  <c r="N24"/>
  <c r="F24"/>
  <c r="U23"/>
  <c r="U22"/>
  <c r="N22"/>
  <c r="U21"/>
  <c r="U20"/>
  <c r="N20"/>
  <c r="F20"/>
  <c r="U19"/>
  <c r="U18"/>
  <c r="N18"/>
  <c r="U17"/>
  <c r="U16"/>
  <c r="N16"/>
  <c r="U15"/>
  <c r="U14"/>
  <c r="N14"/>
  <c r="F14"/>
  <c r="U13"/>
  <c r="U12"/>
  <c r="N12"/>
  <c r="F12"/>
  <c r="U11"/>
  <c r="U10"/>
  <c r="N10"/>
  <c r="U9"/>
  <c r="U8"/>
  <c r="N8"/>
  <c r="U7"/>
  <c r="U6"/>
  <c r="N6"/>
  <c r="F6"/>
  <c r="U5"/>
  <c r="U4"/>
  <c r="N4"/>
  <c r="F4"/>
  <c r="U3"/>
  <c r="M99"/>
  <c r="J99"/>
  <c r="I99"/>
  <c r="A1"/>
  <c r="T99" i="56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N77"/>
  <c r="U76"/>
  <c r="U75"/>
  <c r="U74"/>
  <c r="F74"/>
  <c r="U73"/>
  <c r="U72"/>
  <c r="F72"/>
  <c r="U71"/>
  <c r="U70"/>
  <c r="F70"/>
  <c r="U69"/>
  <c r="N69"/>
  <c r="U68"/>
  <c r="U67"/>
  <c r="U66"/>
  <c r="U65"/>
  <c r="F65"/>
  <c r="U64"/>
  <c r="U63"/>
  <c r="U62"/>
  <c r="U61"/>
  <c r="N61"/>
  <c r="U60"/>
  <c r="U59"/>
  <c r="U58"/>
  <c r="U57"/>
  <c r="U56"/>
  <c r="U55"/>
  <c r="F55"/>
  <c r="U54"/>
  <c r="U53"/>
  <c r="N53"/>
  <c r="U52"/>
  <c r="F52"/>
  <c r="U51"/>
  <c r="N51"/>
  <c r="U50"/>
  <c r="N50"/>
  <c r="U49"/>
  <c r="N49"/>
  <c r="F49"/>
  <c r="U48"/>
  <c r="U47"/>
  <c r="N47"/>
  <c r="U46"/>
  <c r="F46"/>
  <c r="U45"/>
  <c r="U44"/>
  <c r="F44"/>
  <c r="U43"/>
  <c r="N43"/>
  <c r="U42"/>
  <c r="F42"/>
  <c r="U41"/>
  <c r="U40"/>
  <c r="F40"/>
  <c r="U39"/>
  <c r="N39"/>
  <c r="U38"/>
  <c r="U37"/>
  <c r="N37"/>
  <c r="U36"/>
  <c r="U35"/>
  <c r="N35"/>
  <c r="U34"/>
  <c r="N34"/>
  <c r="F34"/>
  <c r="U33"/>
  <c r="N33"/>
  <c r="U32"/>
  <c r="U31"/>
  <c r="N31"/>
  <c r="U30"/>
  <c r="U29"/>
  <c r="U28"/>
  <c r="U27"/>
  <c r="N27"/>
  <c r="U26"/>
  <c r="U25"/>
  <c r="U24"/>
  <c r="U23"/>
  <c r="N23"/>
  <c r="U22"/>
  <c r="U21"/>
  <c r="N21"/>
  <c r="U20"/>
  <c r="F20"/>
  <c r="U19"/>
  <c r="N19"/>
  <c r="U18"/>
  <c r="N18"/>
  <c r="U17"/>
  <c r="N17"/>
  <c r="F17"/>
  <c r="U16"/>
  <c r="U15"/>
  <c r="N15"/>
  <c r="U14"/>
  <c r="U13"/>
  <c r="U12"/>
  <c r="U11"/>
  <c r="N11"/>
  <c r="U10"/>
  <c r="U9"/>
  <c r="U8"/>
  <c r="U7"/>
  <c r="N7"/>
  <c r="U6"/>
  <c r="F6"/>
  <c r="U5"/>
  <c r="N5"/>
  <c r="U4"/>
  <c r="F4"/>
  <c r="U3"/>
  <c r="M99"/>
  <c r="L99"/>
  <c r="K99"/>
  <c r="J99"/>
  <c r="A1"/>
  <c r="T99" i="55"/>
  <c r="S99"/>
  <c r="R99"/>
  <c r="Q99"/>
  <c r="P99"/>
  <c r="U98"/>
  <c r="N98"/>
  <c r="U97"/>
  <c r="N97"/>
  <c r="U96"/>
  <c r="N96"/>
  <c r="F96"/>
  <c r="U95"/>
  <c r="U94"/>
  <c r="N94"/>
  <c r="U93"/>
  <c r="N93"/>
  <c r="U92"/>
  <c r="N92"/>
  <c r="U91"/>
  <c r="U90"/>
  <c r="U89"/>
  <c r="N89"/>
  <c r="U88"/>
  <c r="N88"/>
  <c r="F88"/>
  <c r="U87"/>
  <c r="U86"/>
  <c r="F86"/>
  <c r="U85"/>
  <c r="N85"/>
  <c r="U84"/>
  <c r="N84"/>
  <c r="U83"/>
  <c r="U82"/>
  <c r="U81"/>
  <c r="N81"/>
  <c r="U80"/>
  <c r="N80"/>
  <c r="F80"/>
  <c r="U79"/>
  <c r="U78"/>
  <c r="U77"/>
  <c r="N77"/>
  <c r="U76"/>
  <c r="N76"/>
  <c r="U75"/>
  <c r="U74"/>
  <c r="U73"/>
  <c r="N73"/>
  <c r="U72"/>
  <c r="N72"/>
  <c r="U71"/>
  <c r="U70"/>
  <c r="U69"/>
  <c r="N69"/>
  <c r="U68"/>
  <c r="N68"/>
  <c r="F68"/>
  <c r="U67"/>
  <c r="U66"/>
  <c r="F66"/>
  <c r="U65"/>
  <c r="N65"/>
  <c r="U64"/>
  <c r="N64"/>
  <c r="U63"/>
  <c r="U62"/>
  <c r="U61"/>
  <c r="N61"/>
  <c r="U60"/>
  <c r="F60"/>
  <c r="U59"/>
  <c r="U58"/>
  <c r="U57"/>
  <c r="U56"/>
  <c r="U55"/>
  <c r="U54"/>
  <c r="U52"/>
  <c r="U51"/>
  <c r="N51"/>
  <c r="U50"/>
  <c r="U49"/>
  <c r="U48"/>
  <c r="N48"/>
  <c r="F48"/>
  <c r="U47"/>
  <c r="U46"/>
  <c r="F46"/>
  <c r="U45"/>
  <c r="N45"/>
  <c r="U44"/>
  <c r="F44"/>
  <c r="U43"/>
  <c r="U42"/>
  <c r="F42"/>
  <c r="U41"/>
  <c r="U40"/>
  <c r="F40"/>
  <c r="U39"/>
  <c r="U38"/>
  <c r="U37"/>
  <c r="U36"/>
  <c r="U35"/>
  <c r="N35"/>
  <c r="F35"/>
  <c r="U34"/>
  <c r="U33"/>
  <c r="U32"/>
  <c r="N32"/>
  <c r="F32"/>
  <c r="U31"/>
  <c r="U30"/>
  <c r="F30"/>
  <c r="U29"/>
  <c r="N29"/>
  <c r="U28"/>
  <c r="F28"/>
  <c r="U27"/>
  <c r="U26"/>
  <c r="F26"/>
  <c r="U25"/>
  <c r="U24"/>
  <c r="F24"/>
  <c r="U23"/>
  <c r="U22"/>
  <c r="F22"/>
  <c r="U21"/>
  <c r="U20"/>
  <c r="U19"/>
  <c r="N19"/>
  <c r="U18"/>
  <c r="F18"/>
  <c r="U17"/>
  <c r="U16"/>
  <c r="N16"/>
  <c r="F16"/>
  <c r="U15"/>
  <c r="U14"/>
  <c r="U13"/>
  <c r="N13"/>
  <c r="U12"/>
  <c r="U11"/>
  <c r="U10"/>
  <c r="U9"/>
  <c r="U8"/>
  <c r="U7"/>
  <c r="N7"/>
  <c r="U6"/>
  <c r="N6"/>
  <c r="U5"/>
  <c r="N5"/>
  <c r="U4"/>
  <c r="U3"/>
  <c r="L99"/>
  <c r="A1"/>
  <c r="F97" l="1"/>
  <c r="F95"/>
  <c r="F89"/>
  <c r="F87"/>
  <c r="F81"/>
  <c r="F79"/>
  <c r="F77"/>
  <c r="F75"/>
  <c r="F73"/>
  <c r="F67"/>
  <c r="F65"/>
  <c r="F63"/>
  <c r="F59"/>
  <c r="F47"/>
  <c r="F43"/>
  <c r="F41"/>
  <c r="F39"/>
  <c r="F31"/>
  <c r="F27"/>
  <c r="F25"/>
  <c r="F23"/>
  <c r="F19"/>
  <c r="F17"/>
  <c r="F15"/>
  <c r="F97" i="56"/>
  <c r="F95"/>
  <c r="F93"/>
  <c r="F91"/>
  <c r="F89"/>
  <c r="F87"/>
  <c r="F85"/>
  <c r="F83"/>
  <c r="F81"/>
  <c r="F79"/>
  <c r="F75"/>
  <c r="F73"/>
  <c r="F71"/>
  <c r="F53"/>
  <c r="F51"/>
  <c r="F47"/>
  <c r="F45"/>
  <c r="F43"/>
  <c r="F41"/>
  <c r="F35"/>
  <c r="F23"/>
  <c r="F21"/>
  <c r="F19"/>
  <c r="F15"/>
  <c r="F7"/>
  <c r="F5"/>
  <c r="F75" i="57"/>
  <c r="F73"/>
  <c r="F67"/>
  <c r="F65"/>
  <c r="F57"/>
  <c r="F55"/>
  <c r="F49"/>
  <c r="F47"/>
  <c r="F41"/>
  <c r="F39"/>
  <c r="F33"/>
  <c r="F31"/>
  <c r="F23"/>
  <c r="F21"/>
  <c r="F19"/>
  <c r="F13"/>
  <c r="F11"/>
  <c r="F5"/>
  <c r="F91" i="58"/>
  <c r="F89"/>
  <c r="F87"/>
  <c r="F85"/>
  <c r="F83"/>
  <c r="F75"/>
  <c r="F73"/>
  <c r="F71"/>
  <c r="F69"/>
  <c r="F67"/>
  <c r="F65"/>
  <c r="F63"/>
  <c r="F53"/>
  <c r="F51"/>
  <c r="F49"/>
  <c r="F47"/>
  <c r="F45"/>
  <c r="F43"/>
  <c r="F41"/>
  <c r="F39"/>
  <c r="F19"/>
  <c r="F15"/>
  <c r="F93" i="61"/>
  <c r="F91"/>
  <c r="F89"/>
  <c r="F64" i="62"/>
  <c r="F60"/>
  <c r="F54"/>
  <c r="F20"/>
  <c r="F18"/>
  <c r="F8"/>
  <c r="F6"/>
  <c r="F4"/>
  <c r="F96" i="63"/>
  <c r="F94"/>
  <c r="F92"/>
  <c r="F88"/>
  <c r="F86"/>
  <c r="F80"/>
  <c r="F78"/>
  <c r="F74"/>
  <c r="F72"/>
  <c r="F68"/>
  <c r="F60"/>
  <c r="F54"/>
  <c r="F46"/>
  <c r="F36"/>
  <c r="F32"/>
  <c r="F30"/>
  <c r="F20"/>
  <c r="F14"/>
  <c r="F6"/>
  <c r="F87" i="61"/>
  <c r="F85" i="57"/>
  <c r="B99" i="56"/>
  <c r="B99" i="61"/>
  <c r="F75"/>
  <c r="F73"/>
  <c r="F71"/>
  <c r="F65"/>
  <c r="F63"/>
  <c r="F57"/>
  <c r="F55"/>
  <c r="F49"/>
  <c r="F47"/>
  <c r="F41"/>
  <c r="F37"/>
  <c r="F35"/>
  <c r="F31"/>
  <c r="F29"/>
  <c r="F97" i="62"/>
  <c r="F93"/>
  <c r="F91"/>
  <c r="F85"/>
  <c r="F83"/>
  <c r="F73"/>
  <c r="F69"/>
  <c r="F57"/>
  <c r="F55"/>
  <c r="F53"/>
  <c r="F51"/>
  <c r="F49"/>
  <c r="F47"/>
  <c r="F45"/>
  <c r="F43"/>
  <c r="F41"/>
  <c r="F39"/>
  <c r="F37"/>
  <c r="F35"/>
  <c r="F31"/>
  <c r="F29"/>
  <c r="F27"/>
  <c r="F25"/>
  <c r="F17"/>
  <c r="F15"/>
  <c r="F13"/>
  <c r="F11"/>
  <c r="F89" i="63"/>
  <c r="F83"/>
  <c r="F77"/>
  <c r="F75"/>
  <c r="F69"/>
  <c r="F63"/>
  <c r="F57"/>
  <c r="F55"/>
  <c r="F49"/>
  <c r="F47"/>
  <c r="F41"/>
  <c r="F39"/>
  <c r="F33"/>
  <c r="F29"/>
  <c r="F27"/>
  <c r="F25"/>
  <c r="F23"/>
  <c r="F17"/>
  <c r="F15"/>
  <c r="F9"/>
  <c r="F7"/>
  <c r="F94" i="55"/>
  <c r="F78"/>
  <c r="F76"/>
  <c r="F74"/>
  <c r="F64"/>
  <c r="F62"/>
  <c r="F58"/>
  <c r="F14"/>
  <c r="F12"/>
  <c r="F6"/>
  <c r="F76" i="56"/>
  <c r="F30"/>
  <c r="F14"/>
  <c r="F84" i="57"/>
  <c r="F80"/>
  <c r="F62"/>
  <c r="F28"/>
  <c r="F26"/>
  <c r="F22"/>
  <c r="F92" i="58"/>
  <c r="F86"/>
  <c r="F82"/>
  <c r="F80"/>
  <c r="F76"/>
  <c r="F66"/>
  <c r="F62"/>
  <c r="F56"/>
  <c r="F54"/>
  <c r="F44"/>
  <c r="F38"/>
  <c r="F30"/>
  <c r="F24"/>
  <c r="F10"/>
  <c r="F82" i="61"/>
  <c r="F72"/>
  <c r="F30"/>
  <c r="F84" i="62"/>
  <c r="F82"/>
  <c r="F56"/>
  <c r="F32"/>
  <c r="F30"/>
  <c r="F26"/>
  <c r="F24"/>
  <c r="F22"/>
  <c r="F66" i="63"/>
  <c r="F56"/>
  <c r="F48"/>
  <c r="F44"/>
  <c r="F42"/>
  <c r="F40"/>
  <c r="F28"/>
  <c r="F26"/>
  <c r="F24"/>
  <c r="F22"/>
  <c r="F16"/>
  <c r="O99" i="81"/>
  <c r="L99"/>
  <c r="I99"/>
  <c r="F99"/>
  <c r="C99"/>
  <c r="F12" i="63"/>
  <c r="F73"/>
  <c r="F85"/>
  <c r="F52"/>
  <c r="C99"/>
  <c r="F8"/>
  <c r="B99"/>
  <c r="F22" i="56"/>
  <c r="C99"/>
  <c r="F12"/>
  <c r="F98" i="55"/>
  <c r="F38"/>
  <c r="C99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V41" s="1"/>
  <c r="O42" i="65"/>
  <c r="D42" i="56" s="1"/>
  <c r="G42" s="1"/>
  <c r="V42" s="1"/>
  <c r="O43" i="65"/>
  <c r="D43" i="56" s="1"/>
  <c r="G43" s="1"/>
  <c r="V43" s="1"/>
  <c r="O44" i="65"/>
  <c r="D44" i="56" s="1"/>
  <c r="G44" s="1"/>
  <c r="O45" i="65"/>
  <c r="D45" i="56" s="1"/>
  <c r="G45" s="1"/>
  <c r="V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O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M64" i="65"/>
  <c r="D64" i="55" s="1"/>
  <c r="G64" s="1"/>
  <c r="M65" i="65"/>
  <c r="D65" i="55" s="1"/>
  <c r="M66" i="65"/>
  <c r="D66" i="55" s="1"/>
  <c r="G66" s="1"/>
  <c r="M67" i="65"/>
  <c r="D67" i="55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V72" s="1"/>
  <c r="M73" i="65"/>
  <c r="D73" i="55" s="1"/>
  <c r="M74" i="65"/>
  <c r="D74" i="55" s="1"/>
  <c r="G74" s="1"/>
  <c r="M75" i="65"/>
  <c r="D75" i="55" s="1"/>
  <c r="M76" i="65"/>
  <c r="D76" i="55" s="1"/>
  <c r="G76" s="1"/>
  <c r="O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M96" i="65"/>
  <c r="D96" i="55" s="1"/>
  <c r="G96" s="1"/>
  <c r="M97" i="65"/>
  <c r="D97" i="55" s="1"/>
  <c r="M98" i="65"/>
  <c r="D98" i="55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O9" s="1"/>
  <c r="N13"/>
  <c r="O13" s="1"/>
  <c r="N25"/>
  <c r="O25" s="1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O27" s="1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O71" s="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N36"/>
  <c r="N40"/>
  <c r="N44"/>
  <c r="O44" s="1"/>
  <c r="N48"/>
  <c r="N52"/>
  <c r="O52" s="1"/>
  <c r="N55"/>
  <c r="N56"/>
  <c r="O56" s="1"/>
  <c r="N59"/>
  <c r="N60"/>
  <c r="O60" s="1"/>
  <c r="N63"/>
  <c r="N64"/>
  <c r="O64" s="1"/>
  <c r="N67"/>
  <c r="N68"/>
  <c r="O68" s="1"/>
  <c r="N71"/>
  <c r="N72"/>
  <c r="O72" s="1"/>
  <c r="N75"/>
  <c r="N76"/>
  <c r="O76" s="1"/>
  <c r="N79"/>
  <c r="N80"/>
  <c r="O80" s="1"/>
  <c r="N83"/>
  <c r="N84"/>
  <c r="O84" s="1"/>
  <c r="N87"/>
  <c r="N88"/>
  <c r="O88" s="1"/>
  <c r="N91"/>
  <c r="N92"/>
  <c r="O92" s="1"/>
  <c r="N95"/>
  <c r="N96"/>
  <c r="O96" s="1"/>
  <c r="I99"/>
  <c r="N81"/>
  <c r="N82"/>
  <c r="N85"/>
  <c r="O85" s="1"/>
  <c r="N86"/>
  <c r="N89"/>
  <c r="O89" s="1"/>
  <c r="N90"/>
  <c r="N93"/>
  <c r="O93" s="1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M90" i="66"/>
  <c r="D90" i="57" s="1"/>
  <c r="G90" s="1"/>
  <c r="V90" s="1"/>
  <c r="M86" i="66"/>
  <c r="D86" i="57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56"/>
  <c r="V40"/>
  <c r="V16"/>
  <c r="O16"/>
  <c r="V24"/>
  <c r="V87"/>
  <c r="V24" i="56"/>
  <c r="V26"/>
  <c r="O35"/>
  <c r="O51"/>
  <c r="V40" i="57"/>
  <c r="N8" i="55"/>
  <c r="F9"/>
  <c r="I99"/>
  <c r="M99"/>
  <c r="G10"/>
  <c r="N12"/>
  <c r="O12" s="1"/>
  <c r="F13"/>
  <c r="G26"/>
  <c r="N28"/>
  <c r="O28" s="1"/>
  <c r="F29"/>
  <c r="G42"/>
  <c r="N44"/>
  <c r="O44" s="1"/>
  <c r="F45"/>
  <c r="G58"/>
  <c r="N60"/>
  <c r="O60" s="1"/>
  <c r="F61"/>
  <c r="O64"/>
  <c r="O72"/>
  <c r="O80"/>
  <c r="O92"/>
  <c r="O45" i="56"/>
  <c r="V3" i="55"/>
  <c r="V66"/>
  <c r="V82"/>
  <c r="O15" i="56"/>
  <c r="O47"/>
  <c r="V52"/>
  <c r="V59"/>
  <c r="O70"/>
  <c r="V94"/>
  <c r="V12" i="55"/>
  <c r="V28"/>
  <c r="V44"/>
  <c r="V60"/>
  <c r="V11" i="56"/>
  <c r="V18"/>
  <c r="V27"/>
  <c r="V32"/>
  <c r="V48"/>
  <c r="V50"/>
  <c r="B99" i="55"/>
  <c r="F3"/>
  <c r="K99"/>
  <c r="F5"/>
  <c r="G18"/>
  <c r="N20"/>
  <c r="O20" s="1"/>
  <c r="F21"/>
  <c r="N36"/>
  <c r="O36" s="1"/>
  <c r="F37"/>
  <c r="N52"/>
  <c r="O52" s="1"/>
  <c r="F53"/>
  <c r="O68"/>
  <c r="O84"/>
  <c r="O5" i="56"/>
  <c r="O21"/>
  <c r="O37"/>
  <c r="O53"/>
  <c r="O61"/>
  <c r="O69"/>
  <c r="O77"/>
  <c r="O70" i="55"/>
  <c r="O7" i="56"/>
  <c r="O23"/>
  <c r="V28"/>
  <c r="V39"/>
  <c r="V44"/>
  <c r="V63"/>
  <c r="V82"/>
  <c r="J99" i="55"/>
  <c r="N24"/>
  <c r="O24" s="1"/>
  <c r="N40"/>
  <c r="O40" s="1"/>
  <c r="N56"/>
  <c r="O56" s="1"/>
  <c r="O96"/>
  <c r="V38" i="58"/>
  <c r="V54"/>
  <c r="V70"/>
  <c r="V86"/>
  <c r="V56" i="56"/>
  <c r="V60"/>
  <c r="V64"/>
  <c r="V68"/>
  <c r="B99" i="57"/>
  <c r="F3"/>
  <c r="K99"/>
  <c r="N82"/>
  <c r="F83"/>
  <c r="F97"/>
  <c r="C99" i="58"/>
  <c r="I99"/>
  <c r="B99" i="81" s="1"/>
  <c r="M99" i="58"/>
  <c r="N99" i="81" s="1"/>
  <c r="N4" i="58"/>
  <c r="F5"/>
  <c r="V6"/>
  <c r="N12"/>
  <c r="F13"/>
  <c r="N20"/>
  <c r="F21"/>
  <c r="V22"/>
  <c r="V50"/>
  <c r="V64" i="55"/>
  <c r="V68"/>
  <c r="V80"/>
  <c r="V84"/>
  <c r="V92"/>
  <c r="V96"/>
  <c r="F3" i="56"/>
  <c r="F99" s="1"/>
  <c r="V5"/>
  <c r="V9"/>
  <c r="V13"/>
  <c r="V17"/>
  <c r="V21"/>
  <c r="V25"/>
  <c r="V29"/>
  <c r="V33"/>
  <c r="V37"/>
  <c r="V49"/>
  <c r="V53"/>
  <c r="V57"/>
  <c r="V61"/>
  <c r="V65"/>
  <c r="V69"/>
  <c r="V73"/>
  <c r="V77"/>
  <c r="V81"/>
  <c r="V85"/>
  <c r="V89"/>
  <c r="V93"/>
  <c r="V97"/>
  <c r="N3" i="57"/>
  <c r="V49" i="58"/>
  <c r="V97"/>
  <c r="N3" i="56"/>
  <c r="G88" i="57"/>
  <c r="N90"/>
  <c r="F91"/>
  <c r="K99" i="58"/>
  <c r="U99"/>
  <c r="F9"/>
  <c r="F17"/>
  <c r="V26"/>
  <c r="V74"/>
  <c r="O74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D99" i="81" l="1"/>
  <c r="O65" i="56"/>
  <c r="O29"/>
  <c r="P99" i="81"/>
  <c r="O38" i="55"/>
  <c r="O94" i="56"/>
  <c r="O86"/>
  <c r="O86" i="55"/>
  <c r="O62"/>
  <c r="O30"/>
  <c r="O26" i="58"/>
  <c r="K99" i="81"/>
  <c r="M99" s="1"/>
  <c r="O48" i="57"/>
  <c r="O64"/>
  <c r="H99" i="81"/>
  <c r="J99" s="1"/>
  <c r="E99"/>
  <c r="G99" s="1"/>
  <c r="O78" i="56"/>
  <c r="O66"/>
  <c r="O62"/>
  <c r="O54"/>
  <c r="O46"/>
  <c r="O30"/>
  <c r="O26"/>
  <c r="O10"/>
  <c r="O78" i="55"/>
  <c r="O74"/>
  <c r="O66"/>
  <c r="F99" i="63"/>
  <c r="G3" i="56"/>
  <c r="V3" s="1"/>
  <c r="O57"/>
  <c r="O48"/>
  <c r="O36"/>
  <c r="O32"/>
  <c r="V88" i="55"/>
  <c r="V76"/>
  <c r="O46"/>
  <c r="V32"/>
  <c r="O4"/>
  <c r="O81" i="56"/>
  <c r="O40"/>
  <c r="G98" i="55"/>
  <c r="G95"/>
  <c r="V95" s="1"/>
  <c r="G91"/>
  <c r="V91" s="1"/>
  <c r="G75"/>
  <c r="V75" s="1"/>
  <c r="G67"/>
  <c r="V67" s="1"/>
  <c r="G63"/>
  <c r="V63" s="1"/>
  <c r="G59"/>
  <c r="V59" s="1"/>
  <c r="V51"/>
  <c r="G47"/>
  <c r="V47" s="1"/>
  <c r="G39"/>
  <c r="V39" s="1"/>
  <c r="G19"/>
  <c r="O14"/>
  <c r="O9"/>
  <c r="V65" i="58"/>
  <c r="O25"/>
  <c r="G94" i="57"/>
  <c r="V94" s="1"/>
  <c r="G86"/>
  <c r="O86" s="1"/>
  <c r="G42"/>
  <c r="V42" s="1"/>
  <c r="G14"/>
  <c r="V14" s="1"/>
  <c r="O93" i="58"/>
  <c r="O57"/>
  <c r="O45"/>
  <c r="O44" i="57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7" i="55"/>
  <c r="O43" i="56"/>
  <c r="O31"/>
  <c r="O19"/>
  <c r="V13" i="55"/>
  <c r="O91" i="56"/>
  <c r="O83"/>
  <c r="O75"/>
  <c r="O67"/>
  <c r="O59"/>
  <c r="O14" i="58"/>
  <c r="V95" i="56"/>
  <c r="O35" i="55"/>
  <c r="D99" i="58"/>
  <c r="O97"/>
  <c r="G9" i="57"/>
  <c r="V9" s="1"/>
  <c r="G25"/>
  <c r="V25" s="1"/>
  <c r="O43" i="58"/>
  <c r="O56" i="57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V5" i="58"/>
  <c r="G13" i="57"/>
  <c r="O13" s="1"/>
  <c r="G29"/>
  <c r="V29" s="1"/>
  <c r="G45"/>
  <c r="O45" s="1"/>
  <c r="G61"/>
  <c r="V61" s="1"/>
  <c r="G77"/>
  <c r="V77" s="1"/>
  <c r="G93"/>
  <c r="V93" s="1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O22"/>
  <c r="V76"/>
  <c r="O28"/>
  <c r="O35"/>
  <c r="O52"/>
  <c r="V18"/>
  <c r="V6"/>
  <c r="O78"/>
  <c r="V63"/>
  <c r="V12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3" i="56" l="1"/>
  <c r="O94" i="57"/>
  <c r="Q99" i="81"/>
  <c r="O95" i="55"/>
  <c r="O39"/>
  <c r="O91"/>
  <c r="O4" i="56"/>
  <c r="V98" i="55"/>
  <c r="O98"/>
  <c r="O75"/>
  <c r="O67"/>
  <c r="O63"/>
  <c r="O59"/>
  <c r="O47"/>
  <c r="V19"/>
  <c r="O19"/>
  <c r="V86" i="57"/>
  <c r="O42"/>
  <c r="O14"/>
  <c r="V13"/>
  <c r="O11" i="58"/>
  <c r="O77" i="57"/>
  <c r="O25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L14" i="78"/>
  <c r="B69"/>
  <c r="J49"/>
  <c r="L16"/>
  <c r="J85"/>
  <c r="P54"/>
  <c r="L97"/>
  <c r="I8"/>
  <c r="N23"/>
  <c r="B93"/>
  <c r="H96"/>
  <c r="N18"/>
  <c r="I40"/>
  <c r="O83"/>
  <c r="H9"/>
  <c r="P55"/>
  <c r="Q56"/>
  <c r="J67"/>
  <c r="L51"/>
  <c r="G67"/>
  <c r="P13"/>
  <c r="B73"/>
  <c r="I74"/>
  <c r="K86"/>
  <c r="N56"/>
  <c r="B16"/>
  <c r="J45"/>
  <c r="I23"/>
  <c r="I69"/>
  <c r="P58"/>
  <c r="H79"/>
  <c r="Q69"/>
  <c r="K82"/>
  <c r="Q64"/>
  <c r="G97"/>
  <c r="G11"/>
  <c r="K73"/>
  <c r="B10"/>
  <c r="P4"/>
  <c r="O96"/>
  <c r="K47"/>
  <c r="K66"/>
  <c r="K24"/>
  <c r="I60"/>
  <c r="N29"/>
  <c r="P49"/>
  <c r="L45"/>
  <c r="H24"/>
  <c r="H61"/>
  <c r="H77"/>
  <c r="Q30"/>
  <c r="P64"/>
  <c r="H18"/>
  <c r="H85"/>
  <c r="P44"/>
  <c r="H81"/>
  <c r="H93"/>
  <c r="N62"/>
  <c r="O31"/>
  <c r="B21"/>
  <c r="J9"/>
  <c r="G36"/>
  <c r="P76"/>
  <c r="B4"/>
  <c r="P85"/>
  <c r="Q45"/>
  <c r="P83"/>
  <c r="O12"/>
  <c r="H13"/>
  <c r="N31"/>
  <c r="B35"/>
  <c r="L73"/>
  <c r="K49"/>
  <c r="H40"/>
  <c r="L94"/>
  <c r="K7"/>
  <c r="G28"/>
  <c r="L37"/>
  <c r="O22"/>
  <c r="K45"/>
  <c r="O15"/>
  <c r="B13"/>
  <c r="G40"/>
  <c r="H49"/>
  <c r="N57"/>
  <c r="J62"/>
  <c r="C1"/>
  <c r="L17"/>
  <c r="H88"/>
  <c r="L55"/>
  <c r="Q28"/>
  <c r="Q24"/>
  <c r="B58"/>
  <c r="Q5"/>
  <c r="H78"/>
  <c r="O57"/>
  <c r="P92"/>
  <c r="G7"/>
  <c r="I50"/>
  <c r="K80"/>
  <c r="P19"/>
  <c r="G30"/>
  <c r="P66"/>
  <c r="O36"/>
  <c r="I59"/>
  <c r="P27"/>
  <c r="J7"/>
  <c r="P9"/>
  <c r="Q63"/>
  <c r="Q25"/>
  <c r="O53"/>
  <c r="J59"/>
  <c r="L49"/>
  <c r="O78"/>
  <c r="H83"/>
  <c r="J34"/>
  <c r="I20"/>
  <c r="K88"/>
  <c r="K15"/>
  <c r="N35"/>
  <c r="J73"/>
  <c r="O59"/>
  <c r="J56"/>
  <c r="I82"/>
  <c r="E1"/>
  <c r="B63"/>
  <c r="I75"/>
  <c r="G37"/>
  <c r="L60"/>
  <c r="L56"/>
  <c r="L20"/>
  <c r="H69"/>
  <c r="G14"/>
  <c r="I11"/>
  <c r="P71"/>
  <c r="J58"/>
  <c r="H95"/>
  <c r="P59"/>
  <c r="O7"/>
  <c r="O26"/>
  <c r="H63"/>
  <c r="G13"/>
  <c r="J92"/>
  <c r="Q87"/>
  <c r="G66"/>
  <c r="P90"/>
  <c r="P6"/>
  <c r="H8"/>
  <c r="J26"/>
  <c r="L58"/>
  <c r="G35"/>
  <c r="K65"/>
  <c r="J52"/>
  <c r="Q8"/>
  <c r="J50"/>
  <c r="O13"/>
  <c r="K64"/>
  <c r="G57"/>
  <c r="H91"/>
  <c r="B57"/>
  <c r="B26"/>
  <c r="J68"/>
  <c r="L83"/>
  <c r="B12"/>
  <c r="B15"/>
  <c r="H4"/>
  <c r="I63"/>
  <c r="K36"/>
  <c r="J89"/>
  <c r="N59"/>
  <c r="O8"/>
  <c r="I65"/>
  <c r="I80"/>
  <c r="I98"/>
  <c r="Q21"/>
  <c r="O4"/>
  <c r="O80"/>
  <c r="G98"/>
  <c r="B34"/>
  <c r="O32"/>
  <c r="P78"/>
  <c r="I34"/>
  <c r="K31"/>
  <c r="J44"/>
  <c r="O64"/>
  <c r="N93"/>
  <c r="P18"/>
  <c r="B9"/>
  <c r="K16"/>
  <c r="J57"/>
  <c r="H90"/>
  <c r="G49"/>
  <c r="Q38"/>
  <c r="G20"/>
  <c r="K44"/>
  <c r="J97"/>
  <c r="G80"/>
  <c r="Q94"/>
  <c r="I70"/>
  <c r="G59"/>
  <c r="N70"/>
  <c r="P16"/>
  <c r="L34"/>
  <c r="H37"/>
  <c r="G56"/>
  <c r="Q86"/>
  <c r="P32"/>
  <c r="Q81"/>
  <c r="G68"/>
  <c r="B95"/>
  <c r="H28"/>
  <c r="N88"/>
  <c r="P14"/>
  <c r="I36"/>
  <c r="G2"/>
  <c r="B77"/>
  <c r="G73"/>
  <c r="H57"/>
  <c r="P82"/>
  <c r="Q15"/>
  <c r="B91"/>
  <c r="O42"/>
  <c r="H53"/>
  <c r="G22"/>
  <c r="J42"/>
  <c r="G3"/>
  <c r="G75"/>
  <c r="P33"/>
  <c r="K33"/>
  <c r="Q90"/>
  <c r="O30"/>
  <c r="Q98"/>
  <c r="P45"/>
  <c r="K61"/>
  <c r="O52"/>
  <c r="H45"/>
  <c r="I94"/>
  <c r="J5"/>
  <c r="O66"/>
  <c r="B68"/>
  <c r="K93"/>
  <c r="L23"/>
  <c r="G65"/>
  <c r="O77"/>
  <c r="K96"/>
  <c r="J23"/>
  <c r="P53"/>
  <c r="O20"/>
  <c r="K17"/>
  <c r="J60"/>
  <c r="H94"/>
  <c r="J39"/>
  <c r="N11"/>
  <c r="N22"/>
  <c r="L91"/>
  <c r="I42"/>
  <c r="Q66"/>
  <c r="I91"/>
  <c r="J40"/>
  <c r="N24"/>
  <c r="O67"/>
  <c r="L50"/>
  <c r="O98"/>
  <c r="L90"/>
  <c r="H64"/>
  <c r="P25"/>
  <c r="P12"/>
  <c r="K69"/>
  <c r="J66"/>
  <c r="K10"/>
  <c r="B24"/>
  <c r="L29"/>
  <c r="Q76"/>
  <c r="B94"/>
  <c r="K50"/>
  <c r="I57"/>
  <c r="J77"/>
  <c r="I27"/>
  <c r="J55"/>
  <c r="L68"/>
  <c r="I93"/>
  <c r="O33"/>
  <c r="B66"/>
  <c r="J16"/>
  <c r="B56"/>
  <c r="O84"/>
  <c r="N94"/>
  <c r="O47"/>
  <c r="K89"/>
  <c r="H36"/>
  <c r="K87"/>
  <c r="L84"/>
  <c r="K35"/>
  <c r="K60"/>
  <c r="L38"/>
  <c r="G15"/>
  <c r="I12"/>
  <c r="I4"/>
  <c r="P40"/>
  <c r="L24"/>
  <c r="B8"/>
  <c r="L35"/>
  <c r="J47"/>
  <c r="I52"/>
  <c r="K37"/>
  <c r="O75"/>
  <c r="B76"/>
  <c r="K39"/>
  <c r="Q43"/>
  <c r="G5"/>
  <c r="H26"/>
  <c r="K18"/>
  <c r="K55"/>
  <c r="I67"/>
  <c r="N66"/>
  <c r="G55"/>
  <c r="G17"/>
  <c r="H74"/>
  <c r="P95"/>
  <c r="H32"/>
  <c r="H50"/>
  <c r="G47"/>
  <c r="Q3"/>
  <c r="H48"/>
  <c r="J84"/>
  <c r="Q93"/>
  <c r="N7"/>
  <c r="K42"/>
  <c r="N36"/>
  <c r="B31"/>
  <c r="L36"/>
  <c r="K30"/>
  <c r="B36"/>
  <c r="I30"/>
  <c r="I48"/>
  <c r="J64"/>
  <c r="L33"/>
  <c r="H30"/>
  <c r="K13"/>
  <c r="N12"/>
  <c r="G61"/>
  <c r="P41"/>
  <c r="K40"/>
  <c r="L6"/>
  <c r="J18"/>
  <c r="P42"/>
  <c r="H23"/>
  <c r="H2"/>
  <c r="Q61"/>
  <c r="N86"/>
  <c r="B82"/>
  <c r="P60"/>
  <c r="Q91"/>
  <c r="N73"/>
  <c r="K78"/>
  <c r="G78"/>
  <c r="I22"/>
  <c r="G10"/>
  <c r="L48"/>
  <c r="B86"/>
  <c r="G38"/>
  <c r="O9"/>
  <c r="K32"/>
  <c r="Q23"/>
  <c r="H20"/>
  <c r="P28"/>
  <c r="K4"/>
  <c r="O50"/>
  <c r="H17"/>
  <c r="G8"/>
  <c r="J51"/>
  <c r="N84"/>
  <c r="K67"/>
  <c r="K68"/>
  <c r="H15"/>
  <c r="Q29"/>
  <c r="G82"/>
  <c r="L57"/>
  <c r="Q10"/>
  <c r="J8"/>
  <c r="L5"/>
  <c r="H60"/>
  <c r="Q22"/>
  <c r="Q11"/>
  <c r="H31"/>
  <c r="G90"/>
  <c r="L69"/>
  <c r="K76"/>
  <c r="B52"/>
  <c r="P73"/>
  <c r="H7"/>
  <c r="O10"/>
  <c r="N91"/>
  <c r="G58"/>
  <c r="P21"/>
  <c r="Q84"/>
  <c r="B17"/>
  <c r="P29"/>
  <c r="J95"/>
  <c r="Q73"/>
  <c r="B88"/>
  <c r="Q89"/>
  <c r="N52"/>
  <c r="I7"/>
  <c r="N76"/>
  <c r="B60"/>
  <c r="H44"/>
  <c r="G32"/>
  <c r="L40"/>
  <c r="Q39"/>
  <c r="I66"/>
  <c r="G87"/>
  <c r="Q34"/>
  <c r="O97"/>
  <c r="H68"/>
  <c r="K6"/>
  <c r="L54"/>
  <c r="J78"/>
  <c r="L82"/>
  <c r="G26"/>
  <c r="J4"/>
  <c r="I77"/>
  <c r="O24"/>
  <c r="P97"/>
  <c r="J48"/>
  <c r="K91"/>
  <c r="I97"/>
  <c r="G52"/>
  <c r="B22"/>
  <c r="I87"/>
  <c r="L52"/>
  <c r="N87"/>
  <c r="I44"/>
  <c r="I21"/>
  <c r="B43"/>
  <c r="N42"/>
  <c r="L87"/>
  <c r="B2"/>
  <c r="P20"/>
  <c r="J28"/>
  <c r="Q26"/>
  <c r="N6"/>
  <c r="P15"/>
  <c r="O91"/>
  <c r="N61"/>
  <c r="J81"/>
  <c r="K46"/>
  <c r="J19"/>
  <c r="P43"/>
  <c r="I47"/>
  <c r="K22"/>
  <c r="K94"/>
  <c r="O85"/>
  <c r="K38"/>
  <c r="B48"/>
  <c r="J27"/>
  <c r="O58"/>
  <c r="B87"/>
  <c r="P88"/>
  <c r="L59"/>
  <c r="Q88"/>
  <c r="J22"/>
  <c r="N90"/>
  <c r="P51"/>
  <c r="G9"/>
  <c r="H25"/>
  <c r="P91"/>
  <c r="H58"/>
  <c r="J3"/>
  <c r="P61"/>
  <c r="P77"/>
  <c r="Q31"/>
  <c r="P31"/>
  <c r="P7"/>
  <c r="H34"/>
  <c r="K97"/>
  <c r="Q4"/>
  <c r="B65"/>
  <c r="I6"/>
  <c r="L67"/>
  <c r="B27"/>
  <c r="L43"/>
  <c r="B79"/>
  <c r="G24"/>
  <c r="O25"/>
  <c r="N95"/>
  <c r="L32"/>
  <c r="O60"/>
  <c r="G94"/>
  <c r="J90"/>
  <c r="J98"/>
  <c r="H86"/>
  <c r="P24"/>
  <c r="I43"/>
  <c r="I62"/>
  <c r="Q7"/>
  <c r="G88"/>
  <c r="N49"/>
  <c r="H65"/>
  <c r="G50"/>
  <c r="G42"/>
  <c r="N85"/>
  <c r="N25"/>
  <c r="G77"/>
  <c r="J96"/>
  <c r="K75"/>
  <c r="J69"/>
  <c r="G23"/>
  <c r="B32"/>
  <c r="N8"/>
  <c r="N34"/>
  <c r="Q42"/>
  <c r="K95"/>
  <c r="B67"/>
  <c r="B81"/>
  <c r="L21"/>
  <c r="L85"/>
  <c r="P98"/>
  <c r="G27"/>
  <c r="K12"/>
  <c r="B37"/>
  <c r="I81"/>
  <c r="H51"/>
  <c r="Q75"/>
  <c r="P34"/>
  <c r="J10"/>
  <c r="J37"/>
  <c r="L27"/>
  <c r="B90"/>
  <c r="J76"/>
  <c r="J12"/>
  <c r="N65"/>
  <c r="O87"/>
  <c r="P74"/>
  <c r="J32"/>
  <c r="N79"/>
  <c r="L70"/>
  <c r="O79"/>
  <c r="B19"/>
  <c r="B7"/>
  <c r="I19"/>
  <c r="K41"/>
  <c r="L63"/>
  <c r="L79"/>
  <c r="J86"/>
  <c r="N72"/>
  <c r="G91"/>
  <c r="G63"/>
  <c r="N81"/>
  <c r="N26"/>
  <c r="Q48"/>
  <c r="B45"/>
  <c r="P3"/>
  <c r="L61"/>
  <c r="P87"/>
  <c r="Q32"/>
  <c r="K28"/>
  <c r="O82"/>
  <c r="G12"/>
  <c r="N83"/>
  <c r="K63"/>
  <c r="N41"/>
  <c r="P38"/>
  <c r="J63"/>
  <c r="I13"/>
  <c r="B11"/>
  <c r="B5"/>
  <c r="P89"/>
  <c r="N54"/>
  <c r="P23"/>
  <c r="L98"/>
  <c r="J82"/>
  <c r="L74"/>
  <c r="O90"/>
  <c r="N89"/>
  <c r="H80"/>
  <c r="I64"/>
  <c r="Q51"/>
  <c r="I31"/>
  <c r="K27"/>
  <c r="H82"/>
  <c r="B44"/>
  <c r="N30"/>
  <c r="Q36"/>
  <c r="J71"/>
  <c r="I72"/>
  <c r="P50"/>
  <c r="H14"/>
  <c r="L13"/>
  <c r="O35"/>
  <c r="K92"/>
  <c r="J43"/>
  <c r="Q6"/>
  <c r="B38"/>
  <c r="Q62"/>
  <c r="P80"/>
  <c r="N4"/>
  <c r="Q52"/>
  <c r="K43"/>
  <c r="O29"/>
  <c r="L39"/>
  <c r="B64"/>
  <c r="O43"/>
  <c r="L10"/>
  <c r="Q50"/>
  <c r="Q47"/>
  <c r="O39"/>
  <c r="Q60"/>
  <c r="P52"/>
  <c r="G62"/>
  <c r="N37"/>
  <c r="B30"/>
  <c r="I56"/>
  <c r="I17"/>
  <c r="P94"/>
  <c r="H84"/>
  <c r="P70"/>
  <c r="H70"/>
  <c r="L72"/>
  <c r="L25"/>
  <c r="P65"/>
  <c r="N21"/>
  <c r="K56"/>
  <c r="O41"/>
  <c r="H5"/>
  <c r="K51"/>
  <c r="G64"/>
  <c r="L95"/>
  <c r="Q78"/>
  <c r="J53"/>
  <c r="L19"/>
  <c r="G72"/>
  <c r="B25"/>
  <c r="N98"/>
  <c r="O19"/>
  <c r="O62"/>
  <c r="O61"/>
  <c r="B53"/>
  <c r="H12"/>
  <c r="G89"/>
  <c r="P47"/>
  <c r="O14"/>
  <c r="H56"/>
  <c r="L88"/>
  <c r="G54"/>
  <c r="I45"/>
  <c r="Q67"/>
  <c r="H35"/>
  <c r="P75"/>
  <c r="P37"/>
  <c r="H27"/>
  <c r="P5"/>
  <c r="K54"/>
  <c r="N5"/>
  <c r="Q59"/>
  <c r="G76"/>
  <c r="L12"/>
  <c r="I16"/>
  <c r="I55"/>
  <c r="I86"/>
  <c r="Q19"/>
  <c r="J87"/>
  <c r="J65"/>
  <c r="L4"/>
  <c r="L75"/>
  <c r="B78"/>
  <c r="K71"/>
  <c r="O55"/>
  <c r="G93"/>
  <c r="Q41"/>
  <c r="L11"/>
  <c r="P93"/>
  <c r="B29"/>
  <c r="J24"/>
  <c r="N63"/>
  <c r="J41"/>
  <c r="I54"/>
  <c r="J13"/>
  <c r="G85"/>
  <c r="G74"/>
  <c r="H75"/>
  <c r="O17"/>
  <c r="O76"/>
  <c r="N20"/>
  <c r="L44"/>
  <c r="L80"/>
  <c r="H54"/>
  <c r="P26"/>
  <c r="O92"/>
  <c r="L22"/>
  <c r="H16"/>
  <c r="Q92"/>
  <c r="G45"/>
  <c r="Q65"/>
  <c r="K52"/>
  <c r="B85"/>
  <c r="G33"/>
  <c r="Q33"/>
  <c r="K62"/>
  <c r="Q83"/>
  <c r="O63"/>
  <c r="K34"/>
  <c r="H55"/>
  <c r="P39"/>
  <c r="B47"/>
  <c r="N17"/>
  <c r="P11"/>
  <c r="K26"/>
  <c r="O38"/>
  <c r="B54"/>
  <c r="Q18"/>
  <c r="P35"/>
  <c r="G44"/>
  <c r="B84"/>
  <c r="B75"/>
  <c r="B62"/>
  <c r="N64"/>
  <c r="Q95"/>
  <c r="N97"/>
  <c r="I49"/>
  <c r="J88"/>
  <c r="K59"/>
  <c r="Q53"/>
  <c r="J94"/>
  <c r="N74"/>
  <c r="Q54"/>
  <c r="K90"/>
  <c r="B72"/>
  <c r="H67"/>
  <c r="O6"/>
  <c r="O94"/>
  <c r="P57"/>
  <c r="G48"/>
  <c r="K83"/>
  <c r="N96"/>
  <c r="I38"/>
  <c r="Q55"/>
  <c r="H39"/>
  <c r="O45"/>
  <c r="G92"/>
  <c r="K9"/>
  <c r="J74"/>
  <c r="I58"/>
  <c r="B98"/>
  <c r="N51"/>
  <c r="L77"/>
  <c r="L65"/>
  <c r="O48"/>
  <c r="O89"/>
  <c r="Q82"/>
  <c r="I29"/>
  <c r="N60"/>
  <c r="Q71"/>
  <c r="J15"/>
  <c r="N82"/>
  <c r="I71"/>
  <c r="J93"/>
  <c r="K72"/>
  <c r="I24"/>
  <c r="P63"/>
  <c r="L71"/>
  <c r="G43"/>
  <c r="P48"/>
  <c r="B49"/>
  <c r="K5"/>
  <c r="G34"/>
  <c r="O81"/>
  <c r="J38"/>
  <c r="L41"/>
  <c r="H3"/>
  <c r="K98"/>
  <c r="Q58"/>
  <c r="H33"/>
  <c r="P17"/>
  <c r="H62"/>
  <c r="L47"/>
  <c r="I26"/>
  <c r="O71"/>
  <c r="N47"/>
  <c r="J72"/>
  <c r="N55"/>
  <c r="P72"/>
  <c r="L93"/>
  <c r="B3"/>
  <c r="B74"/>
  <c r="P68"/>
  <c r="Q37"/>
  <c r="O16"/>
  <c r="Q49"/>
  <c r="K25"/>
  <c r="N45"/>
  <c r="B18"/>
  <c r="I14"/>
  <c r="H38"/>
  <c r="P86"/>
  <c r="H73"/>
  <c r="O46"/>
  <c r="J36"/>
  <c r="G6"/>
  <c r="N39"/>
  <c r="P8"/>
  <c r="O70"/>
  <c r="L62"/>
  <c r="G25"/>
  <c r="H21"/>
  <c r="N3"/>
  <c r="O56"/>
  <c r="I9"/>
  <c r="J6"/>
  <c r="O27"/>
  <c r="N48"/>
  <c r="I95"/>
  <c r="O74"/>
  <c r="B40"/>
  <c r="O11"/>
  <c r="I79"/>
  <c r="N14"/>
  <c r="I90"/>
  <c r="B28"/>
  <c r="O69"/>
  <c r="Q72"/>
  <c r="H72"/>
  <c r="J79"/>
  <c r="I84"/>
  <c r="I18"/>
  <c r="H41"/>
  <c r="O65"/>
  <c r="N75"/>
  <c r="N33"/>
  <c r="K85"/>
  <c r="Q16"/>
  <c r="Q74"/>
  <c r="L86"/>
  <c r="I33"/>
  <c r="I85"/>
  <c r="J11"/>
  <c r="J33"/>
  <c r="H43"/>
  <c r="I10"/>
  <c r="P10"/>
  <c r="K74"/>
  <c r="I73"/>
  <c r="N32"/>
  <c r="L3"/>
  <c r="H22"/>
  <c r="N71"/>
  <c r="J31"/>
  <c r="Q12"/>
  <c r="K79"/>
  <c r="I28"/>
  <c r="J83"/>
  <c r="P56"/>
  <c r="G46"/>
  <c r="B83"/>
  <c r="L66"/>
  <c r="J35"/>
  <c r="I89"/>
  <c r="B80"/>
  <c r="G69"/>
  <c r="B92"/>
  <c r="I15"/>
  <c r="G39"/>
  <c r="Q35"/>
  <c r="G84"/>
  <c r="H46"/>
  <c r="Q46"/>
  <c r="O93"/>
  <c r="H76"/>
  <c r="G70"/>
  <c r="L28"/>
  <c r="Q70"/>
  <c r="K20"/>
  <c r="O86"/>
  <c r="G31"/>
  <c r="O23"/>
  <c r="N16"/>
  <c r="H11"/>
  <c r="K58"/>
  <c r="N27"/>
  <c r="L8"/>
  <c r="J25"/>
  <c r="B51"/>
  <c r="L9"/>
  <c r="B89"/>
  <c r="G16"/>
  <c r="O34"/>
  <c r="L81"/>
  <c r="I5"/>
  <c r="L53"/>
  <c r="O72"/>
  <c r="B14"/>
  <c r="G60"/>
  <c r="N40"/>
  <c r="O18"/>
  <c r="I92"/>
  <c r="L96"/>
  <c r="N44"/>
  <c r="L76"/>
  <c r="P67"/>
  <c r="O21"/>
  <c r="N67"/>
  <c r="G4"/>
  <c r="K57"/>
  <c r="H6"/>
  <c r="J91"/>
  <c r="J20"/>
  <c r="O49"/>
  <c r="L7"/>
  <c r="G71"/>
  <c r="L31"/>
  <c r="O73"/>
  <c r="L89"/>
  <c r="K8"/>
  <c r="N10"/>
  <c r="O88"/>
  <c r="Q97"/>
  <c r="G79"/>
  <c r="P62"/>
  <c r="B39"/>
  <c r="I37"/>
  <c r="N38"/>
  <c r="K70"/>
  <c r="L64"/>
  <c r="F1"/>
  <c r="B70"/>
  <c r="K53"/>
  <c r="P30"/>
  <c r="H87"/>
  <c r="N58"/>
  <c r="I76"/>
  <c r="K19"/>
  <c r="I51"/>
  <c r="H52"/>
  <c r="B41"/>
  <c r="L26"/>
  <c r="Q96"/>
  <c r="D1"/>
  <c r="Q68"/>
  <c r="B71"/>
  <c r="H97"/>
  <c r="J80"/>
  <c r="N43"/>
  <c r="J61"/>
  <c r="I25"/>
  <c r="I32"/>
  <c r="Q57"/>
  <c r="I35"/>
  <c r="J21"/>
  <c r="Q27"/>
  <c r="G29"/>
  <c r="O54"/>
  <c r="N46"/>
  <c r="B97"/>
  <c r="Q20"/>
  <c r="P84"/>
  <c r="N50"/>
  <c r="K29"/>
  <c r="P79"/>
  <c r="J29"/>
  <c r="L46"/>
  <c r="H92"/>
  <c r="I83"/>
  <c r="K81"/>
  <c r="O37"/>
  <c r="B23"/>
  <c r="L15"/>
  <c r="I68"/>
  <c r="J14"/>
  <c r="Q85"/>
  <c r="B59"/>
  <c r="Q40"/>
  <c r="B55"/>
  <c r="O40"/>
  <c r="N9"/>
  <c r="G41"/>
  <c r="L42"/>
  <c r="B46"/>
  <c r="O68"/>
  <c r="I41"/>
  <c r="P81"/>
  <c r="K11"/>
  <c r="I53"/>
  <c r="K23"/>
  <c r="H29"/>
  <c r="N68"/>
  <c r="Q14"/>
  <c r="N19"/>
  <c r="H59"/>
  <c r="J54"/>
  <c r="I46"/>
  <c r="P69"/>
  <c r="K48"/>
  <c r="P96"/>
  <c r="I96"/>
  <c r="N13"/>
  <c r="K21"/>
  <c r="L30"/>
  <c r="N77"/>
  <c r="H89"/>
  <c r="J70"/>
  <c r="G18"/>
  <c r="B50"/>
  <c r="I39"/>
  <c r="Q9"/>
  <c r="B6"/>
  <c r="G21"/>
  <c r="G86"/>
  <c r="L78"/>
  <c r="J17"/>
  <c r="I61"/>
  <c r="P22"/>
  <c r="N69"/>
  <c r="H98"/>
  <c r="J46"/>
  <c r="N92"/>
  <c r="O28"/>
  <c r="O5"/>
  <c r="L92"/>
  <c r="N15"/>
  <c r="K3"/>
  <c r="G53"/>
  <c r="G96"/>
  <c r="B61"/>
  <c r="B96"/>
  <c r="B42"/>
  <c r="J75"/>
  <c r="G83"/>
  <c r="K84"/>
  <c r="H71"/>
  <c r="H47"/>
  <c r="O3"/>
  <c r="Q17"/>
  <c r="N80"/>
  <c r="P36"/>
  <c r="Q80"/>
  <c r="J30"/>
  <c r="I78"/>
  <c r="G95"/>
  <c r="I88"/>
  <c r="G51"/>
  <c r="N53"/>
  <c r="Q44"/>
  <c r="B33"/>
  <c r="L18"/>
  <c r="H66"/>
  <c r="O51"/>
  <c r="O44"/>
  <c r="H10"/>
  <c r="Q79"/>
  <c r="I3"/>
  <c r="H19"/>
  <c r="G19"/>
  <c r="N28"/>
  <c r="G81"/>
  <c r="O95"/>
  <c r="H42"/>
  <c r="K77"/>
  <c r="K14"/>
  <c r="P46"/>
  <c r="Q77"/>
  <c r="B20"/>
  <c r="Q13"/>
  <c r="N78"/>
  <c r="R78" l="1"/>
  <c r="R19"/>
  <c r="M28"/>
  <c r="R33"/>
  <c r="R75"/>
  <c r="R68"/>
  <c r="C20"/>
  <c r="D20"/>
  <c r="E20"/>
  <c r="F20"/>
  <c r="R71"/>
  <c r="M18"/>
  <c r="M53"/>
  <c r="M84"/>
  <c r="L99"/>
  <c r="M41"/>
  <c r="R32"/>
  <c r="R60"/>
  <c r="M29"/>
  <c r="C46"/>
  <c r="E46"/>
  <c r="D46"/>
  <c r="F46"/>
  <c r="E28"/>
  <c r="D28"/>
  <c r="C28"/>
  <c r="F28"/>
  <c r="M73"/>
  <c r="R28"/>
  <c r="M90"/>
  <c r="R14"/>
  <c r="R9"/>
  <c r="R51"/>
  <c r="M79"/>
  <c r="C98"/>
  <c r="D98"/>
  <c r="F98"/>
  <c r="E98"/>
  <c r="M58"/>
  <c r="I99"/>
  <c r="M3"/>
  <c r="M62"/>
  <c r="M43"/>
  <c r="E55"/>
  <c r="D55"/>
  <c r="C55"/>
  <c r="F55"/>
  <c r="E40"/>
  <c r="F40"/>
  <c r="C40"/>
  <c r="D40"/>
  <c r="D68"/>
  <c r="C68"/>
  <c r="E68"/>
  <c r="F68"/>
  <c r="M38"/>
  <c r="R96"/>
  <c r="M94"/>
  <c r="M10"/>
  <c r="R95"/>
  <c r="D59"/>
  <c r="C59"/>
  <c r="E59"/>
  <c r="F59"/>
  <c r="M95"/>
  <c r="F79"/>
  <c r="E79"/>
  <c r="C79"/>
  <c r="D79"/>
  <c r="R67"/>
  <c r="D72"/>
  <c r="C72"/>
  <c r="E72"/>
  <c r="F72"/>
  <c r="E27"/>
  <c r="D27"/>
  <c r="F27"/>
  <c r="C27"/>
  <c r="R48"/>
  <c r="M6"/>
  <c r="R74"/>
  <c r="F65"/>
  <c r="D65"/>
  <c r="C65"/>
  <c r="E65"/>
  <c r="G99"/>
  <c r="M49"/>
  <c r="M68"/>
  <c r="R97"/>
  <c r="F91"/>
  <c r="C91"/>
  <c r="D91"/>
  <c r="E91"/>
  <c r="R64"/>
  <c r="D62"/>
  <c r="C62"/>
  <c r="F62"/>
  <c r="E62"/>
  <c r="J99"/>
  <c r="F75"/>
  <c r="C75"/>
  <c r="D75"/>
  <c r="E75"/>
  <c r="C33"/>
  <c r="F33"/>
  <c r="E33"/>
  <c r="D33"/>
  <c r="C84"/>
  <c r="D84"/>
  <c r="F84"/>
  <c r="E84"/>
  <c r="M9"/>
  <c r="D77"/>
  <c r="E77"/>
  <c r="C77"/>
  <c r="F77"/>
  <c r="F23"/>
  <c r="C23"/>
  <c r="E23"/>
  <c r="D23"/>
  <c r="M36"/>
  <c r="E54"/>
  <c r="D54"/>
  <c r="C54"/>
  <c r="F54"/>
  <c r="R90"/>
  <c r="R88"/>
  <c r="R53"/>
  <c r="D95"/>
  <c r="F95"/>
  <c r="C95"/>
  <c r="E95"/>
  <c r="R17"/>
  <c r="N99"/>
  <c r="R3"/>
  <c r="E47"/>
  <c r="C47"/>
  <c r="D47"/>
  <c r="F47"/>
  <c r="M85"/>
  <c r="D87"/>
  <c r="E87"/>
  <c r="C87"/>
  <c r="F87"/>
  <c r="E48"/>
  <c r="D48"/>
  <c r="C48"/>
  <c r="F48"/>
  <c r="M83"/>
  <c r="M88"/>
  <c r="R70"/>
  <c r="M33"/>
  <c r="M47"/>
  <c r="F85"/>
  <c r="C85"/>
  <c r="E85"/>
  <c r="D85"/>
  <c r="M70"/>
  <c r="R44"/>
  <c r="R61"/>
  <c r="M78"/>
  <c r="R6"/>
  <c r="C9"/>
  <c r="E9"/>
  <c r="D9"/>
  <c r="F9"/>
  <c r="R20"/>
  <c r="R93"/>
  <c r="R42"/>
  <c r="R39"/>
  <c r="E43"/>
  <c r="D43"/>
  <c r="C43"/>
  <c r="F43"/>
  <c r="M92"/>
  <c r="M21"/>
  <c r="M44"/>
  <c r="M34"/>
  <c r="R87"/>
  <c r="M54"/>
  <c r="M87"/>
  <c r="R50"/>
  <c r="F34"/>
  <c r="C34"/>
  <c r="D34"/>
  <c r="E34"/>
  <c r="E22"/>
  <c r="C22"/>
  <c r="F22"/>
  <c r="D22"/>
  <c r="R63"/>
  <c r="R80"/>
  <c r="M97"/>
  <c r="E29"/>
  <c r="C29"/>
  <c r="F29"/>
  <c r="D29"/>
  <c r="M98"/>
  <c r="M80"/>
  <c r="R40"/>
  <c r="M65"/>
  <c r="M77"/>
  <c r="O99"/>
  <c r="R59"/>
  <c r="F78"/>
  <c r="E78"/>
  <c r="D78"/>
  <c r="C78"/>
  <c r="E97"/>
  <c r="D97"/>
  <c r="F97"/>
  <c r="C97"/>
  <c r="M63"/>
  <c r="F15"/>
  <c r="C15"/>
  <c r="D15"/>
  <c r="E15"/>
  <c r="C14"/>
  <c r="F14"/>
  <c r="D14"/>
  <c r="E14"/>
  <c r="C12"/>
  <c r="F12"/>
  <c r="E12"/>
  <c r="D12"/>
  <c r="M86"/>
  <c r="R46"/>
  <c r="M55"/>
  <c r="M16"/>
  <c r="C26"/>
  <c r="D26"/>
  <c r="E26"/>
  <c r="F26"/>
  <c r="M66"/>
  <c r="C57"/>
  <c r="D57"/>
  <c r="F57"/>
  <c r="E57"/>
  <c r="R5"/>
  <c r="M14"/>
  <c r="F60"/>
  <c r="D60"/>
  <c r="E60"/>
  <c r="C60"/>
  <c r="R76"/>
  <c r="M7"/>
  <c r="E18"/>
  <c r="C18"/>
  <c r="D18"/>
  <c r="F18"/>
  <c r="R52"/>
  <c r="M5"/>
  <c r="D88"/>
  <c r="C88"/>
  <c r="E88"/>
  <c r="F88"/>
  <c r="M45"/>
  <c r="R45"/>
  <c r="D17"/>
  <c r="C17"/>
  <c r="F17"/>
  <c r="E17"/>
  <c r="E42"/>
  <c r="F42"/>
  <c r="C42"/>
  <c r="D42"/>
  <c r="M35"/>
  <c r="R91"/>
  <c r="F96"/>
  <c r="C96"/>
  <c r="D96"/>
  <c r="E96"/>
  <c r="E53"/>
  <c r="F53"/>
  <c r="C53"/>
  <c r="D53"/>
  <c r="C52"/>
  <c r="F52"/>
  <c r="D52"/>
  <c r="E52"/>
  <c r="C61"/>
  <c r="F61"/>
  <c r="D61"/>
  <c r="E61"/>
  <c r="R98"/>
  <c r="C25"/>
  <c r="E25"/>
  <c r="D25"/>
  <c r="F25"/>
  <c r="D89"/>
  <c r="C89"/>
  <c r="F89"/>
  <c r="E89"/>
  <c r="M32"/>
  <c r="M11"/>
  <c r="M25"/>
  <c r="E51"/>
  <c r="C51"/>
  <c r="F51"/>
  <c r="D51"/>
  <c r="M75"/>
  <c r="K99"/>
  <c r="C63"/>
  <c r="E63"/>
  <c r="F63"/>
  <c r="D63"/>
  <c r="R21"/>
  <c r="D74"/>
  <c r="F74"/>
  <c r="E74"/>
  <c r="C74"/>
  <c r="M82"/>
  <c r="R43"/>
  <c r="R15"/>
  <c r="R84"/>
  <c r="B99"/>
  <c r="C3"/>
  <c r="F3"/>
  <c r="D3"/>
  <c r="E3"/>
  <c r="R35"/>
  <c r="M17"/>
  <c r="M20"/>
  <c r="M56"/>
  <c r="R27"/>
  <c r="C30"/>
  <c r="F30"/>
  <c r="D30"/>
  <c r="E30"/>
  <c r="R37"/>
  <c r="F71"/>
  <c r="E71"/>
  <c r="D71"/>
  <c r="C71"/>
  <c r="C86"/>
  <c r="E86"/>
  <c r="D86"/>
  <c r="F86"/>
  <c r="R55"/>
  <c r="M22"/>
  <c r="R92"/>
  <c r="D64"/>
  <c r="F64"/>
  <c r="C64"/>
  <c r="E64"/>
  <c r="M59"/>
  <c r="R16"/>
  <c r="R73"/>
  <c r="R47"/>
  <c r="E82"/>
  <c r="F82"/>
  <c r="D82"/>
  <c r="C82"/>
  <c r="R4"/>
  <c r="R86"/>
  <c r="M50"/>
  <c r="C38"/>
  <c r="F38"/>
  <c r="E38"/>
  <c r="D38"/>
  <c r="R69"/>
  <c r="M26"/>
  <c r="E58"/>
  <c r="C58"/>
  <c r="D58"/>
  <c r="F58"/>
  <c r="D41"/>
  <c r="F41"/>
  <c r="C41"/>
  <c r="E41"/>
  <c r="R12"/>
  <c r="M72"/>
  <c r="R30"/>
  <c r="M61"/>
  <c r="C44"/>
  <c r="E44"/>
  <c r="F44"/>
  <c r="D44"/>
  <c r="R57"/>
  <c r="M48"/>
  <c r="M30"/>
  <c r="M51"/>
  <c r="F36"/>
  <c r="E36"/>
  <c r="D36"/>
  <c r="C36"/>
  <c r="M31"/>
  <c r="D13"/>
  <c r="E13"/>
  <c r="C13"/>
  <c r="F13"/>
  <c r="M64"/>
  <c r="E31"/>
  <c r="F31"/>
  <c r="C31"/>
  <c r="D31"/>
  <c r="R36"/>
  <c r="R89"/>
  <c r="R7"/>
  <c r="M76"/>
  <c r="Q99"/>
  <c r="R54"/>
  <c r="R58"/>
  <c r="D35"/>
  <c r="C35"/>
  <c r="F35"/>
  <c r="E35"/>
  <c r="C5"/>
  <c r="E5"/>
  <c r="F5"/>
  <c r="D5"/>
  <c r="R31"/>
  <c r="E11"/>
  <c r="D11"/>
  <c r="C11"/>
  <c r="F11"/>
  <c r="M13"/>
  <c r="E6"/>
  <c r="C6"/>
  <c r="F6"/>
  <c r="D6"/>
  <c r="R41"/>
  <c r="H99"/>
  <c r="R66"/>
  <c r="D4"/>
  <c r="F4"/>
  <c r="E4"/>
  <c r="C4"/>
  <c r="M67"/>
  <c r="R83"/>
  <c r="F21"/>
  <c r="C21"/>
  <c r="E21"/>
  <c r="D21"/>
  <c r="M39"/>
  <c r="R62"/>
  <c r="E76"/>
  <c r="C76"/>
  <c r="D76"/>
  <c r="F76"/>
  <c r="P99"/>
  <c r="D45"/>
  <c r="C45"/>
  <c r="E45"/>
  <c r="F45"/>
  <c r="C70"/>
  <c r="E70"/>
  <c r="D70"/>
  <c r="F70"/>
  <c r="D50"/>
  <c r="E50"/>
  <c r="F50"/>
  <c r="C50"/>
  <c r="M52"/>
  <c r="R26"/>
  <c r="R81"/>
  <c r="C8"/>
  <c r="F8"/>
  <c r="D8"/>
  <c r="E8"/>
  <c r="R72"/>
  <c r="M4"/>
  <c r="M12"/>
  <c r="R29"/>
  <c r="M19"/>
  <c r="M15"/>
  <c r="M60"/>
  <c r="E7"/>
  <c r="C7"/>
  <c r="F7"/>
  <c r="D7"/>
  <c r="E19"/>
  <c r="D19"/>
  <c r="C19"/>
  <c r="F19"/>
  <c r="E49"/>
  <c r="F49"/>
  <c r="C49"/>
  <c r="D49"/>
  <c r="C92"/>
  <c r="D92"/>
  <c r="F92"/>
  <c r="E92"/>
  <c r="R79"/>
  <c r="R38"/>
  <c r="R77"/>
  <c r="F10"/>
  <c r="D10"/>
  <c r="C10"/>
  <c r="E10"/>
  <c r="R94"/>
  <c r="R65"/>
  <c r="M37"/>
  <c r="E56"/>
  <c r="F56"/>
  <c r="C56"/>
  <c r="D56"/>
  <c r="C66"/>
  <c r="E66"/>
  <c r="D66"/>
  <c r="F66"/>
  <c r="F90"/>
  <c r="C90"/>
  <c r="D90"/>
  <c r="E90"/>
  <c r="D80"/>
  <c r="F80"/>
  <c r="C80"/>
  <c r="E80"/>
  <c r="F39"/>
  <c r="E39"/>
  <c r="D39"/>
  <c r="C39"/>
  <c r="M93"/>
  <c r="M69"/>
  <c r="M89"/>
  <c r="M23"/>
  <c r="M27"/>
  <c r="R13"/>
  <c r="C16"/>
  <c r="D16"/>
  <c r="F16"/>
  <c r="E16"/>
  <c r="M57"/>
  <c r="M81"/>
  <c r="R56"/>
  <c r="E37"/>
  <c r="D37"/>
  <c r="C37"/>
  <c r="F37"/>
  <c r="F94"/>
  <c r="C94"/>
  <c r="D94"/>
  <c r="E94"/>
  <c r="M74"/>
  <c r="M96"/>
  <c r="E73"/>
  <c r="F73"/>
  <c r="D73"/>
  <c r="C73"/>
  <c r="M24"/>
  <c r="D24"/>
  <c r="C24"/>
  <c r="F24"/>
  <c r="E24"/>
  <c r="C81"/>
  <c r="F81"/>
  <c r="D81"/>
  <c r="E81"/>
  <c r="F67"/>
  <c r="E67"/>
  <c r="D67"/>
  <c r="C67"/>
  <c r="E83"/>
  <c r="D83"/>
  <c r="F83"/>
  <c r="C83"/>
  <c r="R34"/>
  <c r="R8"/>
  <c r="M40"/>
  <c r="E32"/>
  <c r="C32"/>
  <c r="F32"/>
  <c r="D32"/>
  <c r="R18"/>
  <c r="R10"/>
  <c r="E93"/>
  <c r="D93"/>
  <c r="C93"/>
  <c r="F93"/>
  <c r="R24"/>
  <c r="M71"/>
  <c r="R23"/>
  <c r="M8"/>
  <c r="M91"/>
  <c r="R25"/>
  <c r="M46"/>
  <c r="M42"/>
  <c r="R85"/>
  <c r="R82"/>
  <c r="R22"/>
  <c r="R11"/>
  <c r="F69"/>
  <c r="D69"/>
  <c r="E69"/>
  <c r="C69"/>
  <c r="R49"/>
  <c r="T26" i="73"/>
  <c r="D26" i="24"/>
  <c r="Q27" i="73"/>
  <c r="D27" i="26" s="1"/>
  <c r="R27" i="73"/>
  <c r="D27" i="29" s="1"/>
  <c r="S27" i="73"/>
  <c r="D27" i="28" s="1"/>
  <c r="P27" i="73"/>
  <c r="D27" i="24" s="1"/>
  <c r="F26" i="65"/>
  <c r="K25"/>
  <c r="R99" i="78" l="1"/>
  <c r="E99"/>
  <c r="F99"/>
  <c r="C99"/>
  <c r="D99"/>
  <c r="M99"/>
  <c r="T27" i="73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DB67" s="1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11" i="54" l="1"/>
  <c r="DB63"/>
  <c r="DB37"/>
  <c r="DB33"/>
  <c r="DB29"/>
  <c r="DB25"/>
  <c r="BM62"/>
  <c r="DI62" s="1"/>
  <c r="E62" i="40" s="1"/>
  <c r="CO5" i="54"/>
  <c r="AY70"/>
  <c r="AR70"/>
  <c r="DF70" s="1"/>
  <c r="B70" i="40" s="1"/>
  <c r="AR62" i="54"/>
  <c r="DF62" s="1"/>
  <c r="B62" i="40" s="1"/>
  <c r="DB3" i="54"/>
  <c r="BF42"/>
  <c r="DH42" s="1"/>
  <c r="D42" i="40" s="1"/>
  <c r="BM42" i="54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BM56"/>
  <c r="DI56" s="1"/>
  <c r="E56" i="40" s="1"/>
  <c r="CZ77" i="54"/>
  <c r="BM84"/>
  <c r="DI84" s="1"/>
  <c r="E84" i="40" s="1"/>
  <c r="BY91" i="54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DH39" s="1"/>
  <c r="D39" i="40" s="1"/>
  <c r="BT39" i="54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DG30" s="1"/>
  <c r="C30" i="40" s="1"/>
  <c r="BM30" i="54"/>
  <c r="DI30" s="1"/>
  <c r="E30" i="40" s="1"/>
  <c r="AR34" i="54"/>
  <c r="AY34"/>
  <c r="BF34"/>
  <c r="DH34" s="1"/>
  <c r="D34" i="40" s="1"/>
  <c r="BM34" i="54"/>
  <c r="DI34" s="1"/>
  <c r="E34" i="40" s="1"/>
  <c r="AY35" i="54"/>
  <c r="DG35" s="1"/>
  <c r="C35" i="40" s="1"/>
  <c r="BF35" i="54"/>
  <c r="DH35" s="1"/>
  <c r="D35" i="40" s="1"/>
  <c r="CO36" i="54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DG66" s="1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DG5" s="1"/>
  <c r="C5" i="40" s="1"/>
  <c r="BF5" i="54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DJ38" s="1"/>
  <c r="F38" i="40" s="1"/>
  <c r="BT41" i="54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DJ12" s="1"/>
  <c r="F12" i="40" s="1"/>
  <c r="BT15" i="54"/>
  <c r="DB18"/>
  <c r="DB22"/>
  <c r="BT25"/>
  <c r="DB26"/>
  <c r="BT29"/>
  <c r="DJ29" s="1"/>
  <c r="F29" i="40" s="1"/>
  <c r="DB30" i="54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BT78"/>
  <c r="CZ78"/>
  <c r="BT81"/>
  <c r="DJ81" s="1"/>
  <c r="F81" i="40" s="1"/>
  <c r="BT83" i="54"/>
  <c r="BT86"/>
  <c r="BT89"/>
  <c r="BT93"/>
  <c r="DJ93" s="1"/>
  <c r="F93" i="40" s="1"/>
  <c r="BT95" i="54"/>
  <c r="BT4"/>
  <c r="BT7"/>
  <c r="DJ7" s="1"/>
  <c r="BT11"/>
  <c r="DJ11" s="1"/>
  <c r="F11" i="40" s="1"/>
  <c r="BT19" i="54"/>
  <c r="BT23"/>
  <c r="DB2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DI44" s="1"/>
  <c r="E44" i="40" s="1"/>
  <c r="BM49" i="54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DI97" s="1"/>
  <c r="E97" i="40" s="1"/>
  <c r="BM35" i="54"/>
  <c r="DI35" s="1"/>
  <c r="E35" i="40" s="1"/>
  <c r="BM38" i="54"/>
  <c r="BM41"/>
  <c r="DI41" s="1"/>
  <c r="E41" i="40" s="1"/>
  <c r="BM43" i="54"/>
  <c r="DI43" s="1"/>
  <c r="E43" i="40" s="1"/>
  <c r="BM48" i="54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BM29"/>
  <c r="BM33"/>
  <c r="DI33" s="1"/>
  <c r="E33" i="40" s="1"/>
  <c r="BM81" i="54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DI32" s="1"/>
  <c r="E32" i="40" s="1"/>
  <c r="BM37" i="54"/>
  <c r="DI37" s="1"/>
  <c r="E37" i="40" s="1"/>
  <c r="BM39" i="54"/>
  <c r="DI39" s="1"/>
  <c r="E39" i="40" s="1"/>
  <c r="BM45" i="54"/>
  <c r="BM50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J23"/>
  <c r="F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DH71" s="1"/>
  <c r="D71" i="40" s="1"/>
  <c r="BF81" i="54"/>
  <c r="DH81" s="1"/>
  <c r="D81" i="40" s="1"/>
  <c r="BF83" i="54"/>
  <c r="BF86"/>
  <c r="BF88"/>
  <c r="DH88" s="1"/>
  <c r="D88" i="40" s="1"/>
  <c r="BF91" i="54"/>
  <c r="BF92"/>
  <c r="DJ92"/>
  <c r="F92" i="40" s="1"/>
  <c r="BF97" i="54"/>
  <c r="DH97" s="1"/>
  <c r="D97" i="40" s="1"/>
  <c r="BF17" i="54"/>
  <c r="BF30"/>
  <c r="DJ34"/>
  <c r="F34" i="40" s="1"/>
  <c r="BF49" i="54"/>
  <c r="DH49" s="1"/>
  <c r="D49" i="40" s="1"/>
  <c r="BF4" i="54"/>
  <c r="BF6"/>
  <c r="DH6" s="1"/>
  <c r="D6" i="40" s="1"/>
  <c r="DI6" i="54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DH60" s="1"/>
  <c r="D60" i="40" s="1"/>
  <c r="BF63" i="54"/>
  <c r="BF65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H67" s="1"/>
  <c r="D67" i="40" s="1"/>
  <c r="DJ67" i="54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BF95"/>
  <c r="BF98"/>
  <c r="DH98" s="1"/>
  <c r="D98" i="40" s="1"/>
  <c r="AY4" i="54"/>
  <c r="AY6"/>
  <c r="DG6" s="1"/>
  <c r="C6" i="40" s="1"/>
  <c r="AY8" i="54"/>
  <c r="DG8" s="1"/>
  <c r="C8" i="40" s="1"/>
  <c r="AY9" i="54"/>
  <c r="DG9" s="1"/>
  <c r="C9" i="40" s="1"/>
  <c r="AY15" i="54"/>
  <c r="DI15"/>
  <c r="E15" i="40" s="1"/>
  <c r="DJ15" i="54"/>
  <c r="F15" i="40" s="1"/>
  <c r="AY17" i="54"/>
  <c r="AY19"/>
  <c r="DG19" s="1"/>
  <c r="C19" i="40" s="1"/>
  <c r="DI19" i="54"/>
  <c r="E19" i="40" s="1"/>
  <c r="DJ19" i="54"/>
  <c r="F19" i="40" s="1"/>
  <c r="AY29" i="54"/>
  <c r="DG29" s="1"/>
  <c r="C29" i="40" s="1"/>
  <c r="DI29" i="54"/>
  <c r="E29" i="40" s="1"/>
  <c r="AY32" i="54"/>
  <c r="DG32" s="1"/>
  <c r="C32" i="40" s="1"/>
  <c r="DH32" i="54"/>
  <c r="D32" i="40" s="1"/>
  <c r="AY40" i="54"/>
  <c r="CE40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DI58" i="54"/>
  <c r="E58" i="40" s="1"/>
  <c r="AY62" i="54"/>
  <c r="DH62"/>
  <c r="D62" i="40" s="1"/>
  <c r="DJ62" i="54"/>
  <c r="F62" i="40" s="1"/>
  <c r="AY72" i="54"/>
  <c r="DJ72"/>
  <c r="F72" i="40" s="1"/>
  <c r="AY79" i="54"/>
  <c r="DG79" s="1"/>
  <c r="C79" i="40" s="1"/>
  <c r="DI79" i="54"/>
  <c r="E79" i="40" s="1"/>
  <c r="AY81" i="54"/>
  <c r="DG81" s="1"/>
  <c r="C81" i="40" s="1"/>
  <c r="AY83" i="54"/>
  <c r="AY86"/>
  <c r="AY95"/>
  <c r="DG95" s="1"/>
  <c r="C95" i="40" s="1"/>
  <c r="AY97" i="54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H78"/>
  <c r="D78" i="40" s="1"/>
  <c r="AY89" i="54"/>
  <c r="DG89" s="1"/>
  <c r="C89" i="40" s="1"/>
  <c r="CE89" i="54"/>
  <c r="AY91"/>
  <c r="AY92"/>
  <c r="DG92" s="1"/>
  <c r="C92" i="40" s="1"/>
  <c r="AY94" i="54"/>
  <c r="AV99"/>
  <c r="DH4"/>
  <c r="D4" i="40" s="1"/>
  <c r="AY18" i="54"/>
  <c r="DG18" s="1"/>
  <c r="C18" i="40" s="1"/>
  <c r="AY3" i="54"/>
  <c r="DG3" s="1"/>
  <c r="C3" i="40" s="1"/>
  <c r="CF8" i="54"/>
  <c r="AY11"/>
  <c r="DG11" s="1"/>
  <c r="C11" i="40" s="1"/>
  <c r="AY13" i="54"/>
  <c r="DH16"/>
  <c r="D16" i="40" s="1"/>
  <c r="DI16" i="54"/>
  <c r="E16" i="40" s="1"/>
  <c r="AY21" i="54"/>
  <c r="DG21" s="1"/>
  <c r="C21" i="40" s="1"/>
  <c r="AY23" i="54"/>
  <c r="DG23" s="1"/>
  <c r="C23" i="40" s="1"/>
  <c r="DH23" i="54"/>
  <c r="D23" i="40" s="1"/>
  <c r="AY26" i="54"/>
  <c r="DG26" s="1"/>
  <c r="C26" i="40" s="1"/>
  <c r="DH26" i="54"/>
  <c r="D26" i="40" s="1"/>
  <c r="AY33" i="54"/>
  <c r="AY38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AY64" i="54"/>
  <c r="DG64" s="1"/>
  <c r="C64" i="40" s="1"/>
  <c r="AY68" i="54"/>
  <c r="AY71"/>
  <c r="DG71" s="1"/>
  <c r="C71" i="40" s="1"/>
  <c r="DI71" i="54"/>
  <c r="E71" i="40" s="1"/>
  <c r="AY82" i="54"/>
  <c r="DG82" s="1"/>
  <c r="C82" i="40" s="1"/>
  <c r="AY84" i="54"/>
  <c r="AY88"/>
  <c r="DG88" s="1"/>
  <c r="C88" i="40" s="1"/>
  <c r="AY90" i="54"/>
  <c r="DG90" s="1"/>
  <c r="C90" i="40" s="1"/>
  <c r="AY98" i="54"/>
  <c r="DG98" s="1"/>
  <c r="C98" i="40" s="1"/>
  <c r="DH5" i="54"/>
  <c r="D5" i="40" s="1"/>
  <c r="DG7" i="54"/>
  <c r="C7" i="40" s="1"/>
  <c r="DI8" i="54"/>
  <c r="E8" i="40" s="1"/>
  <c r="DI9" i="54"/>
  <c r="E9" i="40" s="1"/>
  <c r="DI11" i="54"/>
  <c r="E11" i="40" s="1"/>
  <c r="DG15" i="54"/>
  <c r="C15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39" i="54"/>
  <c r="C39" i="40" s="1"/>
  <c r="DG41" i="54"/>
  <c r="C41" i="40" s="1"/>
  <c r="DJ41" i="54"/>
  <c r="F41" i="40" s="1"/>
  <c r="BX41" i="54"/>
  <c r="AR42"/>
  <c r="DF42" s="1"/>
  <c r="B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J97" i="54"/>
  <c r="F97" i="40" s="1"/>
  <c r="DJ6" i="54"/>
  <c r="F6" i="40" s="1"/>
  <c r="AR23" i="54"/>
  <c r="DF23" s="1"/>
  <c r="B23" i="40" s="1"/>
  <c r="DI23" i="54"/>
  <c r="E23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J58"/>
  <c r="F58" i="40" s="1"/>
  <c r="DG62" i="54"/>
  <c r="C62" i="40" s="1"/>
  <c r="BX62" i="54"/>
  <c r="DG70"/>
  <c r="BX70"/>
  <c r="DG96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H18" i="54"/>
  <c r="D18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AR67" i="54"/>
  <c r="DF67" s="1"/>
  <c r="B67" i="40" s="1"/>
  <c r="AR69" i="54"/>
  <c r="DF69" s="1"/>
  <c r="B69" i="40" s="1"/>
  <c r="DG69" i="54"/>
  <c r="C69" i="40" s="1"/>
  <c r="DH69" i="54"/>
  <c r="D69" i="40" s="1"/>
  <c r="AR71" i="54"/>
  <c r="DF71" s="1"/>
  <c r="B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H93" i="54"/>
  <c r="D93" i="40" s="1"/>
  <c r="DG10" i="54"/>
  <c r="C10" i="40" s="1"/>
  <c r="DG13" i="54"/>
  <c r="C13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H30" i="54"/>
  <c r="D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J43" i="54"/>
  <c r="F43" i="40" s="1"/>
  <c r="AR46" i="54"/>
  <c r="DF46" s="1"/>
  <c r="B46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J60" i="54"/>
  <c r="F60" i="40" s="1"/>
  <c r="AR64" i="54"/>
  <c r="DF64" s="1"/>
  <c r="B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V38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P44" s="1"/>
  <c r="CV44"/>
  <c r="DB44"/>
  <c r="CE45"/>
  <c r="CS48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26" i="54" l="1"/>
  <c r="DD17"/>
  <c r="CW46"/>
  <c r="CW38"/>
  <c r="CW48"/>
  <c r="CW16"/>
  <c r="CW34"/>
  <c r="CP10"/>
  <c r="CP38"/>
  <c r="CI2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AE34" i="26" s="1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AE70" i="26" s="1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AE3" i="29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E99" i="40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G70" i="40" l="1"/>
  <c r="F99"/>
  <c r="G34"/>
  <c r="AE99" i="29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4" i="28" l="1"/>
  <c r="AG4" s="1"/>
  <c r="AD3" i="24"/>
  <c r="AG3" s="1"/>
  <c r="AD3" i="28"/>
  <c r="AG3" s="1"/>
  <c r="AD5"/>
  <c r="AG5" s="1"/>
  <c r="AD4" i="24"/>
  <c r="AG4" s="1"/>
  <c r="AC6" i="28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8" l="1"/>
  <c r="AG11" s="1"/>
  <c r="AD11" i="24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8" l="1"/>
  <c r="AG12" s="1"/>
  <c r="AD12" i="24"/>
  <c r="AG12" s="1"/>
  <c r="AC13" i="28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O17" i="63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8" l="1"/>
  <c r="AG21" s="1"/>
  <c r="AD21" i="24"/>
  <c r="AG21" s="1"/>
  <c r="AC22" i="28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4" l="1"/>
  <c r="AG28" s="1"/>
  <c r="AD28" i="28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D38" i="28" l="1"/>
  <c r="AG38" s="1"/>
  <c r="AD38" i="24"/>
  <c r="AG38" s="1"/>
  <c r="G35" i="61"/>
  <c r="V35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4" l="1"/>
  <c r="AG39" s="1"/>
  <c r="AD39" i="28"/>
  <c r="AG39" s="1"/>
  <c r="O35" i="6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8" l="1"/>
  <c r="AG47" s="1"/>
  <c r="AD47" i="24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8" l="1"/>
  <c r="AG49" s="1"/>
  <c r="AD49" i="24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O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V61" i="61" l="1"/>
  <c r="O60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8" l="1"/>
  <c r="AG78" s="1"/>
  <c r="AD78" i="24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D83" i="28" l="1"/>
  <c r="AG83" s="1"/>
  <c r="AD83" i="24"/>
  <c r="AG83" s="1"/>
  <c r="O81" i="61"/>
  <c r="V8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8" l="1"/>
  <c r="AG85" s="1"/>
  <c r="AD85" i="24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8" l="1"/>
  <c r="AG93" s="1"/>
  <c r="AD93" i="24"/>
  <c r="AG93" s="1"/>
  <c r="AC94" i="28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AD95" i="24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D96" i="24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<sst xmlns="http://schemas.openxmlformats.org/spreadsheetml/2006/main" count="9457" uniqueCount="602">
  <si>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</si>
  <si>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</si>
  <si>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</si>
  <si>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</si>
  <si>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</si>
  <si>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</si>
  <si>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</si>
  <si>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</si>
  <si>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</si>
  <si>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</si>
  <si>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</si>
  <si>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</si>
  <si>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</si>
  <si>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</si>
  <si>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</si>
  <si>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</si>
  <si>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</si>
  <si>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</si>
  <si>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</si>
  <si>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</si>
  <si>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</si>
  <si>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</si>
  <si>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</si>
  <si>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</si>
  <si>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</si>
  <si>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</si>
  <si>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</si>
  <si>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</si>
  <si>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</si>
  <si>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</si>
  <si>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</si>
  <si>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</si>
  <si>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</si>
  <si>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</si>
  <si>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</si>
  <si>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</si>
  <si>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</si>
  <si>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</si>
  <si>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</si>
  <si>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</si>
  <si>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</si>
  <si>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</si>
  <si>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</si>
  <si>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</si>
  <si>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</si>
  <si>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</si>
  <si>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</si>
  <si>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</si>
  <si>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</si>
  <si>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</si>
  <si>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</si>
  <si>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</si>
  <si>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</si>
  <si>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</si>
  <si>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</si>
  <si>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</si>
  <si>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</si>
  <si>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</si>
  <si>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</si>
  <si>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</si>
  <si>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</si>
  <si>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</si>
  <si>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</si>
  <si>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</si>
  <si>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</si>
  <si>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</si>
  <si>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</si>
  <si>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</si>
  <si>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</si>
  <si>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</si>
  <si>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</si>
  <si>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</si>
  <si>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</si>
  <si>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</si>
  <si>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</si>
  <si>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</si>
  <si>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</si>
  <si>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</si>
  <si>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</si>
  <si>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</si>
  <si>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</si>
  <si>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</si>
  <si>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</si>
  <si>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</si>
  <si>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</si>
  <si>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</si>
  <si>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</si>
  <si>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</si>
  <si>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</si>
  <si>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</si>
  <si>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</si>
  <si>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</si>
  <si>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</si>
  <si>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</si>
  <si>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</si>
  <si>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</si>
  <si>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</si>
  <si>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</si>
  <si>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</si>
  <si>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</si>
  <si>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</si>
  <si>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</si>
  <si>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</si>
  <si>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</si>
  <si>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</si>
  <si>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</si>
  <si>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</si>
  <si>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</si>
  <si>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</si>
  <si>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</si>
  <si>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</si>
  <si>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</si>
  <si>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</si>
  <si>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</si>
  <si>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</si>
  <si>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</si>
  <si>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</si>
  <si>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</si>
  <si>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</si>
  <si>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</si>
  <si>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</si>
  <si>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</si>
  <si>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</si>
  <si>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</si>
  <si>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</si>
  <si>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</si>
  <si>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</si>
  <si>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</si>
  <si>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</si>
  <si>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</si>
  <si>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</si>
  <si>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</si>
  <si>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</si>
  <si>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</si>
  <si>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</si>
  <si>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</si>
  <si>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</si>
  <si>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</si>
  <si>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</si>
  <si>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</si>
  <si>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</si>
  <si>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</si>
  <si>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</si>
  <si>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</si>
  <si>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</si>
  <si>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</si>
  <si>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</si>
  <si>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</si>
  <si>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</si>
  <si>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</si>
  <si>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</si>
  <si>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</si>
  <si>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</si>
  <si>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</si>
  <si>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</si>
  <si>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</si>
  <si>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</si>
  <si>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</si>
  <si>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</si>
  <si>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</si>
  <si>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</si>
  <si>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</si>
  <si>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</si>
  <si>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</si>
  <si>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</si>
  <si>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</si>
  <si>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</si>
  <si>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</si>
  <si>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</si>
  <si>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</si>
  <si>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</si>
  <si>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</si>
  <si>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</si>
  <si>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</si>
  <si>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</si>
  <si>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</si>
  <si>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</si>
  <si>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</si>
  <si>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</si>
  <si>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</si>
  <si>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</si>
  <si>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</si>
  <si>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</si>
  <si>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</si>
  <si>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</si>
  <si>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</si>
  <si>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</si>
  <si>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</si>
  <si>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</si>
  <si>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</si>
  <si>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</si>
  <si>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</si>
  <si>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</si>
  <si>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</si>
  <si>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</si>
  <si>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</si>
  <si>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</si>
  <si>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</si>
  <si>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</si>
  <si>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</si>
  <si>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</si>
  <si>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</si>
  <si>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</si>
  <si>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</si>
  <si>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</si>
  <si>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</si>
  <si>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</si>
  <si>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</si>
  <si>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</si>
  <si>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</si>
  <si>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</si>
  <si>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</si>
  <si>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</si>
  <si>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</si>
  <si>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</si>
  <si>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</si>
  <si>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</si>
  <si>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</si>
  <si>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</si>
  <si>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</si>
  <si>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</si>
  <si>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</si>
  <si>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</si>
  <si>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</si>
  <si>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</si>
  <si>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</si>
  <si>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</si>
  <si>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</si>
  <si>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</si>
  <si>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</si>
  <si>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</si>
  <si>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</si>
  <si>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</si>
  <si>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</si>
  <si>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</si>
  <si>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</si>
  <si>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</si>
  <si>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</si>
  <si>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</si>
  <si>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</si>
  <si>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</si>
  <si>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</si>
  <si>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</si>
  <si>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</si>
  <si>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</si>
  <si>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</si>
  <si>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</si>
  <si>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</si>
  <si>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</si>
  <si>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</si>
  <si>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</si>
  <si>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</si>
  <si>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</si>
  <si>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</si>
  <si>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</si>
  <si>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</si>
  <si>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</si>
  <si>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</si>
  <si>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</si>
  <si>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</si>
  <si>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</si>
  <si>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</si>
  <si>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</si>
  <si>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</si>
  <si>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</si>
  <si>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</si>
  <si>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</si>
  <si>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</si>
  <si>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</si>
  <si>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</si>
  <si>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</si>
  <si>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</si>
  <si>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</si>
  <si>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</si>
  <si>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</si>
  <si>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</si>
  <si>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</si>
  <si>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</si>
  <si>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</si>
  <si>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</si>
  <si>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</si>
  <si>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</si>
  <si>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</si>
  <si>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</si>
  <si>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</si>
  <si>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</si>
  <si>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</si>
  <si>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</si>
  <si>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</si>
  <si>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</si>
  <si>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</si>
  <si>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</si>
  <si>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</si>
  <si>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</si>
  <si>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</si>
  <si>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</si>
  <si>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</si>
  <si>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</si>
  <si>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</si>
  <si>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</si>
  <si>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</si>
  <si>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</si>
  <si>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</si>
  <si>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</si>
  <si>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</si>
  <si>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</si>
  <si>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</si>
  <si>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</si>
  <si>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</si>
  <si>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</si>
  <si>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</si>
  <si>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</si>
  <si>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</si>
  <si>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</si>
  <si>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</si>
  <si>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</si>
  <si>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</si>
  <si>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</si>
  <si>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</si>
  <si>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</si>
  <si>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</si>
  <si>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</si>
  <si>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</si>
  <si>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</si>
  <si>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</si>
  <si>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</si>
  <si>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</si>
  <si>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</si>
  <si>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</si>
  <si>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</si>
  <si>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</si>
  <si>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</si>
  <si>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</si>
  <si>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</si>
  <si>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</si>
  <si>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</si>
  <si>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</si>
  <si>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</si>
  <si>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</si>
  <si>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</si>
  <si>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</si>
  <si>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</si>
  <si>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</si>
  <si>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</si>
  <si>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</si>
  <si>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</si>
  <si>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</si>
  <si>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</si>
  <si>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</si>
  <si>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</si>
  <si>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</si>
  <si>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</si>
  <si>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</si>
  <si>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</si>
  <si>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</si>
  <si>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</si>
  <si>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</si>
  <si>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</si>
  <si>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</si>
  <si>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</si>
  <si>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</si>
  <si>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</si>
  <si>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</si>
  <si>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</si>
  <si>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</si>
  <si>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</si>
  <si>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</si>
  <si>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</si>
  <si>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</si>
  <si>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</si>
  <si>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</si>
  <si>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</si>
  <si>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</si>
  <si>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</si>
  <si>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</si>
  <si>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</si>
  <si>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</si>
  <si>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</si>
  <si>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</si>
  <si>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</si>
  <si>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</si>
  <si>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</si>
  <si>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</si>
  <si>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</si>
  <si>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</si>
  <si>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</si>
  <si>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</si>
  <si>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</si>
  <si>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</si>
  <si>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</si>
  <si>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</si>
  <si>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</si>
  <si>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</si>
  <si>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</si>
  <si>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</si>
  <si>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</si>
  <si>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</si>
  <si>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</si>
  <si>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</si>
  <si>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</si>
  <si>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</si>
  <si>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</si>
  <si>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</si>
  <si>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</si>
  <si>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</si>
  <si>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</si>
  <si>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</si>
  <si>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</si>
  <si>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</si>
  <si>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</si>
  <si>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</si>
  <si>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</si>
  <si>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</si>
  <si>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</si>
  <si>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</si>
  <si>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</si>
  <si>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</si>
  <si>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</si>
  <si>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</si>
  <si>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</si>
  <si>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</si>
  <si>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</si>
  <si>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</si>
  <si>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</si>
  <si>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</si>
  <si>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</si>
  <si>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</si>
  <si>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</si>
  <si>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</si>
  <si>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</si>
  <si>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</si>
  <si>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</si>
  <si>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</si>
  <si>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</si>
  <si>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</si>
  <si>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</si>
  <si>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</si>
  <si>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</si>
  <si>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</si>
  <si>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</si>
  <si>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</si>
  <si>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</si>
  <si>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</si>
  <si>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</si>
  <si>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</si>
  <si>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</si>
  <si>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</si>
  <si>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</si>
  <si>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</si>
  <si>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</si>
  <si>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</si>
  <si>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</si>
  <si>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</si>
  <si>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</si>
  <si>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</si>
  <si>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</si>
  <si>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</si>
  <si>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</si>
  <si>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</si>
  <si>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</si>
  <si>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</si>
  <si>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</si>
  <si>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</si>
  <si>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</si>
  <si>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</si>
  <si>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</si>
  <si>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</si>
  <si>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</si>
  <si>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</si>
  <si>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</si>
  <si>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</si>
  <si>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</si>
  <si>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</si>
  <si>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</si>
  <si>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</si>
  <si>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</si>
  <si>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</si>
  <si>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</si>
  <si>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</si>
  <si>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</si>
  <si>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</si>
  <si>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</si>
  <si>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</si>
  <si>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</si>
  <si>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</si>
  <si>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</si>
  <si>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</si>
  <si>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</si>
  <si>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</si>
  <si>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</si>
  <si>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</si>
  <si>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</si>
  <si>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</si>
  <si>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</si>
  <si>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</si>
  <si>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</si>
  <si>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</si>
  <si>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</si>
  <si>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</si>
  <si>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</si>
  <si>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</si>
  <si>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</si>
  <si>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</si>
  <si>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</si>
  <si>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</si>
  <si>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</si>
  <si>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</si>
  <si>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</si>
  <si>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</si>
  <si>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</si>
  <si>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</si>
  <si>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</si>
  <si>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</si>
  <si>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</si>
  <si>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</si>
  <si>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</si>
  <si>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</si>
  <si>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</si>
  <si>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</si>
  <si>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</si>
  <si>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</si>
  <si>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</si>
  <si>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</si>
  <si>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</si>
  <si>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</si>
  <si>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</si>
  <si>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</si>
  <si>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</si>
  <si>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</si>
  <si>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w.e.f 01.04.2024</t>
  </si>
  <si>
    <t>Meja TPS</t>
  </si>
  <si>
    <t>NR/01042024/31072024/LT_MEJA_DELHI</t>
  </si>
  <si>
    <t>NR/01042024/23072042/NR/01102023/23072042/L_NR_2012_04</t>
  </si>
  <si>
    <t>59IS2024/05/04</t>
  </si>
  <si>
    <t>EDWPCL12</t>
  </si>
  <si>
    <t>UPPCL</t>
  </si>
  <si>
    <t>NR/2024/19081/A/12622</t>
  </si>
  <si>
    <t>Nagaland_Ben</t>
  </si>
  <si>
    <t>NR/2024/18919/A/13087</t>
  </si>
  <si>
    <t>SAKTHISUGARSLTD</t>
  </si>
  <si>
    <t>NR/2024/18936/A/12557</t>
  </si>
  <si>
    <t>SAKTHISUGARS_ELMTN</t>
  </si>
  <si>
    <t>NR/2024/18935/A/12556</t>
  </si>
  <si>
    <t>VSL</t>
  </si>
  <si>
    <t>NR/2024/19075/A/12600</t>
  </si>
  <si>
    <t>MBMP</t>
  </si>
  <si>
    <t>NR/2024/19043/A/12612</t>
  </si>
  <si>
    <t>GBHHPL</t>
  </si>
  <si>
    <t>NR/2024/19024/A/12628</t>
  </si>
  <si>
    <t>JPL_DHULE</t>
  </si>
  <si>
    <t>NR/2024/18996/A/13121</t>
  </si>
  <si>
    <t>JHABUA_IPP</t>
  </si>
  <si>
    <t>NR/2024/19030/A/12616</t>
  </si>
  <si>
    <t>SAKTHISUGRAR_TN</t>
  </si>
  <si>
    <t>NR/2024/18934/A/12555</t>
  </si>
  <si>
    <t>SWPL</t>
  </si>
  <si>
    <t>NR/2024/19115/A/12671</t>
  </si>
  <si>
    <t>FACORPOWER</t>
  </si>
  <si>
    <t>NR/2024/18976/A/12565</t>
  </si>
  <si>
    <t>BIRLACARBONTN</t>
  </si>
  <si>
    <t>NR/2024/18978/A/12567</t>
  </si>
  <si>
    <t>KAMENG</t>
  </si>
  <si>
    <t>NR/2024/19182/C</t>
  </si>
  <si>
    <t>RUVNL</t>
  </si>
  <si>
    <t>NR/2024/19121/A/12866</t>
  </si>
  <si>
    <t>MEENAKSHI</t>
  </si>
  <si>
    <t>NR/2024/18977/A/12566</t>
  </si>
  <si>
    <t>NR/2024/18855/A/12869</t>
  </si>
  <si>
    <t>ITCWIND</t>
  </si>
  <si>
    <t>NR/2024/18986/A/12816</t>
  </si>
  <si>
    <t>NR/2024/19171/C</t>
  </si>
  <si>
    <t>SOLAPUR_SOLAR</t>
  </si>
  <si>
    <t>NR/2024/19181/C</t>
  </si>
  <si>
    <t>TANGEDCO</t>
  </si>
  <si>
    <t>SR/2024/12824/C</t>
  </si>
  <si>
    <t>CHANJUII</t>
  </si>
  <si>
    <t>NR/01042024/30062024/NOC/HPSLDC/NR/2024/41758</t>
  </si>
  <si>
    <t>NR/01052024/31052024/MC120240501NR23436</t>
  </si>
  <si>
    <t>MPL</t>
  </si>
  <si>
    <t>NR/01102023/23072042/L_NR_2012_04</t>
  </si>
  <si>
    <t>NR/01052024/31052024/IEX_240415_00115_1</t>
  </si>
  <si>
    <t>NR/01052024/31052024/DC20240501NR23735</t>
  </si>
  <si>
    <t>NR/01052024/31052024/2-R1</t>
  </si>
  <si>
    <t>NR/01052024/31052024/DC20240501NR23726</t>
  </si>
  <si>
    <t>NR/01052024/31052024/IEX_240416_00120_1</t>
  </si>
  <si>
    <t>JITPL</t>
  </si>
  <si>
    <t>NR/01052024/31052024/NDMC/D-37/EE(Power)/2024</t>
  </si>
  <si>
    <t>NR/01052024/31052024/DC20240501NR23728</t>
  </si>
  <si>
    <t>NR/01052024/31052024/8581/OAN/GMRETL/RUVNLBYPL</t>
  </si>
  <si>
    <t>NR/01052024/31052024/M20240501NR23406</t>
  </si>
  <si>
    <t>NAVABHARATVL</t>
  </si>
  <si>
    <t>NR/16042024/31052024/IEX_240323_06618</t>
  </si>
  <si>
    <t>DELHI</t>
  </si>
  <si>
    <t>NR/01102023/25122043/GNA_MEJA_DELHI</t>
  </si>
  <si>
    <t>NR/01052024/31052024/IEX-240324-06625_1</t>
  </si>
  <si>
    <t>NR/01052024/31052024/IEX-240323-06617_1</t>
  </si>
  <si>
    <t>NR/01052024/31052024/DC20240501NR23727</t>
  </si>
  <si>
    <t>SBSRPC11PL_BKN</t>
  </si>
  <si>
    <t>NR/01102023/02012046/L_NR_2021_17</t>
  </si>
  <si>
    <t>UPPCL-EDWPCL12</t>
  </si>
  <si>
    <t>DELHI-MEJA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</si>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</sst>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5">
          <cell r="B5">
            <v>270</v>
          </cell>
          <cell r="C5">
            <v>0</v>
          </cell>
          <cell r="D5">
            <v>20</v>
          </cell>
          <cell r="E5">
            <v>0</v>
          </cell>
          <cell r="H5">
            <v>152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270</v>
          </cell>
          <cell r="C6">
            <v>0</v>
          </cell>
          <cell r="D6">
            <v>20</v>
          </cell>
          <cell r="E6">
            <v>0</v>
          </cell>
          <cell r="H6">
            <v>152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270</v>
          </cell>
          <cell r="C7">
            <v>0</v>
          </cell>
          <cell r="D7">
            <v>20</v>
          </cell>
          <cell r="E7">
            <v>0</v>
          </cell>
          <cell r="H7">
            <v>152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270</v>
          </cell>
          <cell r="C8">
            <v>0</v>
          </cell>
          <cell r="D8">
            <v>20</v>
          </cell>
          <cell r="E8">
            <v>0</v>
          </cell>
          <cell r="H8">
            <v>152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270</v>
          </cell>
          <cell r="C9">
            <v>0</v>
          </cell>
          <cell r="D9">
            <v>20</v>
          </cell>
          <cell r="E9">
            <v>0</v>
          </cell>
          <cell r="H9">
            <v>152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270</v>
          </cell>
          <cell r="C10">
            <v>0</v>
          </cell>
          <cell r="D10">
            <v>20</v>
          </cell>
          <cell r="E10">
            <v>0</v>
          </cell>
          <cell r="H10">
            <v>152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270</v>
          </cell>
          <cell r="C11">
            <v>0</v>
          </cell>
          <cell r="D11">
            <v>20</v>
          </cell>
          <cell r="E11">
            <v>0</v>
          </cell>
          <cell r="H11">
            <v>150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270</v>
          </cell>
          <cell r="C12">
            <v>0</v>
          </cell>
          <cell r="D12">
            <v>20</v>
          </cell>
          <cell r="E12">
            <v>0</v>
          </cell>
          <cell r="H12">
            <v>150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270</v>
          </cell>
          <cell r="C13">
            <v>0</v>
          </cell>
          <cell r="D13">
            <v>20</v>
          </cell>
          <cell r="E13">
            <v>0</v>
          </cell>
          <cell r="H13">
            <v>150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270</v>
          </cell>
          <cell r="C14">
            <v>0</v>
          </cell>
          <cell r="D14">
            <v>20</v>
          </cell>
          <cell r="E14">
            <v>0</v>
          </cell>
          <cell r="H14">
            <v>150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270</v>
          </cell>
          <cell r="C15">
            <v>0</v>
          </cell>
          <cell r="D15">
            <v>20</v>
          </cell>
          <cell r="E15">
            <v>0</v>
          </cell>
          <cell r="H15">
            <v>150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270</v>
          </cell>
          <cell r="C16">
            <v>0</v>
          </cell>
          <cell r="D16">
            <v>20</v>
          </cell>
          <cell r="E16">
            <v>0</v>
          </cell>
          <cell r="H16">
            <v>150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270</v>
          </cell>
          <cell r="C17">
            <v>0</v>
          </cell>
          <cell r="D17">
            <v>20</v>
          </cell>
          <cell r="E17">
            <v>0</v>
          </cell>
          <cell r="H17">
            <v>150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270</v>
          </cell>
          <cell r="C18">
            <v>0</v>
          </cell>
          <cell r="D18">
            <v>20</v>
          </cell>
          <cell r="E18">
            <v>0</v>
          </cell>
          <cell r="H18">
            <v>150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270</v>
          </cell>
          <cell r="C19">
            <v>0</v>
          </cell>
          <cell r="D19">
            <v>20</v>
          </cell>
          <cell r="E19">
            <v>0</v>
          </cell>
          <cell r="H19">
            <v>150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270</v>
          </cell>
          <cell r="C20">
            <v>0</v>
          </cell>
          <cell r="D20">
            <v>20</v>
          </cell>
          <cell r="E20">
            <v>0</v>
          </cell>
          <cell r="H20">
            <v>150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270</v>
          </cell>
          <cell r="C21">
            <v>0</v>
          </cell>
          <cell r="D21">
            <v>20</v>
          </cell>
          <cell r="E21">
            <v>0</v>
          </cell>
          <cell r="H21">
            <v>154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270</v>
          </cell>
          <cell r="C22">
            <v>0</v>
          </cell>
          <cell r="D22">
            <v>20</v>
          </cell>
          <cell r="E22">
            <v>0</v>
          </cell>
          <cell r="H22">
            <v>154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270</v>
          </cell>
          <cell r="C23">
            <v>0</v>
          </cell>
          <cell r="D23">
            <v>20</v>
          </cell>
          <cell r="E23">
            <v>0</v>
          </cell>
          <cell r="H23">
            <v>152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270</v>
          </cell>
          <cell r="C24">
            <v>0</v>
          </cell>
          <cell r="D24">
            <v>20</v>
          </cell>
          <cell r="E24">
            <v>0</v>
          </cell>
          <cell r="H24">
            <v>152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270</v>
          </cell>
          <cell r="C25">
            <v>0</v>
          </cell>
          <cell r="D25">
            <v>20</v>
          </cell>
          <cell r="E25">
            <v>0</v>
          </cell>
          <cell r="H25">
            <v>152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270</v>
          </cell>
          <cell r="C26">
            <v>0</v>
          </cell>
          <cell r="D26">
            <v>20</v>
          </cell>
          <cell r="E26">
            <v>0</v>
          </cell>
          <cell r="H26">
            <v>152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270</v>
          </cell>
          <cell r="C27">
            <v>0</v>
          </cell>
          <cell r="D27">
            <v>20</v>
          </cell>
          <cell r="E27">
            <v>0</v>
          </cell>
          <cell r="H27">
            <v>152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270</v>
          </cell>
          <cell r="C28">
            <v>0</v>
          </cell>
          <cell r="D28">
            <v>20</v>
          </cell>
          <cell r="E28">
            <v>0</v>
          </cell>
          <cell r="H28">
            <v>152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270</v>
          </cell>
          <cell r="C29">
            <v>0</v>
          </cell>
          <cell r="D29">
            <v>20</v>
          </cell>
          <cell r="E29">
            <v>0</v>
          </cell>
          <cell r="H29">
            <v>152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270</v>
          </cell>
          <cell r="C30">
            <v>0</v>
          </cell>
          <cell r="D30">
            <v>20</v>
          </cell>
          <cell r="E30">
            <v>0</v>
          </cell>
          <cell r="H30">
            <v>152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270</v>
          </cell>
          <cell r="C31">
            <v>0</v>
          </cell>
          <cell r="D31">
            <v>20</v>
          </cell>
          <cell r="E31">
            <v>0</v>
          </cell>
          <cell r="H31">
            <v>152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270</v>
          </cell>
          <cell r="C32">
            <v>0</v>
          </cell>
          <cell r="D32">
            <v>20</v>
          </cell>
          <cell r="E32">
            <v>0</v>
          </cell>
          <cell r="H32">
            <v>152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270</v>
          </cell>
          <cell r="C33">
            <v>0</v>
          </cell>
          <cell r="D33">
            <v>20</v>
          </cell>
          <cell r="E33">
            <v>0</v>
          </cell>
          <cell r="H33">
            <v>152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270</v>
          </cell>
          <cell r="C34">
            <v>0</v>
          </cell>
          <cell r="D34">
            <v>20</v>
          </cell>
          <cell r="E34">
            <v>0</v>
          </cell>
          <cell r="H34">
            <v>152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270</v>
          </cell>
          <cell r="C35">
            <v>0</v>
          </cell>
          <cell r="D35">
            <v>20</v>
          </cell>
          <cell r="E35">
            <v>0</v>
          </cell>
          <cell r="H35">
            <v>152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270</v>
          </cell>
          <cell r="C36">
            <v>0</v>
          </cell>
          <cell r="D36">
            <v>20</v>
          </cell>
          <cell r="E36">
            <v>0</v>
          </cell>
          <cell r="H36">
            <v>152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270</v>
          </cell>
          <cell r="C37">
            <v>0</v>
          </cell>
          <cell r="D37">
            <v>20</v>
          </cell>
          <cell r="E37">
            <v>0</v>
          </cell>
          <cell r="H37">
            <v>152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270</v>
          </cell>
          <cell r="C38">
            <v>0</v>
          </cell>
          <cell r="D38">
            <v>20</v>
          </cell>
          <cell r="E38">
            <v>0</v>
          </cell>
          <cell r="H38">
            <v>150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270</v>
          </cell>
          <cell r="C39">
            <v>0</v>
          </cell>
          <cell r="D39">
            <v>20</v>
          </cell>
          <cell r="E39">
            <v>0</v>
          </cell>
          <cell r="H39">
            <v>150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270</v>
          </cell>
          <cell r="C40">
            <v>0</v>
          </cell>
          <cell r="D40">
            <v>20</v>
          </cell>
          <cell r="E40">
            <v>0</v>
          </cell>
          <cell r="H40">
            <v>150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270</v>
          </cell>
          <cell r="C41">
            <v>0</v>
          </cell>
          <cell r="D41">
            <v>20</v>
          </cell>
          <cell r="E41">
            <v>0</v>
          </cell>
          <cell r="H41">
            <v>150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270</v>
          </cell>
          <cell r="C42">
            <v>0</v>
          </cell>
          <cell r="D42">
            <v>20</v>
          </cell>
          <cell r="E42">
            <v>0</v>
          </cell>
          <cell r="H42">
            <v>150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270</v>
          </cell>
          <cell r="C43">
            <v>0</v>
          </cell>
          <cell r="D43">
            <v>20</v>
          </cell>
          <cell r="E43">
            <v>0</v>
          </cell>
          <cell r="H43">
            <v>150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270</v>
          </cell>
          <cell r="C44">
            <v>0</v>
          </cell>
          <cell r="D44">
            <v>20</v>
          </cell>
          <cell r="E44">
            <v>0</v>
          </cell>
          <cell r="H44">
            <v>150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270</v>
          </cell>
          <cell r="C45">
            <v>0</v>
          </cell>
          <cell r="D45">
            <v>20</v>
          </cell>
          <cell r="E45">
            <v>0</v>
          </cell>
          <cell r="H45">
            <v>148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270</v>
          </cell>
          <cell r="C46">
            <v>0</v>
          </cell>
          <cell r="D46">
            <v>20</v>
          </cell>
          <cell r="E46">
            <v>0</v>
          </cell>
          <cell r="H46">
            <v>148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270</v>
          </cell>
          <cell r="C47">
            <v>0</v>
          </cell>
          <cell r="D47">
            <v>20</v>
          </cell>
          <cell r="E47">
            <v>0</v>
          </cell>
          <cell r="H47">
            <v>148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270</v>
          </cell>
          <cell r="C48">
            <v>0</v>
          </cell>
          <cell r="D48">
            <v>20</v>
          </cell>
          <cell r="E48">
            <v>0</v>
          </cell>
          <cell r="H48">
            <v>148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270</v>
          </cell>
          <cell r="C49">
            <v>0</v>
          </cell>
          <cell r="D49">
            <v>20</v>
          </cell>
          <cell r="E49">
            <v>0</v>
          </cell>
          <cell r="H49">
            <v>148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270</v>
          </cell>
          <cell r="C50">
            <v>0</v>
          </cell>
          <cell r="D50">
            <v>20</v>
          </cell>
          <cell r="E50">
            <v>0</v>
          </cell>
          <cell r="H50">
            <v>148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270</v>
          </cell>
          <cell r="C51">
            <v>0</v>
          </cell>
          <cell r="D51">
            <v>20</v>
          </cell>
          <cell r="E51">
            <v>0</v>
          </cell>
          <cell r="H51">
            <v>148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270</v>
          </cell>
          <cell r="C52">
            <v>0</v>
          </cell>
          <cell r="D52">
            <v>20</v>
          </cell>
          <cell r="E52">
            <v>0</v>
          </cell>
          <cell r="H52">
            <v>148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270</v>
          </cell>
          <cell r="C53">
            <v>0</v>
          </cell>
          <cell r="D53">
            <v>20</v>
          </cell>
          <cell r="E53">
            <v>0</v>
          </cell>
          <cell r="H53">
            <v>145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270</v>
          </cell>
          <cell r="C54">
            <v>0</v>
          </cell>
          <cell r="D54">
            <v>20</v>
          </cell>
          <cell r="E54">
            <v>0</v>
          </cell>
          <cell r="H54">
            <v>145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270</v>
          </cell>
          <cell r="C55">
            <v>0</v>
          </cell>
          <cell r="D55">
            <v>20</v>
          </cell>
          <cell r="E55">
            <v>0</v>
          </cell>
          <cell r="H55">
            <v>142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270</v>
          </cell>
          <cell r="C56">
            <v>0</v>
          </cell>
          <cell r="D56">
            <v>20</v>
          </cell>
          <cell r="E56">
            <v>0</v>
          </cell>
          <cell r="H56">
            <v>142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270</v>
          </cell>
          <cell r="C57">
            <v>0</v>
          </cell>
          <cell r="D57">
            <v>20</v>
          </cell>
          <cell r="E57">
            <v>0</v>
          </cell>
          <cell r="H57">
            <v>142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270</v>
          </cell>
          <cell r="C58">
            <v>0</v>
          </cell>
          <cell r="D58">
            <v>20</v>
          </cell>
          <cell r="E58">
            <v>0</v>
          </cell>
          <cell r="H58">
            <v>142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270</v>
          </cell>
          <cell r="C59">
            <v>0</v>
          </cell>
          <cell r="D59">
            <v>20</v>
          </cell>
          <cell r="E59">
            <v>0</v>
          </cell>
          <cell r="H59">
            <v>140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270</v>
          </cell>
          <cell r="C60">
            <v>0</v>
          </cell>
          <cell r="D60">
            <v>20</v>
          </cell>
          <cell r="E60">
            <v>0</v>
          </cell>
          <cell r="H60">
            <v>140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270</v>
          </cell>
          <cell r="C61">
            <v>0</v>
          </cell>
          <cell r="D61">
            <v>20</v>
          </cell>
          <cell r="E61">
            <v>0</v>
          </cell>
          <cell r="H61">
            <v>140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270</v>
          </cell>
          <cell r="C62">
            <v>0</v>
          </cell>
          <cell r="D62">
            <v>20</v>
          </cell>
          <cell r="E62">
            <v>0</v>
          </cell>
          <cell r="H62">
            <v>140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270</v>
          </cell>
          <cell r="C63">
            <v>0</v>
          </cell>
          <cell r="D63">
            <v>20</v>
          </cell>
          <cell r="E63">
            <v>0</v>
          </cell>
          <cell r="H63">
            <v>140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270</v>
          </cell>
          <cell r="C64">
            <v>0</v>
          </cell>
          <cell r="D64">
            <v>20</v>
          </cell>
          <cell r="E64">
            <v>0</v>
          </cell>
          <cell r="H64">
            <v>140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270</v>
          </cell>
          <cell r="C65">
            <v>0</v>
          </cell>
          <cell r="D65">
            <v>20</v>
          </cell>
          <cell r="E65">
            <v>0</v>
          </cell>
          <cell r="H65">
            <v>140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270</v>
          </cell>
          <cell r="C66">
            <v>0</v>
          </cell>
          <cell r="D66">
            <v>20</v>
          </cell>
          <cell r="E66">
            <v>0</v>
          </cell>
          <cell r="H66">
            <v>140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270</v>
          </cell>
          <cell r="C67">
            <v>0</v>
          </cell>
          <cell r="D67">
            <v>20</v>
          </cell>
          <cell r="E67">
            <v>0</v>
          </cell>
          <cell r="H67">
            <v>140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270</v>
          </cell>
          <cell r="C68">
            <v>0</v>
          </cell>
          <cell r="D68">
            <v>20</v>
          </cell>
          <cell r="E68">
            <v>0</v>
          </cell>
          <cell r="H68">
            <v>140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270</v>
          </cell>
          <cell r="C69">
            <v>0</v>
          </cell>
          <cell r="D69">
            <v>20</v>
          </cell>
          <cell r="E69">
            <v>0</v>
          </cell>
          <cell r="H69">
            <v>140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270</v>
          </cell>
          <cell r="C70">
            <v>0</v>
          </cell>
          <cell r="D70">
            <v>20</v>
          </cell>
          <cell r="E70">
            <v>0</v>
          </cell>
          <cell r="H70">
            <v>140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270</v>
          </cell>
          <cell r="C71">
            <v>0</v>
          </cell>
          <cell r="D71">
            <v>20</v>
          </cell>
          <cell r="E71">
            <v>0</v>
          </cell>
          <cell r="H71">
            <v>143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270</v>
          </cell>
          <cell r="C72">
            <v>0</v>
          </cell>
          <cell r="D72">
            <v>20</v>
          </cell>
          <cell r="E72">
            <v>0</v>
          </cell>
          <cell r="H72">
            <v>143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270</v>
          </cell>
          <cell r="C73">
            <v>0</v>
          </cell>
          <cell r="D73">
            <v>20</v>
          </cell>
          <cell r="E73">
            <v>0</v>
          </cell>
          <cell r="H73">
            <v>143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270</v>
          </cell>
          <cell r="C74">
            <v>0</v>
          </cell>
          <cell r="D74">
            <v>20</v>
          </cell>
          <cell r="E74">
            <v>0</v>
          </cell>
          <cell r="H74">
            <v>143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270</v>
          </cell>
          <cell r="C75">
            <v>0</v>
          </cell>
          <cell r="D75">
            <v>20</v>
          </cell>
          <cell r="E75">
            <v>0</v>
          </cell>
          <cell r="H75">
            <v>143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270</v>
          </cell>
          <cell r="C76">
            <v>0</v>
          </cell>
          <cell r="D76">
            <v>20</v>
          </cell>
          <cell r="E76">
            <v>0</v>
          </cell>
          <cell r="H76">
            <v>143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270</v>
          </cell>
          <cell r="C77">
            <v>0</v>
          </cell>
          <cell r="D77">
            <v>20</v>
          </cell>
          <cell r="E77">
            <v>0</v>
          </cell>
          <cell r="H77">
            <v>140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270</v>
          </cell>
          <cell r="C78">
            <v>0</v>
          </cell>
          <cell r="D78">
            <v>20</v>
          </cell>
          <cell r="E78">
            <v>0</v>
          </cell>
          <cell r="H78">
            <v>140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270</v>
          </cell>
          <cell r="C79">
            <v>0</v>
          </cell>
          <cell r="D79">
            <v>20</v>
          </cell>
          <cell r="E79">
            <v>0</v>
          </cell>
          <cell r="H79">
            <v>140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270</v>
          </cell>
          <cell r="C80">
            <v>0</v>
          </cell>
          <cell r="D80">
            <v>20</v>
          </cell>
          <cell r="E80">
            <v>0</v>
          </cell>
          <cell r="H80">
            <v>140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270</v>
          </cell>
          <cell r="C81">
            <v>0</v>
          </cell>
          <cell r="D81">
            <v>20</v>
          </cell>
          <cell r="E81">
            <v>0</v>
          </cell>
          <cell r="H81">
            <v>140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270</v>
          </cell>
          <cell r="C82">
            <v>0</v>
          </cell>
          <cell r="D82">
            <v>20</v>
          </cell>
          <cell r="E82">
            <v>0</v>
          </cell>
          <cell r="H82">
            <v>140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270</v>
          </cell>
          <cell r="C83">
            <v>0</v>
          </cell>
          <cell r="D83">
            <v>20</v>
          </cell>
          <cell r="E83">
            <v>0</v>
          </cell>
          <cell r="H83">
            <v>140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270</v>
          </cell>
          <cell r="C84">
            <v>0</v>
          </cell>
          <cell r="D84">
            <v>20</v>
          </cell>
          <cell r="E84">
            <v>0</v>
          </cell>
          <cell r="H84">
            <v>140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270</v>
          </cell>
          <cell r="C85">
            <v>0</v>
          </cell>
          <cell r="D85">
            <v>20</v>
          </cell>
          <cell r="E85">
            <v>0</v>
          </cell>
          <cell r="H85">
            <v>142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270</v>
          </cell>
          <cell r="C86">
            <v>0</v>
          </cell>
          <cell r="D86">
            <v>20</v>
          </cell>
          <cell r="E86">
            <v>0</v>
          </cell>
          <cell r="H86">
            <v>142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270</v>
          </cell>
          <cell r="C87">
            <v>0</v>
          </cell>
          <cell r="D87">
            <v>20</v>
          </cell>
          <cell r="E87">
            <v>0</v>
          </cell>
          <cell r="H87">
            <v>142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270</v>
          </cell>
          <cell r="C88">
            <v>0</v>
          </cell>
          <cell r="D88">
            <v>20</v>
          </cell>
          <cell r="E88">
            <v>0</v>
          </cell>
          <cell r="H88">
            <v>142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270</v>
          </cell>
          <cell r="C89">
            <v>0</v>
          </cell>
          <cell r="D89">
            <v>20</v>
          </cell>
          <cell r="E89">
            <v>0</v>
          </cell>
          <cell r="H89">
            <v>144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270</v>
          </cell>
          <cell r="C90">
            <v>0</v>
          </cell>
          <cell r="D90">
            <v>20</v>
          </cell>
          <cell r="E90">
            <v>0</v>
          </cell>
          <cell r="H90">
            <v>144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270</v>
          </cell>
          <cell r="C91">
            <v>0</v>
          </cell>
          <cell r="D91">
            <v>20</v>
          </cell>
          <cell r="E91">
            <v>0</v>
          </cell>
          <cell r="H91">
            <v>144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270</v>
          </cell>
          <cell r="C92">
            <v>0</v>
          </cell>
          <cell r="D92">
            <v>20</v>
          </cell>
          <cell r="E92">
            <v>0</v>
          </cell>
          <cell r="H92">
            <v>144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270</v>
          </cell>
          <cell r="C93">
            <v>0</v>
          </cell>
          <cell r="D93">
            <v>20</v>
          </cell>
          <cell r="E93">
            <v>0</v>
          </cell>
          <cell r="H93">
            <v>144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270</v>
          </cell>
          <cell r="C94">
            <v>0</v>
          </cell>
          <cell r="D94">
            <v>20</v>
          </cell>
          <cell r="E94">
            <v>0</v>
          </cell>
          <cell r="H94">
            <v>144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270</v>
          </cell>
          <cell r="C95">
            <v>0</v>
          </cell>
          <cell r="D95">
            <v>20</v>
          </cell>
          <cell r="E95">
            <v>0</v>
          </cell>
          <cell r="H95">
            <v>144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270</v>
          </cell>
          <cell r="C96">
            <v>0</v>
          </cell>
          <cell r="D96">
            <v>20</v>
          </cell>
          <cell r="E96">
            <v>0</v>
          </cell>
          <cell r="H96">
            <v>152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270</v>
          </cell>
          <cell r="C97">
            <v>0</v>
          </cell>
          <cell r="D97">
            <v>20</v>
          </cell>
          <cell r="E97">
            <v>0</v>
          </cell>
          <cell r="H97">
            <v>152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270</v>
          </cell>
          <cell r="C98">
            <v>0</v>
          </cell>
          <cell r="D98">
            <v>20</v>
          </cell>
          <cell r="E98">
            <v>0</v>
          </cell>
          <cell r="H98">
            <v>152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270</v>
          </cell>
          <cell r="C99">
            <v>0</v>
          </cell>
          <cell r="D99">
            <v>20</v>
          </cell>
          <cell r="E99">
            <v>0</v>
          </cell>
          <cell r="H99">
            <v>152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270</v>
          </cell>
          <cell r="C100">
            <v>0</v>
          </cell>
          <cell r="D100">
            <v>20</v>
          </cell>
          <cell r="E100">
            <v>0</v>
          </cell>
          <cell r="H100">
            <v>152</v>
          </cell>
          <cell r="I100">
            <v>0</v>
          </cell>
          <cell r="J100">
            <v>0</v>
          </cell>
          <cell r="K100">
            <v>0</v>
          </cell>
        </row>
      </sheetData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5">
          <cell r="B5">
            <v>36</v>
          </cell>
          <cell r="C5">
            <v>54</v>
          </cell>
          <cell r="D5">
            <v>0</v>
          </cell>
          <cell r="E5">
            <v>0</v>
          </cell>
          <cell r="H5">
            <v>34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36</v>
          </cell>
          <cell r="C6">
            <v>54</v>
          </cell>
          <cell r="D6">
            <v>0</v>
          </cell>
          <cell r="E6">
            <v>0</v>
          </cell>
          <cell r="H6">
            <v>34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36</v>
          </cell>
          <cell r="C7">
            <v>54</v>
          </cell>
          <cell r="D7">
            <v>0</v>
          </cell>
          <cell r="E7">
            <v>0</v>
          </cell>
          <cell r="H7">
            <v>34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36</v>
          </cell>
          <cell r="C8">
            <v>54</v>
          </cell>
          <cell r="D8">
            <v>0</v>
          </cell>
          <cell r="E8">
            <v>0</v>
          </cell>
          <cell r="H8">
            <v>34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36</v>
          </cell>
          <cell r="C9">
            <v>54</v>
          </cell>
          <cell r="D9">
            <v>0</v>
          </cell>
          <cell r="E9">
            <v>0</v>
          </cell>
          <cell r="H9">
            <v>34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36</v>
          </cell>
          <cell r="C10">
            <v>54</v>
          </cell>
          <cell r="D10">
            <v>0</v>
          </cell>
          <cell r="E10">
            <v>0</v>
          </cell>
          <cell r="H10">
            <v>34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36</v>
          </cell>
          <cell r="C11">
            <v>54</v>
          </cell>
          <cell r="D11">
            <v>0</v>
          </cell>
          <cell r="E11">
            <v>0</v>
          </cell>
          <cell r="H11">
            <v>34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36</v>
          </cell>
          <cell r="C12">
            <v>54</v>
          </cell>
          <cell r="D12">
            <v>0</v>
          </cell>
          <cell r="E12">
            <v>0</v>
          </cell>
          <cell r="H12">
            <v>34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36</v>
          </cell>
          <cell r="C13">
            <v>54</v>
          </cell>
          <cell r="D13">
            <v>0</v>
          </cell>
          <cell r="E13">
            <v>0</v>
          </cell>
          <cell r="H13">
            <v>34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36</v>
          </cell>
          <cell r="C14">
            <v>54</v>
          </cell>
          <cell r="D14">
            <v>0</v>
          </cell>
          <cell r="E14">
            <v>0</v>
          </cell>
          <cell r="H14">
            <v>34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36</v>
          </cell>
          <cell r="C15">
            <v>54</v>
          </cell>
          <cell r="D15">
            <v>0</v>
          </cell>
          <cell r="E15">
            <v>0</v>
          </cell>
          <cell r="H15">
            <v>34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36</v>
          </cell>
          <cell r="C16">
            <v>54</v>
          </cell>
          <cell r="D16">
            <v>0</v>
          </cell>
          <cell r="E16">
            <v>0</v>
          </cell>
          <cell r="H16">
            <v>34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36</v>
          </cell>
          <cell r="C17">
            <v>54</v>
          </cell>
          <cell r="D17">
            <v>0</v>
          </cell>
          <cell r="E17">
            <v>0</v>
          </cell>
          <cell r="H17">
            <v>34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36</v>
          </cell>
          <cell r="C18">
            <v>54</v>
          </cell>
          <cell r="D18">
            <v>0</v>
          </cell>
          <cell r="E18">
            <v>0</v>
          </cell>
          <cell r="H18">
            <v>34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36</v>
          </cell>
          <cell r="C19">
            <v>54</v>
          </cell>
          <cell r="D19">
            <v>0</v>
          </cell>
          <cell r="E19">
            <v>0</v>
          </cell>
          <cell r="H19">
            <v>34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36</v>
          </cell>
          <cell r="C20">
            <v>54</v>
          </cell>
          <cell r="D20">
            <v>0</v>
          </cell>
          <cell r="E20">
            <v>0</v>
          </cell>
          <cell r="H20">
            <v>34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36</v>
          </cell>
          <cell r="C21">
            <v>54</v>
          </cell>
          <cell r="D21">
            <v>0</v>
          </cell>
          <cell r="E21">
            <v>0</v>
          </cell>
          <cell r="H21">
            <v>34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36</v>
          </cell>
          <cell r="C22">
            <v>54</v>
          </cell>
          <cell r="D22">
            <v>0</v>
          </cell>
          <cell r="E22">
            <v>0</v>
          </cell>
          <cell r="H22">
            <v>35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36</v>
          </cell>
          <cell r="C23">
            <v>54</v>
          </cell>
          <cell r="D23">
            <v>0</v>
          </cell>
          <cell r="E23">
            <v>0</v>
          </cell>
          <cell r="H23">
            <v>35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36</v>
          </cell>
          <cell r="C24">
            <v>54</v>
          </cell>
          <cell r="D24">
            <v>0</v>
          </cell>
          <cell r="E24">
            <v>0</v>
          </cell>
          <cell r="H24">
            <v>35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36</v>
          </cell>
          <cell r="C25">
            <v>54</v>
          </cell>
          <cell r="D25">
            <v>0</v>
          </cell>
          <cell r="E25">
            <v>0</v>
          </cell>
          <cell r="H25">
            <v>35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36</v>
          </cell>
          <cell r="C26">
            <v>54</v>
          </cell>
          <cell r="D26">
            <v>0</v>
          </cell>
          <cell r="E26">
            <v>0</v>
          </cell>
          <cell r="H26">
            <v>35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36</v>
          </cell>
          <cell r="C27">
            <v>54</v>
          </cell>
          <cell r="D27">
            <v>0</v>
          </cell>
          <cell r="E27">
            <v>0</v>
          </cell>
          <cell r="H27">
            <v>35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36</v>
          </cell>
          <cell r="C28">
            <v>54</v>
          </cell>
          <cell r="D28">
            <v>0</v>
          </cell>
          <cell r="E28">
            <v>0</v>
          </cell>
          <cell r="H28">
            <v>35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36</v>
          </cell>
          <cell r="C29">
            <v>54</v>
          </cell>
          <cell r="D29">
            <v>0</v>
          </cell>
          <cell r="E29">
            <v>0</v>
          </cell>
          <cell r="H29">
            <v>35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36</v>
          </cell>
          <cell r="C30">
            <v>54</v>
          </cell>
          <cell r="D30">
            <v>0</v>
          </cell>
          <cell r="E30">
            <v>0</v>
          </cell>
          <cell r="H30">
            <v>35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36</v>
          </cell>
          <cell r="C31">
            <v>54</v>
          </cell>
          <cell r="D31">
            <v>0</v>
          </cell>
          <cell r="E31">
            <v>0</v>
          </cell>
          <cell r="H31">
            <v>35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36</v>
          </cell>
          <cell r="C32">
            <v>54</v>
          </cell>
          <cell r="D32">
            <v>0</v>
          </cell>
          <cell r="E32">
            <v>0</v>
          </cell>
          <cell r="H32">
            <v>35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36</v>
          </cell>
          <cell r="C33">
            <v>54</v>
          </cell>
          <cell r="D33">
            <v>0</v>
          </cell>
          <cell r="E33">
            <v>0</v>
          </cell>
          <cell r="H33">
            <v>35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36</v>
          </cell>
          <cell r="C34">
            <v>54</v>
          </cell>
          <cell r="D34">
            <v>0</v>
          </cell>
          <cell r="E34">
            <v>0</v>
          </cell>
          <cell r="H34">
            <v>35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36</v>
          </cell>
          <cell r="C35">
            <v>54</v>
          </cell>
          <cell r="D35">
            <v>0</v>
          </cell>
          <cell r="E35">
            <v>0</v>
          </cell>
          <cell r="H35">
            <v>35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36</v>
          </cell>
          <cell r="C36">
            <v>54</v>
          </cell>
          <cell r="D36">
            <v>0</v>
          </cell>
          <cell r="E36">
            <v>0</v>
          </cell>
          <cell r="H36">
            <v>35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36</v>
          </cell>
          <cell r="C37">
            <v>54</v>
          </cell>
          <cell r="D37">
            <v>0</v>
          </cell>
          <cell r="E37">
            <v>0</v>
          </cell>
          <cell r="H37">
            <v>34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36</v>
          </cell>
          <cell r="C38">
            <v>54</v>
          </cell>
          <cell r="D38">
            <v>0</v>
          </cell>
          <cell r="E38">
            <v>0</v>
          </cell>
          <cell r="H38">
            <v>34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36</v>
          </cell>
          <cell r="C39">
            <v>54</v>
          </cell>
          <cell r="D39">
            <v>0</v>
          </cell>
          <cell r="E39">
            <v>0</v>
          </cell>
          <cell r="H39">
            <v>34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36</v>
          </cell>
          <cell r="C40">
            <v>54</v>
          </cell>
          <cell r="D40">
            <v>0</v>
          </cell>
          <cell r="E40">
            <v>0</v>
          </cell>
          <cell r="H40">
            <v>34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36</v>
          </cell>
          <cell r="C41">
            <v>54</v>
          </cell>
          <cell r="D41">
            <v>0</v>
          </cell>
          <cell r="E41">
            <v>0</v>
          </cell>
          <cell r="H41">
            <v>34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36</v>
          </cell>
          <cell r="C42">
            <v>54</v>
          </cell>
          <cell r="D42">
            <v>0</v>
          </cell>
          <cell r="E42">
            <v>0</v>
          </cell>
          <cell r="H42">
            <v>33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36</v>
          </cell>
          <cell r="C43">
            <v>54</v>
          </cell>
          <cell r="D43">
            <v>0</v>
          </cell>
          <cell r="E43">
            <v>0</v>
          </cell>
          <cell r="H43">
            <v>33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36</v>
          </cell>
          <cell r="C44">
            <v>54</v>
          </cell>
          <cell r="D44">
            <v>0</v>
          </cell>
          <cell r="E44">
            <v>0</v>
          </cell>
          <cell r="H44">
            <v>33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36</v>
          </cell>
          <cell r="C45">
            <v>54</v>
          </cell>
          <cell r="D45">
            <v>0</v>
          </cell>
          <cell r="E45">
            <v>0</v>
          </cell>
          <cell r="H45">
            <v>33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36</v>
          </cell>
          <cell r="C46">
            <v>54</v>
          </cell>
          <cell r="D46">
            <v>0</v>
          </cell>
          <cell r="E46">
            <v>0</v>
          </cell>
          <cell r="H46">
            <v>33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36</v>
          </cell>
          <cell r="C47">
            <v>54</v>
          </cell>
          <cell r="D47">
            <v>0</v>
          </cell>
          <cell r="E47">
            <v>0</v>
          </cell>
          <cell r="H47">
            <v>33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36</v>
          </cell>
          <cell r="C48">
            <v>54</v>
          </cell>
          <cell r="D48">
            <v>0</v>
          </cell>
          <cell r="E48">
            <v>0</v>
          </cell>
          <cell r="H48">
            <v>33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36</v>
          </cell>
          <cell r="C49">
            <v>54</v>
          </cell>
          <cell r="D49">
            <v>0</v>
          </cell>
          <cell r="E49">
            <v>0</v>
          </cell>
          <cell r="H49">
            <v>32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36</v>
          </cell>
          <cell r="C50">
            <v>54</v>
          </cell>
          <cell r="D50">
            <v>0</v>
          </cell>
          <cell r="E50">
            <v>0</v>
          </cell>
          <cell r="H50">
            <v>32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36</v>
          </cell>
          <cell r="C51">
            <v>54</v>
          </cell>
          <cell r="D51">
            <v>0</v>
          </cell>
          <cell r="E51">
            <v>0</v>
          </cell>
          <cell r="H51">
            <v>32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36</v>
          </cell>
          <cell r="C52">
            <v>54</v>
          </cell>
          <cell r="D52">
            <v>0</v>
          </cell>
          <cell r="E52">
            <v>0</v>
          </cell>
          <cell r="H52">
            <v>32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36</v>
          </cell>
          <cell r="C53">
            <v>54</v>
          </cell>
          <cell r="D53">
            <v>0</v>
          </cell>
          <cell r="E53">
            <v>0</v>
          </cell>
          <cell r="H53">
            <v>31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36</v>
          </cell>
          <cell r="C54">
            <v>54</v>
          </cell>
          <cell r="D54">
            <v>0</v>
          </cell>
          <cell r="E54">
            <v>0</v>
          </cell>
          <cell r="H54">
            <v>31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36</v>
          </cell>
          <cell r="C55">
            <v>54</v>
          </cell>
          <cell r="D55">
            <v>0</v>
          </cell>
          <cell r="E55">
            <v>0</v>
          </cell>
          <cell r="H55">
            <v>31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36</v>
          </cell>
          <cell r="C56">
            <v>54</v>
          </cell>
          <cell r="D56">
            <v>0</v>
          </cell>
          <cell r="E56">
            <v>0</v>
          </cell>
          <cell r="H56">
            <v>31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36</v>
          </cell>
          <cell r="C57">
            <v>54</v>
          </cell>
          <cell r="D57">
            <v>0</v>
          </cell>
          <cell r="E57">
            <v>0</v>
          </cell>
          <cell r="H57">
            <v>31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36</v>
          </cell>
          <cell r="C58">
            <v>54</v>
          </cell>
          <cell r="D58">
            <v>0</v>
          </cell>
          <cell r="E58">
            <v>0</v>
          </cell>
          <cell r="H58">
            <v>31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36</v>
          </cell>
          <cell r="C59">
            <v>54</v>
          </cell>
          <cell r="D59">
            <v>0</v>
          </cell>
          <cell r="E59">
            <v>0</v>
          </cell>
          <cell r="H59">
            <v>31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36</v>
          </cell>
          <cell r="C60">
            <v>54</v>
          </cell>
          <cell r="D60">
            <v>0</v>
          </cell>
          <cell r="E60">
            <v>0</v>
          </cell>
          <cell r="H60">
            <v>31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36</v>
          </cell>
          <cell r="C61">
            <v>54</v>
          </cell>
          <cell r="D61">
            <v>0</v>
          </cell>
          <cell r="E61">
            <v>0</v>
          </cell>
          <cell r="H61">
            <v>30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36</v>
          </cell>
          <cell r="C62">
            <v>54</v>
          </cell>
          <cell r="D62">
            <v>0</v>
          </cell>
          <cell r="E62">
            <v>0</v>
          </cell>
          <cell r="H62">
            <v>30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36</v>
          </cell>
          <cell r="C63">
            <v>54</v>
          </cell>
          <cell r="D63">
            <v>0</v>
          </cell>
          <cell r="E63">
            <v>0</v>
          </cell>
          <cell r="H63">
            <v>30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36</v>
          </cell>
          <cell r="C64">
            <v>54</v>
          </cell>
          <cell r="D64">
            <v>0</v>
          </cell>
          <cell r="E64">
            <v>0</v>
          </cell>
          <cell r="H64">
            <v>30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36</v>
          </cell>
          <cell r="C65">
            <v>54</v>
          </cell>
          <cell r="D65">
            <v>0</v>
          </cell>
          <cell r="E65">
            <v>0</v>
          </cell>
          <cell r="H65">
            <v>30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36</v>
          </cell>
          <cell r="C66">
            <v>54</v>
          </cell>
          <cell r="D66">
            <v>0</v>
          </cell>
          <cell r="E66">
            <v>0</v>
          </cell>
          <cell r="H66">
            <v>30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36</v>
          </cell>
          <cell r="C67">
            <v>54</v>
          </cell>
          <cell r="D67">
            <v>0</v>
          </cell>
          <cell r="E67">
            <v>0</v>
          </cell>
          <cell r="H67">
            <v>30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36</v>
          </cell>
          <cell r="C68">
            <v>54</v>
          </cell>
          <cell r="D68">
            <v>0</v>
          </cell>
          <cell r="E68">
            <v>0</v>
          </cell>
          <cell r="H68">
            <v>30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36</v>
          </cell>
          <cell r="C69">
            <v>54</v>
          </cell>
          <cell r="D69">
            <v>0</v>
          </cell>
          <cell r="E69">
            <v>0</v>
          </cell>
          <cell r="H69">
            <v>30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36</v>
          </cell>
          <cell r="C70">
            <v>54</v>
          </cell>
          <cell r="D70">
            <v>0</v>
          </cell>
          <cell r="E70">
            <v>0</v>
          </cell>
          <cell r="H70">
            <v>30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36</v>
          </cell>
          <cell r="C71">
            <v>54</v>
          </cell>
          <cell r="D71">
            <v>0</v>
          </cell>
          <cell r="E71">
            <v>0</v>
          </cell>
          <cell r="H71">
            <v>30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36</v>
          </cell>
          <cell r="C72">
            <v>54</v>
          </cell>
          <cell r="D72">
            <v>0</v>
          </cell>
          <cell r="E72">
            <v>0</v>
          </cell>
          <cell r="H72">
            <v>30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36</v>
          </cell>
          <cell r="C73">
            <v>54</v>
          </cell>
          <cell r="D73">
            <v>0</v>
          </cell>
          <cell r="E73">
            <v>0</v>
          </cell>
          <cell r="H73">
            <v>29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36</v>
          </cell>
          <cell r="C74">
            <v>54</v>
          </cell>
          <cell r="D74">
            <v>0</v>
          </cell>
          <cell r="E74">
            <v>0</v>
          </cell>
          <cell r="H74">
            <v>29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36</v>
          </cell>
          <cell r="C75">
            <v>54</v>
          </cell>
          <cell r="D75">
            <v>0</v>
          </cell>
          <cell r="E75">
            <v>0</v>
          </cell>
          <cell r="H75">
            <v>29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36</v>
          </cell>
          <cell r="C76">
            <v>54</v>
          </cell>
          <cell r="D76">
            <v>0</v>
          </cell>
          <cell r="E76">
            <v>0</v>
          </cell>
          <cell r="H76">
            <v>29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36</v>
          </cell>
          <cell r="C77">
            <v>54</v>
          </cell>
          <cell r="D77">
            <v>0</v>
          </cell>
          <cell r="E77">
            <v>0</v>
          </cell>
          <cell r="H77">
            <v>29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36</v>
          </cell>
          <cell r="C78">
            <v>54</v>
          </cell>
          <cell r="D78">
            <v>0</v>
          </cell>
          <cell r="E78">
            <v>0</v>
          </cell>
          <cell r="H78">
            <v>30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36</v>
          </cell>
          <cell r="C79">
            <v>54</v>
          </cell>
          <cell r="D79">
            <v>0</v>
          </cell>
          <cell r="E79">
            <v>0</v>
          </cell>
          <cell r="H79">
            <v>30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36</v>
          </cell>
          <cell r="C80">
            <v>54</v>
          </cell>
          <cell r="D80">
            <v>0</v>
          </cell>
          <cell r="E80">
            <v>0</v>
          </cell>
          <cell r="H80">
            <v>31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36</v>
          </cell>
          <cell r="C81">
            <v>54</v>
          </cell>
          <cell r="D81">
            <v>0</v>
          </cell>
          <cell r="E81">
            <v>0</v>
          </cell>
          <cell r="H81">
            <v>31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36</v>
          </cell>
          <cell r="C82">
            <v>54</v>
          </cell>
          <cell r="D82">
            <v>0</v>
          </cell>
          <cell r="E82">
            <v>0</v>
          </cell>
          <cell r="H82">
            <v>31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36</v>
          </cell>
          <cell r="C83">
            <v>54</v>
          </cell>
          <cell r="D83">
            <v>0</v>
          </cell>
          <cell r="E83">
            <v>0</v>
          </cell>
          <cell r="H83">
            <v>32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36</v>
          </cell>
          <cell r="C84">
            <v>54</v>
          </cell>
          <cell r="D84">
            <v>0</v>
          </cell>
          <cell r="E84">
            <v>0</v>
          </cell>
          <cell r="H84">
            <v>32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36</v>
          </cell>
          <cell r="C85">
            <v>54</v>
          </cell>
          <cell r="D85">
            <v>0</v>
          </cell>
          <cell r="E85">
            <v>0</v>
          </cell>
          <cell r="H85">
            <v>32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36</v>
          </cell>
          <cell r="C86">
            <v>54</v>
          </cell>
          <cell r="D86">
            <v>0</v>
          </cell>
          <cell r="E86">
            <v>0</v>
          </cell>
          <cell r="H86">
            <v>32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36</v>
          </cell>
          <cell r="C87">
            <v>54</v>
          </cell>
          <cell r="D87">
            <v>0</v>
          </cell>
          <cell r="E87">
            <v>0</v>
          </cell>
          <cell r="H87">
            <v>32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36</v>
          </cell>
          <cell r="C88">
            <v>54</v>
          </cell>
          <cell r="D88">
            <v>0</v>
          </cell>
          <cell r="E88">
            <v>0</v>
          </cell>
          <cell r="H88">
            <v>33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36</v>
          </cell>
          <cell r="C89">
            <v>54</v>
          </cell>
          <cell r="D89">
            <v>0</v>
          </cell>
          <cell r="E89">
            <v>0</v>
          </cell>
          <cell r="H89">
            <v>33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36</v>
          </cell>
          <cell r="C90">
            <v>54</v>
          </cell>
          <cell r="D90">
            <v>0</v>
          </cell>
          <cell r="E90">
            <v>0</v>
          </cell>
          <cell r="H90">
            <v>33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36</v>
          </cell>
          <cell r="C91">
            <v>54</v>
          </cell>
          <cell r="D91">
            <v>0</v>
          </cell>
          <cell r="E91">
            <v>0</v>
          </cell>
          <cell r="H91">
            <v>33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36</v>
          </cell>
          <cell r="C92">
            <v>54</v>
          </cell>
          <cell r="D92">
            <v>0</v>
          </cell>
          <cell r="E92">
            <v>0</v>
          </cell>
          <cell r="H92">
            <v>33.4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36</v>
          </cell>
          <cell r="C93">
            <v>54</v>
          </cell>
          <cell r="D93">
            <v>0</v>
          </cell>
          <cell r="E93">
            <v>0</v>
          </cell>
          <cell r="H93">
            <v>33.4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36</v>
          </cell>
          <cell r="C94">
            <v>54</v>
          </cell>
          <cell r="D94">
            <v>0</v>
          </cell>
          <cell r="E94">
            <v>0</v>
          </cell>
          <cell r="H94">
            <v>33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36</v>
          </cell>
          <cell r="C95">
            <v>54</v>
          </cell>
          <cell r="D95">
            <v>0</v>
          </cell>
          <cell r="E95">
            <v>0</v>
          </cell>
          <cell r="H95">
            <v>33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36</v>
          </cell>
          <cell r="C96">
            <v>54</v>
          </cell>
          <cell r="D96">
            <v>0</v>
          </cell>
          <cell r="E96">
            <v>0</v>
          </cell>
          <cell r="H96">
            <v>33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36</v>
          </cell>
          <cell r="C97">
            <v>54</v>
          </cell>
          <cell r="D97">
            <v>0</v>
          </cell>
          <cell r="E97">
            <v>0</v>
          </cell>
          <cell r="H97">
            <v>33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36</v>
          </cell>
          <cell r="C98">
            <v>54</v>
          </cell>
          <cell r="D98">
            <v>0</v>
          </cell>
          <cell r="E98">
            <v>0</v>
          </cell>
          <cell r="H98">
            <v>33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36</v>
          </cell>
          <cell r="C99">
            <v>54</v>
          </cell>
          <cell r="D99">
            <v>0</v>
          </cell>
          <cell r="E99">
            <v>0</v>
          </cell>
          <cell r="H99">
            <v>33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36</v>
          </cell>
          <cell r="C100">
            <v>54</v>
          </cell>
          <cell r="D100">
            <v>0</v>
          </cell>
          <cell r="E100">
            <v>0</v>
          </cell>
          <cell r="H100">
            <v>33</v>
          </cell>
          <cell r="I100">
            <v>0</v>
          </cell>
          <cell r="J100">
            <v>0</v>
          </cell>
          <cell r="K100">
            <v>0</v>
          </cell>
        </row>
      </sheetData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980</v>
          </cell>
          <cell r="G5">
            <v>0</v>
          </cell>
          <cell r="J5">
            <v>315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980</v>
          </cell>
          <cell r="G6">
            <v>0</v>
          </cell>
          <cell r="J6">
            <v>315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980</v>
          </cell>
          <cell r="G7">
            <v>0</v>
          </cell>
          <cell r="J7">
            <v>315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980</v>
          </cell>
          <cell r="G8">
            <v>0</v>
          </cell>
          <cell r="J8">
            <v>315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980</v>
          </cell>
          <cell r="G9">
            <v>0</v>
          </cell>
          <cell r="J9">
            <v>315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980</v>
          </cell>
          <cell r="G10">
            <v>0</v>
          </cell>
          <cell r="J10">
            <v>315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980</v>
          </cell>
          <cell r="G11">
            <v>0</v>
          </cell>
          <cell r="J11">
            <v>312.69299999999998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980</v>
          </cell>
          <cell r="G12">
            <v>0</v>
          </cell>
          <cell r="J12">
            <v>312.69299999999998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980</v>
          </cell>
          <cell r="G13">
            <v>0</v>
          </cell>
          <cell r="J13">
            <v>312.69299999999998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980</v>
          </cell>
          <cell r="G14">
            <v>0</v>
          </cell>
          <cell r="J14">
            <v>312.69299999999998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980</v>
          </cell>
          <cell r="G15">
            <v>0</v>
          </cell>
          <cell r="J15">
            <v>312.69299999999998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980</v>
          </cell>
          <cell r="G16">
            <v>0</v>
          </cell>
          <cell r="J16">
            <v>312.69299999999998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980</v>
          </cell>
          <cell r="G17">
            <v>0</v>
          </cell>
          <cell r="J17">
            <v>280.69299999999998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980</v>
          </cell>
          <cell r="G18">
            <v>0</v>
          </cell>
          <cell r="J18">
            <v>280.69299999999998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980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980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980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980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980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980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980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980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980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980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980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980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980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980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980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980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980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980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980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980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980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980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960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960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960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960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960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960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960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960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960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960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960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960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930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930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930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930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930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930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930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930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930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930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930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930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930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930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930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930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930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930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930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930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930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930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930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930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960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960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960</v>
          </cell>
          <cell r="G79">
            <v>0</v>
          </cell>
          <cell r="J79">
            <v>284.69299999999998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960</v>
          </cell>
          <cell r="G80">
            <v>0</v>
          </cell>
          <cell r="J80">
            <v>284.69299999999998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960</v>
          </cell>
          <cell r="G81">
            <v>0</v>
          </cell>
          <cell r="J81">
            <v>305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960</v>
          </cell>
          <cell r="G82">
            <v>0</v>
          </cell>
          <cell r="J82">
            <v>305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960</v>
          </cell>
          <cell r="G83">
            <v>0</v>
          </cell>
          <cell r="J83">
            <v>305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960</v>
          </cell>
          <cell r="G84">
            <v>0</v>
          </cell>
          <cell r="J84">
            <v>305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960</v>
          </cell>
          <cell r="G85">
            <v>0</v>
          </cell>
          <cell r="J85">
            <v>310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960</v>
          </cell>
          <cell r="G86">
            <v>0</v>
          </cell>
          <cell r="J86">
            <v>310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960</v>
          </cell>
          <cell r="G87">
            <v>0</v>
          </cell>
          <cell r="J87">
            <v>310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960</v>
          </cell>
          <cell r="G88">
            <v>0</v>
          </cell>
          <cell r="J88">
            <v>310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960</v>
          </cell>
          <cell r="G89">
            <v>0</v>
          </cell>
          <cell r="J89">
            <v>305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960</v>
          </cell>
          <cell r="G90">
            <v>0</v>
          </cell>
          <cell r="J90">
            <v>305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960</v>
          </cell>
          <cell r="G91">
            <v>0</v>
          </cell>
          <cell r="J91">
            <v>305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960</v>
          </cell>
          <cell r="G92">
            <v>0</v>
          </cell>
          <cell r="J92">
            <v>310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960</v>
          </cell>
          <cell r="G93">
            <v>0</v>
          </cell>
          <cell r="J93">
            <v>310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960</v>
          </cell>
          <cell r="G94">
            <v>0</v>
          </cell>
          <cell r="J94">
            <v>310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960</v>
          </cell>
          <cell r="G95">
            <v>0</v>
          </cell>
          <cell r="J95">
            <v>310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960</v>
          </cell>
          <cell r="G96">
            <v>0</v>
          </cell>
          <cell r="J96">
            <v>310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960</v>
          </cell>
          <cell r="G97">
            <v>0</v>
          </cell>
          <cell r="J97">
            <v>305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960</v>
          </cell>
          <cell r="G98">
            <v>0</v>
          </cell>
          <cell r="J98">
            <v>305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960</v>
          </cell>
          <cell r="G99">
            <v>0</v>
          </cell>
          <cell r="J99">
            <v>305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960</v>
          </cell>
          <cell r="G100">
            <v>0</v>
          </cell>
          <cell r="J100">
            <v>305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45416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520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292</v>
      </c>
    </row>
    <row r="9" spans="1:3">
      <c r="A9" s="46" t="s">
        <v>447</v>
      </c>
      <c r="B9" s="204">
        <v>45425.612766203703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45416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26.51</v>
      </c>
      <c r="C3" s="202">
        <v>26.51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11.059972</v>
      </c>
      <c r="J3" s="21">
        <f>C3*E3/100</f>
        <v>6.1847829999999995</v>
      </c>
      <c r="K3" s="21">
        <f>C3*F3/100</f>
        <v>7.976859000000001</v>
      </c>
      <c r="L3" s="21">
        <f>C3*G3/100</f>
        <v>1.288386</v>
      </c>
      <c r="M3" s="156">
        <f>SUM(I3:L3)</f>
        <v>26.509999999999998</v>
      </c>
      <c r="N3" s="22"/>
      <c r="P3" s="37">
        <f t="shared" ref="P3:P34" si="1">I3</f>
        <v>11.059972</v>
      </c>
      <c r="Q3" s="37">
        <f t="shared" ref="Q3:Q34" si="2">J3</f>
        <v>6.1847829999999995</v>
      </c>
      <c r="R3" s="37">
        <f t="shared" ref="R3:R34" si="3">K3</f>
        <v>7.976859000000001</v>
      </c>
      <c r="S3" s="37">
        <f t="shared" ref="S3:S34" si="4">L3</f>
        <v>1.288386</v>
      </c>
      <c r="T3" s="37">
        <f>SUM(P3:S3)</f>
        <v>26.509999999999998</v>
      </c>
    </row>
    <row r="4" spans="1:20">
      <c r="A4" s="8" t="s">
        <v>46</v>
      </c>
      <c r="B4" s="202">
        <v>26.51</v>
      </c>
      <c r="C4" s="202">
        <v>26.51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11.059972</v>
      </c>
      <c r="J4" s="21">
        <f t="shared" ref="J4:J67" si="6">C4*E4/100</f>
        <v>6.1847829999999995</v>
      </c>
      <c r="K4" s="21">
        <f t="shared" ref="K4:K67" si="7">C4*F4/100</f>
        <v>7.976859000000001</v>
      </c>
      <c r="L4" s="21">
        <f t="shared" ref="L4:L67" si="8">C4*G4/100</f>
        <v>1.288386</v>
      </c>
      <c r="M4" s="157">
        <f t="shared" ref="M4:M67" si="9">SUM(I4:L4)</f>
        <v>26.509999999999998</v>
      </c>
      <c r="N4" s="22"/>
      <c r="P4" s="37">
        <f t="shared" si="1"/>
        <v>11.059972</v>
      </c>
      <c r="Q4" s="37">
        <f t="shared" si="2"/>
        <v>6.1847829999999995</v>
      </c>
      <c r="R4" s="37">
        <f t="shared" si="3"/>
        <v>7.976859000000001</v>
      </c>
      <c r="S4" s="37">
        <f t="shared" si="4"/>
        <v>1.288386</v>
      </c>
      <c r="T4" s="37">
        <f t="shared" ref="T4:T67" si="10">SUM(P4:S4)</f>
        <v>26.509999999999998</v>
      </c>
    </row>
    <row r="5" spans="1:20">
      <c r="A5" s="8" t="s">
        <v>47</v>
      </c>
      <c r="B5" s="202">
        <v>26.51</v>
      </c>
      <c r="C5" s="202">
        <v>26.51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11.059972</v>
      </c>
      <c r="J5" s="21">
        <f t="shared" si="6"/>
        <v>6.1847829999999995</v>
      </c>
      <c r="K5" s="21">
        <f t="shared" si="7"/>
        <v>7.976859000000001</v>
      </c>
      <c r="L5" s="21">
        <f t="shared" si="8"/>
        <v>1.288386</v>
      </c>
      <c r="M5" s="157">
        <f t="shared" si="9"/>
        <v>26.509999999999998</v>
      </c>
      <c r="N5" s="22"/>
      <c r="P5" s="37">
        <f t="shared" si="1"/>
        <v>11.059972</v>
      </c>
      <c r="Q5" s="37">
        <f t="shared" si="2"/>
        <v>6.1847829999999995</v>
      </c>
      <c r="R5" s="37">
        <f t="shared" si="3"/>
        <v>7.976859000000001</v>
      </c>
      <c r="S5" s="37">
        <f t="shared" si="4"/>
        <v>1.288386</v>
      </c>
      <c r="T5" s="37">
        <f t="shared" si="10"/>
        <v>26.509999999999998</v>
      </c>
    </row>
    <row r="6" spans="1:20">
      <c r="A6" s="8" t="s">
        <v>48</v>
      </c>
      <c r="B6" s="202">
        <v>26.51</v>
      </c>
      <c r="C6" s="202">
        <v>26.51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11.059972</v>
      </c>
      <c r="J6" s="21">
        <f t="shared" si="6"/>
        <v>6.1847829999999995</v>
      </c>
      <c r="K6" s="21">
        <f t="shared" si="7"/>
        <v>7.976859000000001</v>
      </c>
      <c r="L6" s="21">
        <f t="shared" si="8"/>
        <v>1.288386</v>
      </c>
      <c r="M6" s="157">
        <f t="shared" si="9"/>
        <v>26.509999999999998</v>
      </c>
      <c r="N6" s="22"/>
      <c r="P6" s="37">
        <f t="shared" si="1"/>
        <v>11.059972</v>
      </c>
      <c r="Q6" s="37">
        <f t="shared" si="2"/>
        <v>6.1847829999999995</v>
      </c>
      <c r="R6" s="37">
        <f t="shared" si="3"/>
        <v>7.976859000000001</v>
      </c>
      <c r="S6" s="37">
        <f t="shared" si="4"/>
        <v>1.288386</v>
      </c>
      <c r="T6" s="37">
        <f t="shared" si="10"/>
        <v>26.509999999999998</v>
      </c>
    </row>
    <row r="7" spans="1:20">
      <c r="A7" s="8" t="s">
        <v>49</v>
      </c>
      <c r="B7" s="202">
        <v>26.51</v>
      </c>
      <c r="C7" s="202">
        <v>26.51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11.059972</v>
      </c>
      <c r="J7" s="21">
        <f t="shared" si="6"/>
        <v>6.1847829999999995</v>
      </c>
      <c r="K7" s="21">
        <f t="shared" si="7"/>
        <v>7.976859000000001</v>
      </c>
      <c r="L7" s="21">
        <f t="shared" si="8"/>
        <v>1.288386</v>
      </c>
      <c r="M7" s="157">
        <f t="shared" si="9"/>
        <v>26.509999999999998</v>
      </c>
      <c r="N7" s="22"/>
      <c r="P7" s="37">
        <f t="shared" si="1"/>
        <v>11.059972</v>
      </c>
      <c r="Q7" s="37">
        <f t="shared" si="2"/>
        <v>6.1847829999999995</v>
      </c>
      <c r="R7" s="37">
        <f t="shared" si="3"/>
        <v>7.976859000000001</v>
      </c>
      <c r="S7" s="37">
        <f t="shared" si="4"/>
        <v>1.288386</v>
      </c>
      <c r="T7" s="37">
        <f t="shared" si="10"/>
        <v>26.509999999999998</v>
      </c>
    </row>
    <row r="8" spans="1:20">
      <c r="A8" s="8" t="s">
        <v>50</v>
      </c>
      <c r="B8" s="202">
        <v>26.51</v>
      </c>
      <c r="C8" s="202">
        <v>26.51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11.059972</v>
      </c>
      <c r="J8" s="21">
        <f t="shared" si="6"/>
        <v>6.1847829999999995</v>
      </c>
      <c r="K8" s="21">
        <f t="shared" si="7"/>
        <v>7.976859000000001</v>
      </c>
      <c r="L8" s="21">
        <f t="shared" si="8"/>
        <v>1.288386</v>
      </c>
      <c r="M8" s="157">
        <f t="shared" si="9"/>
        <v>26.509999999999998</v>
      </c>
      <c r="N8" s="22"/>
      <c r="P8" s="37">
        <f t="shared" si="1"/>
        <v>11.059972</v>
      </c>
      <c r="Q8" s="37">
        <f t="shared" si="2"/>
        <v>6.1847829999999995</v>
      </c>
      <c r="R8" s="37">
        <f t="shared" si="3"/>
        <v>7.976859000000001</v>
      </c>
      <c r="S8" s="37">
        <f t="shared" si="4"/>
        <v>1.288386</v>
      </c>
      <c r="T8" s="37">
        <f t="shared" si="10"/>
        <v>26.509999999999998</v>
      </c>
    </row>
    <row r="9" spans="1:20">
      <c r="A9" s="8" t="s">
        <v>51</v>
      </c>
      <c r="B9" s="202">
        <v>26.51</v>
      </c>
      <c r="C9" s="202">
        <v>26.51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11.059972</v>
      </c>
      <c r="J9" s="21">
        <f t="shared" si="6"/>
        <v>6.1847829999999995</v>
      </c>
      <c r="K9" s="21">
        <f t="shared" si="7"/>
        <v>7.976859000000001</v>
      </c>
      <c r="L9" s="21">
        <f t="shared" si="8"/>
        <v>1.288386</v>
      </c>
      <c r="M9" s="157">
        <f t="shared" si="9"/>
        <v>26.509999999999998</v>
      </c>
      <c r="N9" s="22"/>
      <c r="P9" s="37">
        <f t="shared" si="1"/>
        <v>11.059972</v>
      </c>
      <c r="Q9" s="37">
        <f t="shared" si="2"/>
        <v>6.1847829999999995</v>
      </c>
      <c r="R9" s="37">
        <f t="shared" si="3"/>
        <v>7.976859000000001</v>
      </c>
      <c r="S9" s="37">
        <f t="shared" si="4"/>
        <v>1.288386</v>
      </c>
      <c r="T9" s="37">
        <f t="shared" si="10"/>
        <v>26.509999999999998</v>
      </c>
    </row>
    <row r="10" spans="1:20">
      <c r="A10" s="8" t="s">
        <v>52</v>
      </c>
      <c r="B10" s="202">
        <v>26.51</v>
      </c>
      <c r="C10" s="202">
        <v>26.51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11.059972</v>
      </c>
      <c r="J10" s="21">
        <f t="shared" si="6"/>
        <v>6.1847829999999995</v>
      </c>
      <c r="K10" s="21">
        <f t="shared" si="7"/>
        <v>7.976859000000001</v>
      </c>
      <c r="L10" s="21">
        <f t="shared" si="8"/>
        <v>1.288386</v>
      </c>
      <c r="M10" s="157">
        <f t="shared" si="9"/>
        <v>26.509999999999998</v>
      </c>
      <c r="N10" s="22"/>
      <c r="P10" s="37">
        <f t="shared" si="1"/>
        <v>11.059972</v>
      </c>
      <c r="Q10" s="37">
        <f t="shared" si="2"/>
        <v>6.1847829999999995</v>
      </c>
      <c r="R10" s="37">
        <f t="shared" si="3"/>
        <v>7.976859000000001</v>
      </c>
      <c r="S10" s="37">
        <f t="shared" si="4"/>
        <v>1.288386</v>
      </c>
      <c r="T10" s="37">
        <f t="shared" si="10"/>
        <v>26.509999999999998</v>
      </c>
    </row>
    <row r="11" spans="1:20">
      <c r="A11" s="8" t="s">
        <v>53</v>
      </c>
      <c r="B11" s="202">
        <v>26.51</v>
      </c>
      <c r="C11" s="202">
        <v>26.51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11.059972</v>
      </c>
      <c r="J11" s="21">
        <f t="shared" si="6"/>
        <v>6.1847829999999995</v>
      </c>
      <c r="K11" s="21">
        <f t="shared" si="7"/>
        <v>7.976859000000001</v>
      </c>
      <c r="L11" s="21">
        <f t="shared" si="8"/>
        <v>1.288386</v>
      </c>
      <c r="M11" s="157">
        <f t="shared" si="9"/>
        <v>26.509999999999998</v>
      </c>
      <c r="N11" s="22"/>
      <c r="P11" s="37">
        <f t="shared" si="1"/>
        <v>11.059972</v>
      </c>
      <c r="Q11" s="37">
        <f t="shared" si="2"/>
        <v>6.1847829999999995</v>
      </c>
      <c r="R11" s="37">
        <f t="shared" si="3"/>
        <v>7.976859000000001</v>
      </c>
      <c r="S11" s="37">
        <f t="shared" si="4"/>
        <v>1.288386</v>
      </c>
      <c r="T11" s="37">
        <f t="shared" si="10"/>
        <v>26.509999999999998</v>
      </c>
    </row>
    <row r="12" spans="1:20">
      <c r="A12" s="8" t="s">
        <v>54</v>
      </c>
      <c r="B12" s="202">
        <v>26.51</v>
      </c>
      <c r="C12" s="202">
        <v>26.51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11.059972</v>
      </c>
      <c r="J12" s="21">
        <f t="shared" si="6"/>
        <v>6.1847829999999995</v>
      </c>
      <c r="K12" s="21">
        <f t="shared" si="7"/>
        <v>7.976859000000001</v>
      </c>
      <c r="L12" s="21">
        <f t="shared" si="8"/>
        <v>1.288386</v>
      </c>
      <c r="M12" s="157">
        <f t="shared" si="9"/>
        <v>26.509999999999998</v>
      </c>
      <c r="N12" s="22"/>
      <c r="P12" s="37">
        <f t="shared" si="1"/>
        <v>11.059972</v>
      </c>
      <c r="Q12" s="37">
        <f t="shared" si="2"/>
        <v>6.1847829999999995</v>
      </c>
      <c r="R12" s="37">
        <f t="shared" si="3"/>
        <v>7.976859000000001</v>
      </c>
      <c r="S12" s="37">
        <f t="shared" si="4"/>
        <v>1.288386</v>
      </c>
      <c r="T12" s="37">
        <f t="shared" si="10"/>
        <v>26.509999999999998</v>
      </c>
    </row>
    <row r="13" spans="1:20">
      <c r="A13" s="8" t="s">
        <v>55</v>
      </c>
      <c r="B13" s="202">
        <v>26.51</v>
      </c>
      <c r="C13" s="202">
        <v>26.51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11.059972</v>
      </c>
      <c r="J13" s="21">
        <f t="shared" si="6"/>
        <v>6.1847829999999995</v>
      </c>
      <c r="K13" s="21">
        <f t="shared" si="7"/>
        <v>7.976859000000001</v>
      </c>
      <c r="L13" s="21">
        <f t="shared" si="8"/>
        <v>1.288386</v>
      </c>
      <c r="M13" s="157">
        <f t="shared" si="9"/>
        <v>26.509999999999998</v>
      </c>
      <c r="N13" s="22"/>
      <c r="P13" s="37">
        <f t="shared" si="1"/>
        <v>11.059972</v>
      </c>
      <c r="Q13" s="37">
        <f t="shared" si="2"/>
        <v>6.1847829999999995</v>
      </c>
      <c r="R13" s="37">
        <f t="shared" si="3"/>
        <v>7.976859000000001</v>
      </c>
      <c r="S13" s="37">
        <f t="shared" si="4"/>
        <v>1.288386</v>
      </c>
      <c r="T13" s="37">
        <f t="shared" si="10"/>
        <v>26.509999999999998</v>
      </c>
    </row>
    <row r="14" spans="1:20">
      <c r="A14" s="8" t="s">
        <v>56</v>
      </c>
      <c r="B14" s="202">
        <v>26.51</v>
      </c>
      <c r="C14" s="202">
        <v>26.51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11.059972</v>
      </c>
      <c r="J14" s="21">
        <f t="shared" si="6"/>
        <v>6.1847829999999995</v>
      </c>
      <c r="K14" s="21">
        <f t="shared" si="7"/>
        <v>7.976859000000001</v>
      </c>
      <c r="L14" s="21">
        <f t="shared" si="8"/>
        <v>1.288386</v>
      </c>
      <c r="M14" s="157">
        <f t="shared" si="9"/>
        <v>26.509999999999998</v>
      </c>
      <c r="N14" s="22"/>
      <c r="P14" s="37">
        <f t="shared" si="1"/>
        <v>11.059972</v>
      </c>
      <c r="Q14" s="37">
        <f t="shared" si="2"/>
        <v>6.1847829999999995</v>
      </c>
      <c r="R14" s="37">
        <f t="shared" si="3"/>
        <v>7.976859000000001</v>
      </c>
      <c r="S14" s="37">
        <f t="shared" si="4"/>
        <v>1.288386</v>
      </c>
      <c r="T14" s="37">
        <f t="shared" si="10"/>
        <v>26.509999999999998</v>
      </c>
    </row>
    <row r="15" spans="1:20">
      <c r="A15" s="8" t="s">
        <v>57</v>
      </c>
      <c r="B15" s="202">
        <v>26.51</v>
      </c>
      <c r="C15" s="202">
        <v>26.51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11.059972</v>
      </c>
      <c r="J15" s="21">
        <f t="shared" si="6"/>
        <v>6.1847829999999995</v>
      </c>
      <c r="K15" s="21">
        <f t="shared" si="7"/>
        <v>7.976859000000001</v>
      </c>
      <c r="L15" s="21">
        <f t="shared" si="8"/>
        <v>1.288386</v>
      </c>
      <c r="M15" s="157">
        <f t="shared" si="9"/>
        <v>26.509999999999998</v>
      </c>
      <c r="N15" s="22"/>
      <c r="P15" s="37">
        <f t="shared" si="1"/>
        <v>11.059972</v>
      </c>
      <c r="Q15" s="37">
        <f t="shared" si="2"/>
        <v>6.1847829999999995</v>
      </c>
      <c r="R15" s="37">
        <f t="shared" si="3"/>
        <v>7.976859000000001</v>
      </c>
      <c r="S15" s="37">
        <f t="shared" si="4"/>
        <v>1.288386</v>
      </c>
      <c r="T15" s="37">
        <f t="shared" si="10"/>
        <v>26.509999999999998</v>
      </c>
    </row>
    <row r="16" spans="1:20">
      <c r="A16" s="8" t="s">
        <v>58</v>
      </c>
      <c r="B16" s="202">
        <v>26.51</v>
      </c>
      <c r="C16" s="202">
        <v>26.51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11.059972</v>
      </c>
      <c r="J16" s="21">
        <f t="shared" si="6"/>
        <v>6.1847829999999995</v>
      </c>
      <c r="K16" s="21">
        <f t="shared" si="7"/>
        <v>7.976859000000001</v>
      </c>
      <c r="L16" s="21">
        <f t="shared" si="8"/>
        <v>1.288386</v>
      </c>
      <c r="M16" s="157">
        <f t="shared" si="9"/>
        <v>26.509999999999998</v>
      </c>
      <c r="N16" s="22"/>
      <c r="P16" s="37">
        <f t="shared" si="1"/>
        <v>11.059972</v>
      </c>
      <c r="Q16" s="37">
        <f t="shared" si="2"/>
        <v>6.1847829999999995</v>
      </c>
      <c r="R16" s="37">
        <f t="shared" si="3"/>
        <v>7.976859000000001</v>
      </c>
      <c r="S16" s="37">
        <f t="shared" si="4"/>
        <v>1.288386</v>
      </c>
      <c r="T16" s="37">
        <f t="shared" si="10"/>
        <v>26.509999999999998</v>
      </c>
    </row>
    <row r="17" spans="1:20">
      <c r="A17" s="8" t="s">
        <v>59</v>
      </c>
      <c r="B17" s="202">
        <v>26.51</v>
      </c>
      <c r="C17" s="202">
        <v>26.51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11.059972</v>
      </c>
      <c r="J17" s="21">
        <f t="shared" si="6"/>
        <v>6.1847829999999995</v>
      </c>
      <c r="K17" s="21">
        <f t="shared" si="7"/>
        <v>7.976859000000001</v>
      </c>
      <c r="L17" s="21">
        <f t="shared" si="8"/>
        <v>1.288386</v>
      </c>
      <c r="M17" s="157">
        <f t="shared" si="9"/>
        <v>26.509999999999998</v>
      </c>
      <c r="N17" s="22"/>
      <c r="P17" s="37">
        <f t="shared" si="1"/>
        <v>11.059972</v>
      </c>
      <c r="Q17" s="37">
        <f t="shared" si="2"/>
        <v>6.1847829999999995</v>
      </c>
      <c r="R17" s="37">
        <f t="shared" si="3"/>
        <v>7.976859000000001</v>
      </c>
      <c r="S17" s="37">
        <f t="shared" si="4"/>
        <v>1.288386</v>
      </c>
      <c r="T17" s="37">
        <f t="shared" si="10"/>
        <v>26.509999999999998</v>
      </c>
    </row>
    <row r="18" spans="1:20">
      <c r="A18" s="8" t="s">
        <v>60</v>
      </c>
      <c r="B18" s="202">
        <v>26.51</v>
      </c>
      <c r="C18" s="202">
        <v>26.51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11.059972</v>
      </c>
      <c r="J18" s="21">
        <f t="shared" si="6"/>
        <v>6.1847829999999995</v>
      </c>
      <c r="K18" s="21">
        <f t="shared" si="7"/>
        <v>7.976859000000001</v>
      </c>
      <c r="L18" s="21">
        <f t="shared" si="8"/>
        <v>1.288386</v>
      </c>
      <c r="M18" s="157">
        <f t="shared" si="9"/>
        <v>26.509999999999998</v>
      </c>
      <c r="N18" s="22"/>
      <c r="P18" s="37">
        <f t="shared" si="1"/>
        <v>11.059972</v>
      </c>
      <c r="Q18" s="37">
        <f t="shared" si="2"/>
        <v>6.1847829999999995</v>
      </c>
      <c r="R18" s="37">
        <f t="shared" si="3"/>
        <v>7.976859000000001</v>
      </c>
      <c r="S18" s="37">
        <f t="shared" si="4"/>
        <v>1.288386</v>
      </c>
      <c r="T18" s="37">
        <f t="shared" si="10"/>
        <v>26.509999999999998</v>
      </c>
    </row>
    <row r="19" spans="1:20">
      <c r="A19" s="8" t="s">
        <v>61</v>
      </c>
      <c r="B19" s="202">
        <v>26.51</v>
      </c>
      <c r="C19" s="202">
        <v>26.51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11.059972</v>
      </c>
      <c r="J19" s="21">
        <f t="shared" si="6"/>
        <v>6.1847829999999995</v>
      </c>
      <c r="K19" s="21">
        <f t="shared" si="7"/>
        <v>7.976859000000001</v>
      </c>
      <c r="L19" s="21">
        <f t="shared" si="8"/>
        <v>1.288386</v>
      </c>
      <c r="M19" s="157">
        <f t="shared" si="9"/>
        <v>26.509999999999998</v>
      </c>
      <c r="N19" s="22"/>
      <c r="P19" s="37">
        <f t="shared" si="1"/>
        <v>11.059972</v>
      </c>
      <c r="Q19" s="37">
        <f t="shared" si="2"/>
        <v>6.1847829999999995</v>
      </c>
      <c r="R19" s="37">
        <f t="shared" si="3"/>
        <v>7.976859000000001</v>
      </c>
      <c r="S19" s="37">
        <f t="shared" si="4"/>
        <v>1.288386</v>
      </c>
      <c r="T19" s="37">
        <f t="shared" si="10"/>
        <v>26.509999999999998</v>
      </c>
    </row>
    <row r="20" spans="1:20">
      <c r="A20" s="8" t="s">
        <v>62</v>
      </c>
      <c r="B20" s="202">
        <v>26.51</v>
      </c>
      <c r="C20" s="202">
        <v>26.51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11.059972</v>
      </c>
      <c r="J20" s="21">
        <f t="shared" si="6"/>
        <v>6.1847829999999995</v>
      </c>
      <c r="K20" s="21">
        <f t="shared" si="7"/>
        <v>7.976859000000001</v>
      </c>
      <c r="L20" s="21">
        <f t="shared" si="8"/>
        <v>1.288386</v>
      </c>
      <c r="M20" s="157">
        <f t="shared" si="9"/>
        <v>26.509999999999998</v>
      </c>
      <c r="N20" s="22"/>
      <c r="P20" s="37">
        <f t="shared" si="1"/>
        <v>11.059972</v>
      </c>
      <c r="Q20" s="37">
        <f t="shared" si="2"/>
        <v>6.1847829999999995</v>
      </c>
      <c r="R20" s="37">
        <f t="shared" si="3"/>
        <v>7.976859000000001</v>
      </c>
      <c r="S20" s="37">
        <f t="shared" si="4"/>
        <v>1.288386</v>
      </c>
      <c r="T20" s="37">
        <f t="shared" si="10"/>
        <v>26.509999999999998</v>
      </c>
    </row>
    <row r="21" spans="1:20">
      <c r="A21" s="8" t="s">
        <v>63</v>
      </c>
      <c r="B21" s="202">
        <v>26.51</v>
      </c>
      <c r="C21" s="202">
        <v>26.51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11.059972</v>
      </c>
      <c r="J21" s="21">
        <f t="shared" si="6"/>
        <v>6.1847829999999995</v>
      </c>
      <c r="K21" s="21">
        <f t="shared" si="7"/>
        <v>7.976859000000001</v>
      </c>
      <c r="L21" s="21">
        <f t="shared" si="8"/>
        <v>1.288386</v>
      </c>
      <c r="M21" s="157">
        <f t="shared" si="9"/>
        <v>26.509999999999998</v>
      </c>
      <c r="N21" s="22"/>
      <c r="P21" s="37">
        <f t="shared" si="1"/>
        <v>11.059972</v>
      </c>
      <c r="Q21" s="37">
        <f t="shared" si="2"/>
        <v>6.1847829999999995</v>
      </c>
      <c r="R21" s="37">
        <f t="shared" si="3"/>
        <v>7.976859000000001</v>
      </c>
      <c r="S21" s="37">
        <f t="shared" si="4"/>
        <v>1.288386</v>
      </c>
      <c r="T21" s="37">
        <f t="shared" si="10"/>
        <v>26.509999999999998</v>
      </c>
    </row>
    <row r="22" spans="1:20">
      <c r="A22" s="8" t="s">
        <v>64</v>
      </c>
      <c r="B22" s="202">
        <v>26.51</v>
      </c>
      <c r="C22" s="202">
        <v>26.51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11.059972</v>
      </c>
      <c r="J22" s="21">
        <f t="shared" si="6"/>
        <v>6.1847829999999995</v>
      </c>
      <c r="K22" s="21">
        <f t="shared" si="7"/>
        <v>7.976859000000001</v>
      </c>
      <c r="L22" s="21">
        <f t="shared" si="8"/>
        <v>1.288386</v>
      </c>
      <c r="M22" s="157">
        <f t="shared" si="9"/>
        <v>26.509999999999998</v>
      </c>
      <c r="N22" s="22"/>
      <c r="P22" s="37">
        <f t="shared" si="1"/>
        <v>11.059972</v>
      </c>
      <c r="Q22" s="37">
        <f t="shared" si="2"/>
        <v>6.1847829999999995</v>
      </c>
      <c r="R22" s="37">
        <f t="shared" si="3"/>
        <v>7.976859000000001</v>
      </c>
      <c r="S22" s="37">
        <f t="shared" si="4"/>
        <v>1.288386</v>
      </c>
      <c r="T22" s="37">
        <f t="shared" si="10"/>
        <v>26.509999999999998</v>
      </c>
    </row>
    <row r="23" spans="1:20">
      <c r="A23" s="8" t="s">
        <v>65</v>
      </c>
      <c r="B23" s="202">
        <v>26.51</v>
      </c>
      <c r="C23" s="202">
        <v>26.51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11.059972</v>
      </c>
      <c r="J23" s="21">
        <f t="shared" si="6"/>
        <v>6.1847829999999995</v>
      </c>
      <c r="K23" s="21">
        <f t="shared" si="7"/>
        <v>7.976859000000001</v>
      </c>
      <c r="L23" s="21">
        <f t="shared" si="8"/>
        <v>1.288386</v>
      </c>
      <c r="M23" s="157">
        <f t="shared" si="9"/>
        <v>26.509999999999998</v>
      </c>
      <c r="N23" s="22"/>
      <c r="P23" s="37">
        <f t="shared" si="1"/>
        <v>11.059972</v>
      </c>
      <c r="Q23" s="37">
        <f t="shared" si="2"/>
        <v>6.1847829999999995</v>
      </c>
      <c r="R23" s="37">
        <f t="shared" si="3"/>
        <v>7.976859000000001</v>
      </c>
      <c r="S23" s="37">
        <f t="shared" si="4"/>
        <v>1.288386</v>
      </c>
      <c r="T23" s="37">
        <f t="shared" si="10"/>
        <v>26.509999999999998</v>
      </c>
    </row>
    <row r="24" spans="1:20">
      <c r="A24" s="8" t="s">
        <v>66</v>
      </c>
      <c r="B24" s="202">
        <v>26.51</v>
      </c>
      <c r="C24" s="202">
        <v>26.51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11.059972</v>
      </c>
      <c r="J24" s="21">
        <f t="shared" si="6"/>
        <v>6.1847829999999995</v>
      </c>
      <c r="K24" s="21">
        <f t="shared" si="7"/>
        <v>7.976859000000001</v>
      </c>
      <c r="L24" s="21">
        <f t="shared" si="8"/>
        <v>1.288386</v>
      </c>
      <c r="M24" s="157">
        <f t="shared" si="9"/>
        <v>26.509999999999998</v>
      </c>
      <c r="N24" s="22"/>
      <c r="P24" s="37">
        <f t="shared" si="1"/>
        <v>11.059972</v>
      </c>
      <c r="Q24" s="37">
        <f t="shared" si="2"/>
        <v>6.1847829999999995</v>
      </c>
      <c r="R24" s="37">
        <f t="shared" si="3"/>
        <v>7.976859000000001</v>
      </c>
      <c r="S24" s="37">
        <f t="shared" si="4"/>
        <v>1.288386</v>
      </c>
      <c r="T24" s="37">
        <f t="shared" si="10"/>
        <v>26.509999999999998</v>
      </c>
    </row>
    <row r="25" spans="1:20">
      <c r="A25" s="8" t="s">
        <v>67</v>
      </c>
      <c r="B25" s="202">
        <v>26.51</v>
      </c>
      <c r="C25" s="202">
        <v>26.51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11.059972</v>
      </c>
      <c r="J25" s="21">
        <f t="shared" si="6"/>
        <v>6.1847829999999995</v>
      </c>
      <c r="K25" s="21">
        <f t="shared" si="7"/>
        <v>7.976859000000001</v>
      </c>
      <c r="L25" s="21">
        <f t="shared" si="8"/>
        <v>1.288386</v>
      </c>
      <c r="M25" s="157">
        <f t="shared" si="9"/>
        <v>26.509999999999998</v>
      </c>
      <c r="N25" s="22"/>
      <c r="P25" s="37">
        <f t="shared" si="1"/>
        <v>11.059972</v>
      </c>
      <c r="Q25" s="37">
        <f t="shared" si="2"/>
        <v>6.1847829999999995</v>
      </c>
      <c r="R25" s="37">
        <f t="shared" si="3"/>
        <v>7.976859000000001</v>
      </c>
      <c r="S25" s="37">
        <f t="shared" si="4"/>
        <v>1.288386</v>
      </c>
      <c r="T25" s="37">
        <f t="shared" si="10"/>
        <v>26.509999999999998</v>
      </c>
    </row>
    <row r="26" spans="1:20">
      <c r="A26" s="8" t="s">
        <v>68</v>
      </c>
      <c r="B26" s="202">
        <v>26.51</v>
      </c>
      <c r="C26" s="202">
        <v>26.51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11.059972</v>
      </c>
      <c r="J26" s="21">
        <f t="shared" si="6"/>
        <v>6.1847829999999995</v>
      </c>
      <c r="K26" s="21">
        <f t="shared" si="7"/>
        <v>7.976859000000001</v>
      </c>
      <c r="L26" s="21">
        <f t="shared" si="8"/>
        <v>1.288386</v>
      </c>
      <c r="M26" s="157">
        <f t="shared" si="9"/>
        <v>26.509999999999998</v>
      </c>
      <c r="N26" s="22"/>
      <c r="P26" s="37">
        <f t="shared" si="1"/>
        <v>11.059972</v>
      </c>
      <c r="Q26" s="37">
        <f t="shared" si="2"/>
        <v>6.1847829999999995</v>
      </c>
      <c r="R26" s="37">
        <f t="shared" si="3"/>
        <v>7.976859000000001</v>
      </c>
      <c r="S26" s="37">
        <f t="shared" si="4"/>
        <v>1.288386</v>
      </c>
      <c r="T26" s="37">
        <f t="shared" si="10"/>
        <v>26.509999999999998</v>
      </c>
    </row>
    <row r="27" spans="1:20">
      <c r="A27" s="8" t="s">
        <v>69</v>
      </c>
      <c r="B27" s="202">
        <v>26.51</v>
      </c>
      <c r="C27" s="202">
        <v>26.51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11.059972</v>
      </c>
      <c r="J27" s="21">
        <f t="shared" si="6"/>
        <v>6.1847829999999995</v>
      </c>
      <c r="K27" s="21">
        <f t="shared" si="7"/>
        <v>7.976859000000001</v>
      </c>
      <c r="L27" s="21">
        <f t="shared" si="8"/>
        <v>1.288386</v>
      </c>
      <c r="M27" s="157">
        <f t="shared" si="9"/>
        <v>26.509999999999998</v>
      </c>
      <c r="N27" s="22"/>
      <c r="P27" s="37">
        <f t="shared" si="1"/>
        <v>11.059972</v>
      </c>
      <c r="Q27" s="37">
        <f t="shared" si="2"/>
        <v>6.1847829999999995</v>
      </c>
      <c r="R27" s="37">
        <f t="shared" si="3"/>
        <v>7.976859000000001</v>
      </c>
      <c r="S27" s="37">
        <f t="shared" si="4"/>
        <v>1.288386</v>
      </c>
      <c r="T27" s="37">
        <f t="shared" si="10"/>
        <v>26.509999999999998</v>
      </c>
    </row>
    <row r="28" spans="1:20">
      <c r="A28" s="8" t="s">
        <v>70</v>
      </c>
      <c r="B28" s="202">
        <v>26.51</v>
      </c>
      <c r="C28" s="202">
        <v>26.51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11.059972</v>
      </c>
      <c r="J28" s="21">
        <f t="shared" si="6"/>
        <v>6.1847829999999995</v>
      </c>
      <c r="K28" s="21">
        <f t="shared" si="7"/>
        <v>7.976859000000001</v>
      </c>
      <c r="L28" s="21">
        <f t="shared" si="8"/>
        <v>1.288386</v>
      </c>
      <c r="M28" s="157">
        <f t="shared" si="9"/>
        <v>26.509999999999998</v>
      </c>
      <c r="N28" s="22"/>
      <c r="P28" s="37">
        <f t="shared" si="1"/>
        <v>11.059972</v>
      </c>
      <c r="Q28" s="37">
        <f t="shared" si="2"/>
        <v>6.1847829999999995</v>
      </c>
      <c r="R28" s="37">
        <f t="shared" si="3"/>
        <v>7.976859000000001</v>
      </c>
      <c r="S28" s="37">
        <f t="shared" si="4"/>
        <v>1.288386</v>
      </c>
      <c r="T28" s="37">
        <f t="shared" si="10"/>
        <v>26.509999999999998</v>
      </c>
    </row>
    <row r="29" spans="1:20">
      <c r="A29" s="8" t="s">
        <v>71</v>
      </c>
      <c r="B29" s="202">
        <v>26.51</v>
      </c>
      <c r="C29" s="202">
        <v>26.51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11.059972</v>
      </c>
      <c r="J29" s="21">
        <f t="shared" si="6"/>
        <v>6.1847829999999995</v>
      </c>
      <c r="K29" s="21">
        <f t="shared" si="7"/>
        <v>7.976859000000001</v>
      </c>
      <c r="L29" s="21">
        <f t="shared" si="8"/>
        <v>1.288386</v>
      </c>
      <c r="M29" s="157">
        <f t="shared" si="9"/>
        <v>26.509999999999998</v>
      </c>
      <c r="N29" s="22"/>
      <c r="P29" s="37">
        <f t="shared" si="1"/>
        <v>11.059972</v>
      </c>
      <c r="Q29" s="37">
        <f t="shared" si="2"/>
        <v>6.1847829999999995</v>
      </c>
      <c r="R29" s="37">
        <f t="shared" si="3"/>
        <v>7.976859000000001</v>
      </c>
      <c r="S29" s="37">
        <f t="shared" si="4"/>
        <v>1.288386</v>
      </c>
      <c r="T29" s="37">
        <f t="shared" si="10"/>
        <v>26.509999999999998</v>
      </c>
    </row>
    <row r="30" spans="1:20">
      <c r="A30" s="8" t="s">
        <v>72</v>
      </c>
      <c r="B30" s="202">
        <v>26.51</v>
      </c>
      <c r="C30" s="202">
        <v>26.51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11.059972</v>
      </c>
      <c r="J30" s="21">
        <f t="shared" si="6"/>
        <v>6.1847829999999995</v>
      </c>
      <c r="K30" s="21">
        <f t="shared" si="7"/>
        <v>7.976859000000001</v>
      </c>
      <c r="L30" s="21">
        <f t="shared" si="8"/>
        <v>1.288386</v>
      </c>
      <c r="M30" s="157">
        <f t="shared" si="9"/>
        <v>26.509999999999998</v>
      </c>
      <c r="N30" s="22"/>
      <c r="P30" s="37">
        <f t="shared" si="1"/>
        <v>11.059972</v>
      </c>
      <c r="Q30" s="37">
        <f t="shared" si="2"/>
        <v>6.1847829999999995</v>
      </c>
      <c r="R30" s="37">
        <f t="shared" si="3"/>
        <v>7.976859000000001</v>
      </c>
      <c r="S30" s="37">
        <f t="shared" si="4"/>
        <v>1.288386</v>
      </c>
      <c r="T30" s="37">
        <f t="shared" si="10"/>
        <v>26.509999999999998</v>
      </c>
    </row>
    <row r="31" spans="1:20">
      <c r="A31" s="8" t="s">
        <v>73</v>
      </c>
      <c r="B31" s="202">
        <v>26.51</v>
      </c>
      <c r="C31" s="202">
        <v>26.51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11.059972</v>
      </c>
      <c r="J31" s="21">
        <f t="shared" si="6"/>
        <v>6.1847829999999995</v>
      </c>
      <c r="K31" s="21">
        <f t="shared" si="7"/>
        <v>7.976859000000001</v>
      </c>
      <c r="L31" s="21">
        <f t="shared" si="8"/>
        <v>1.288386</v>
      </c>
      <c r="M31" s="157">
        <f t="shared" si="9"/>
        <v>26.509999999999998</v>
      </c>
      <c r="N31" s="22"/>
      <c r="P31" s="37">
        <f t="shared" si="1"/>
        <v>11.059972</v>
      </c>
      <c r="Q31" s="37">
        <f t="shared" si="2"/>
        <v>6.1847829999999995</v>
      </c>
      <c r="R31" s="37">
        <f t="shared" si="3"/>
        <v>7.976859000000001</v>
      </c>
      <c r="S31" s="37">
        <f t="shared" si="4"/>
        <v>1.288386</v>
      </c>
      <c r="T31" s="37">
        <f t="shared" si="10"/>
        <v>26.509999999999998</v>
      </c>
    </row>
    <row r="32" spans="1:20">
      <c r="A32" s="8" t="s">
        <v>74</v>
      </c>
      <c r="B32" s="202">
        <v>26.51</v>
      </c>
      <c r="C32" s="202">
        <v>26.51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11.059972</v>
      </c>
      <c r="J32" s="21">
        <f t="shared" si="6"/>
        <v>6.1847829999999995</v>
      </c>
      <c r="K32" s="21">
        <f t="shared" si="7"/>
        <v>7.976859000000001</v>
      </c>
      <c r="L32" s="21">
        <f t="shared" si="8"/>
        <v>1.288386</v>
      </c>
      <c r="M32" s="157">
        <f t="shared" si="9"/>
        <v>26.509999999999998</v>
      </c>
      <c r="N32" s="22"/>
      <c r="P32" s="37">
        <f t="shared" si="1"/>
        <v>11.059972</v>
      </c>
      <c r="Q32" s="37">
        <f t="shared" si="2"/>
        <v>6.1847829999999995</v>
      </c>
      <c r="R32" s="37">
        <f t="shared" si="3"/>
        <v>7.976859000000001</v>
      </c>
      <c r="S32" s="37">
        <f t="shared" si="4"/>
        <v>1.288386</v>
      </c>
      <c r="T32" s="37">
        <f t="shared" si="10"/>
        <v>26.509999999999998</v>
      </c>
    </row>
    <row r="33" spans="1:20">
      <c r="A33" s="8" t="s">
        <v>75</v>
      </c>
      <c r="B33" s="202">
        <v>26.51</v>
      </c>
      <c r="C33" s="202">
        <v>26.51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11.059972</v>
      </c>
      <c r="J33" s="21">
        <f t="shared" si="6"/>
        <v>6.1847829999999995</v>
      </c>
      <c r="K33" s="21">
        <f t="shared" si="7"/>
        <v>7.976859000000001</v>
      </c>
      <c r="L33" s="21">
        <f t="shared" si="8"/>
        <v>1.288386</v>
      </c>
      <c r="M33" s="157">
        <f t="shared" si="9"/>
        <v>26.509999999999998</v>
      </c>
      <c r="N33" s="22"/>
      <c r="P33" s="37">
        <f t="shared" si="1"/>
        <v>11.059972</v>
      </c>
      <c r="Q33" s="37">
        <f t="shared" si="2"/>
        <v>6.1847829999999995</v>
      </c>
      <c r="R33" s="37">
        <f t="shared" si="3"/>
        <v>7.976859000000001</v>
      </c>
      <c r="S33" s="37">
        <f t="shared" si="4"/>
        <v>1.288386</v>
      </c>
      <c r="T33" s="37">
        <f t="shared" si="10"/>
        <v>26.509999999999998</v>
      </c>
    </row>
    <row r="34" spans="1:20">
      <c r="A34" s="8" t="s">
        <v>76</v>
      </c>
      <c r="B34" s="202">
        <v>26.51</v>
      </c>
      <c r="C34" s="202">
        <v>26.51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11.059972</v>
      </c>
      <c r="J34" s="21">
        <f t="shared" si="6"/>
        <v>6.1847829999999995</v>
      </c>
      <c r="K34" s="21">
        <f t="shared" si="7"/>
        <v>7.976859000000001</v>
      </c>
      <c r="L34" s="21">
        <f t="shared" si="8"/>
        <v>1.288386</v>
      </c>
      <c r="M34" s="157">
        <f t="shared" si="9"/>
        <v>26.509999999999998</v>
      </c>
      <c r="N34" s="22"/>
      <c r="P34" s="37">
        <f t="shared" si="1"/>
        <v>11.059972</v>
      </c>
      <c r="Q34" s="37">
        <f t="shared" si="2"/>
        <v>6.1847829999999995</v>
      </c>
      <c r="R34" s="37">
        <f t="shared" si="3"/>
        <v>7.976859000000001</v>
      </c>
      <c r="S34" s="37">
        <f t="shared" si="4"/>
        <v>1.288386</v>
      </c>
      <c r="T34" s="37">
        <f t="shared" si="10"/>
        <v>26.509999999999998</v>
      </c>
    </row>
    <row r="35" spans="1:20">
      <c r="A35" s="8" t="s">
        <v>77</v>
      </c>
      <c r="B35" s="202">
        <v>26.51</v>
      </c>
      <c r="C35" s="202">
        <v>26.51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11.059972</v>
      </c>
      <c r="J35" s="21">
        <f t="shared" si="6"/>
        <v>6.1847829999999995</v>
      </c>
      <c r="K35" s="21">
        <f t="shared" si="7"/>
        <v>7.976859000000001</v>
      </c>
      <c r="L35" s="21">
        <f t="shared" si="8"/>
        <v>1.288386</v>
      </c>
      <c r="M35" s="157">
        <f t="shared" si="9"/>
        <v>26.509999999999998</v>
      </c>
      <c r="N35" s="22"/>
      <c r="P35" s="37">
        <f t="shared" ref="P35:P66" si="12">I35</f>
        <v>11.059972</v>
      </c>
      <c r="Q35" s="37">
        <f t="shared" ref="Q35:Q66" si="13">J35</f>
        <v>6.1847829999999995</v>
      </c>
      <c r="R35" s="37">
        <f t="shared" ref="R35:R66" si="14">K35</f>
        <v>7.976859000000001</v>
      </c>
      <c r="S35" s="37">
        <f t="shared" ref="S35:S66" si="15">L35</f>
        <v>1.288386</v>
      </c>
      <c r="T35" s="37">
        <f t="shared" si="10"/>
        <v>26.509999999999998</v>
      </c>
    </row>
    <row r="36" spans="1:20">
      <c r="A36" s="8" t="s">
        <v>78</v>
      </c>
      <c r="B36" s="202">
        <v>26.51</v>
      </c>
      <c r="C36" s="202">
        <v>26.51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11.059972</v>
      </c>
      <c r="J36" s="21">
        <f t="shared" si="6"/>
        <v>6.1847829999999995</v>
      </c>
      <c r="K36" s="21">
        <f t="shared" si="7"/>
        <v>7.976859000000001</v>
      </c>
      <c r="L36" s="21">
        <f t="shared" si="8"/>
        <v>1.288386</v>
      </c>
      <c r="M36" s="157">
        <f t="shared" si="9"/>
        <v>26.509999999999998</v>
      </c>
      <c r="N36" s="22"/>
      <c r="P36" s="37">
        <f t="shared" si="12"/>
        <v>11.059972</v>
      </c>
      <c r="Q36" s="37">
        <f t="shared" si="13"/>
        <v>6.1847829999999995</v>
      </c>
      <c r="R36" s="37">
        <f t="shared" si="14"/>
        <v>7.976859000000001</v>
      </c>
      <c r="S36" s="37">
        <f t="shared" si="15"/>
        <v>1.288386</v>
      </c>
      <c r="T36" s="37">
        <f t="shared" si="10"/>
        <v>26.509999999999998</v>
      </c>
    </row>
    <row r="37" spans="1:20">
      <c r="A37" s="8" t="s">
        <v>79</v>
      </c>
      <c r="B37" s="202">
        <v>26.51</v>
      </c>
      <c r="C37" s="202">
        <v>26.51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11.059972</v>
      </c>
      <c r="J37" s="21">
        <f t="shared" si="6"/>
        <v>6.1847829999999995</v>
      </c>
      <c r="K37" s="21">
        <f t="shared" si="7"/>
        <v>7.976859000000001</v>
      </c>
      <c r="L37" s="21">
        <f t="shared" si="8"/>
        <v>1.288386</v>
      </c>
      <c r="M37" s="157">
        <f t="shared" si="9"/>
        <v>26.509999999999998</v>
      </c>
      <c r="N37" s="22"/>
      <c r="P37" s="37">
        <f t="shared" si="12"/>
        <v>11.059972</v>
      </c>
      <c r="Q37" s="37">
        <f t="shared" si="13"/>
        <v>6.1847829999999995</v>
      </c>
      <c r="R37" s="37">
        <f t="shared" si="14"/>
        <v>7.976859000000001</v>
      </c>
      <c r="S37" s="37">
        <f t="shared" si="15"/>
        <v>1.288386</v>
      </c>
      <c r="T37" s="37">
        <f t="shared" si="10"/>
        <v>26.509999999999998</v>
      </c>
    </row>
    <row r="38" spans="1:20">
      <c r="A38" s="8" t="s">
        <v>80</v>
      </c>
      <c r="B38" s="202">
        <v>26.51</v>
      </c>
      <c r="C38" s="202">
        <v>26.51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11.059972</v>
      </c>
      <c r="J38" s="21">
        <f t="shared" si="6"/>
        <v>6.1847829999999995</v>
      </c>
      <c r="K38" s="21">
        <f t="shared" si="7"/>
        <v>7.976859000000001</v>
      </c>
      <c r="L38" s="21">
        <f t="shared" si="8"/>
        <v>1.288386</v>
      </c>
      <c r="M38" s="157">
        <f t="shared" si="9"/>
        <v>26.509999999999998</v>
      </c>
      <c r="N38" s="22"/>
      <c r="P38" s="37">
        <f t="shared" si="12"/>
        <v>11.059972</v>
      </c>
      <c r="Q38" s="37">
        <f t="shared" si="13"/>
        <v>6.1847829999999995</v>
      </c>
      <c r="R38" s="37">
        <f t="shared" si="14"/>
        <v>7.976859000000001</v>
      </c>
      <c r="S38" s="37">
        <f t="shared" si="15"/>
        <v>1.288386</v>
      </c>
      <c r="T38" s="37">
        <f t="shared" si="10"/>
        <v>26.509999999999998</v>
      </c>
    </row>
    <row r="39" spans="1:20">
      <c r="A39" s="8" t="s">
        <v>81</v>
      </c>
      <c r="B39" s="202">
        <v>26.23</v>
      </c>
      <c r="C39" s="202">
        <v>26.23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10.943155999999998</v>
      </c>
      <c r="J39" s="21">
        <f t="shared" si="6"/>
        <v>6.1194589999999991</v>
      </c>
      <c r="K39" s="21">
        <f t="shared" si="7"/>
        <v>7.8926070000000008</v>
      </c>
      <c r="L39" s="21">
        <f t="shared" si="8"/>
        <v>1.2747780000000002</v>
      </c>
      <c r="M39" s="157">
        <f t="shared" si="9"/>
        <v>26.23</v>
      </c>
      <c r="N39" s="22"/>
      <c r="P39" s="37">
        <f t="shared" si="12"/>
        <v>10.943155999999998</v>
      </c>
      <c r="Q39" s="37">
        <f t="shared" si="13"/>
        <v>6.1194589999999991</v>
      </c>
      <c r="R39" s="37">
        <f t="shared" si="14"/>
        <v>7.8926070000000008</v>
      </c>
      <c r="S39" s="37">
        <f t="shared" si="15"/>
        <v>1.2747780000000002</v>
      </c>
      <c r="T39" s="37">
        <f t="shared" si="10"/>
        <v>26.23</v>
      </c>
    </row>
    <row r="40" spans="1:20">
      <c r="A40" s="8" t="s">
        <v>82</v>
      </c>
      <c r="B40" s="202">
        <v>26.23</v>
      </c>
      <c r="C40" s="202">
        <v>26.23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10.943155999999998</v>
      </c>
      <c r="J40" s="21">
        <f t="shared" si="6"/>
        <v>6.1194589999999991</v>
      </c>
      <c r="K40" s="21">
        <f t="shared" si="7"/>
        <v>7.8926070000000008</v>
      </c>
      <c r="L40" s="21">
        <f t="shared" si="8"/>
        <v>1.2747780000000002</v>
      </c>
      <c r="M40" s="157">
        <f t="shared" si="9"/>
        <v>26.23</v>
      </c>
      <c r="N40" s="22"/>
      <c r="P40" s="37">
        <f t="shared" si="12"/>
        <v>10.943155999999998</v>
      </c>
      <c r="Q40" s="37">
        <f t="shared" si="13"/>
        <v>6.1194589999999991</v>
      </c>
      <c r="R40" s="37">
        <f t="shared" si="14"/>
        <v>7.8926070000000008</v>
      </c>
      <c r="S40" s="37">
        <f t="shared" si="15"/>
        <v>1.2747780000000002</v>
      </c>
      <c r="T40" s="37">
        <f t="shared" si="10"/>
        <v>26.23</v>
      </c>
    </row>
    <row r="41" spans="1:20">
      <c r="A41" s="8" t="s">
        <v>83</v>
      </c>
      <c r="B41" s="202">
        <v>26.23</v>
      </c>
      <c r="C41" s="202">
        <v>26.23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10.943155999999998</v>
      </c>
      <c r="J41" s="21">
        <f t="shared" si="6"/>
        <v>6.1194589999999991</v>
      </c>
      <c r="K41" s="21">
        <f t="shared" si="7"/>
        <v>7.8926070000000008</v>
      </c>
      <c r="L41" s="21">
        <f t="shared" si="8"/>
        <v>1.2747780000000002</v>
      </c>
      <c r="M41" s="157">
        <f t="shared" si="9"/>
        <v>26.23</v>
      </c>
      <c r="N41" s="22"/>
      <c r="P41" s="37">
        <f t="shared" si="12"/>
        <v>10.943155999999998</v>
      </c>
      <c r="Q41" s="37">
        <f t="shared" si="13"/>
        <v>6.1194589999999991</v>
      </c>
      <c r="R41" s="37">
        <f t="shared" si="14"/>
        <v>7.8926070000000008</v>
      </c>
      <c r="S41" s="37">
        <f t="shared" si="15"/>
        <v>1.2747780000000002</v>
      </c>
      <c r="T41" s="37">
        <f t="shared" si="10"/>
        <v>26.23</v>
      </c>
    </row>
    <row r="42" spans="1:20">
      <c r="A42" s="8" t="s">
        <v>84</v>
      </c>
      <c r="B42" s="202">
        <v>26.23</v>
      </c>
      <c r="C42" s="202">
        <v>26.23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10.943155999999998</v>
      </c>
      <c r="J42" s="21">
        <f t="shared" si="6"/>
        <v>6.1194589999999991</v>
      </c>
      <c r="K42" s="21">
        <f t="shared" si="7"/>
        <v>7.8926070000000008</v>
      </c>
      <c r="L42" s="21">
        <f t="shared" si="8"/>
        <v>1.2747780000000002</v>
      </c>
      <c r="M42" s="157">
        <f t="shared" si="9"/>
        <v>26.23</v>
      </c>
      <c r="N42" s="22"/>
      <c r="P42" s="37">
        <f t="shared" si="12"/>
        <v>10.943155999999998</v>
      </c>
      <c r="Q42" s="37">
        <f t="shared" si="13"/>
        <v>6.1194589999999991</v>
      </c>
      <c r="R42" s="37">
        <f t="shared" si="14"/>
        <v>7.8926070000000008</v>
      </c>
      <c r="S42" s="37">
        <f t="shared" si="15"/>
        <v>1.2747780000000002</v>
      </c>
      <c r="T42" s="37">
        <f t="shared" si="10"/>
        <v>26.23</v>
      </c>
    </row>
    <row r="43" spans="1:20">
      <c r="A43" s="8" t="s">
        <v>85</v>
      </c>
      <c r="B43" s="202">
        <v>26.23</v>
      </c>
      <c r="C43" s="202">
        <v>26.23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10.943155999999998</v>
      </c>
      <c r="J43" s="21">
        <f t="shared" si="6"/>
        <v>6.1194589999999991</v>
      </c>
      <c r="K43" s="21">
        <f t="shared" si="7"/>
        <v>7.8926070000000008</v>
      </c>
      <c r="L43" s="21">
        <f t="shared" si="8"/>
        <v>1.2747780000000002</v>
      </c>
      <c r="M43" s="157">
        <f t="shared" si="9"/>
        <v>26.23</v>
      </c>
      <c r="N43" s="22"/>
      <c r="P43" s="37">
        <f t="shared" si="12"/>
        <v>10.943155999999998</v>
      </c>
      <c r="Q43" s="37">
        <f t="shared" si="13"/>
        <v>6.1194589999999991</v>
      </c>
      <c r="R43" s="37">
        <f t="shared" si="14"/>
        <v>7.8926070000000008</v>
      </c>
      <c r="S43" s="37">
        <f t="shared" si="15"/>
        <v>1.2747780000000002</v>
      </c>
      <c r="T43" s="37">
        <f t="shared" si="10"/>
        <v>26.23</v>
      </c>
    </row>
    <row r="44" spans="1:20">
      <c r="A44" s="8" t="s">
        <v>86</v>
      </c>
      <c r="B44" s="202">
        <v>26.23</v>
      </c>
      <c r="C44" s="202">
        <v>26.23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10.943155999999998</v>
      </c>
      <c r="J44" s="21">
        <f t="shared" si="6"/>
        <v>6.1194589999999991</v>
      </c>
      <c r="K44" s="21">
        <f t="shared" si="7"/>
        <v>7.8926070000000008</v>
      </c>
      <c r="L44" s="21">
        <f t="shared" si="8"/>
        <v>1.2747780000000002</v>
      </c>
      <c r="M44" s="157">
        <f t="shared" si="9"/>
        <v>26.23</v>
      </c>
      <c r="N44" s="22"/>
      <c r="P44" s="37">
        <f t="shared" si="12"/>
        <v>10.943155999999998</v>
      </c>
      <c r="Q44" s="37">
        <f t="shared" si="13"/>
        <v>6.1194589999999991</v>
      </c>
      <c r="R44" s="37">
        <f t="shared" si="14"/>
        <v>7.8926070000000008</v>
      </c>
      <c r="S44" s="37">
        <f t="shared" si="15"/>
        <v>1.2747780000000002</v>
      </c>
      <c r="T44" s="37">
        <f t="shared" si="10"/>
        <v>26.23</v>
      </c>
    </row>
    <row r="45" spans="1:20">
      <c r="A45" s="8" t="s">
        <v>87</v>
      </c>
      <c r="B45" s="202">
        <v>26.23</v>
      </c>
      <c r="C45" s="202">
        <v>26.23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10.943155999999998</v>
      </c>
      <c r="J45" s="21">
        <f t="shared" si="6"/>
        <v>6.1194589999999991</v>
      </c>
      <c r="K45" s="21">
        <f t="shared" si="7"/>
        <v>7.8926070000000008</v>
      </c>
      <c r="L45" s="21">
        <f t="shared" si="8"/>
        <v>1.2747780000000002</v>
      </c>
      <c r="M45" s="157">
        <f t="shared" si="9"/>
        <v>26.23</v>
      </c>
      <c r="N45" s="22"/>
      <c r="P45" s="37">
        <f t="shared" si="12"/>
        <v>10.943155999999998</v>
      </c>
      <c r="Q45" s="37">
        <f t="shared" si="13"/>
        <v>6.1194589999999991</v>
      </c>
      <c r="R45" s="37">
        <f t="shared" si="14"/>
        <v>7.8926070000000008</v>
      </c>
      <c r="S45" s="37">
        <f t="shared" si="15"/>
        <v>1.2747780000000002</v>
      </c>
      <c r="T45" s="37">
        <f t="shared" si="10"/>
        <v>26.23</v>
      </c>
    </row>
    <row r="46" spans="1:20">
      <c r="A46" s="8" t="s">
        <v>88</v>
      </c>
      <c r="B46" s="202">
        <v>26.23</v>
      </c>
      <c r="C46" s="202">
        <v>26.23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10.943155999999998</v>
      </c>
      <c r="J46" s="21">
        <f t="shared" si="6"/>
        <v>6.1194589999999991</v>
      </c>
      <c r="K46" s="21">
        <f t="shared" si="7"/>
        <v>7.8926070000000008</v>
      </c>
      <c r="L46" s="21">
        <f t="shared" si="8"/>
        <v>1.2747780000000002</v>
      </c>
      <c r="M46" s="157">
        <f t="shared" si="9"/>
        <v>26.23</v>
      </c>
      <c r="N46" s="22"/>
      <c r="P46" s="37">
        <f t="shared" si="12"/>
        <v>10.943155999999998</v>
      </c>
      <c r="Q46" s="37">
        <f t="shared" si="13"/>
        <v>6.1194589999999991</v>
      </c>
      <c r="R46" s="37">
        <f t="shared" si="14"/>
        <v>7.8926070000000008</v>
      </c>
      <c r="S46" s="37">
        <f t="shared" si="15"/>
        <v>1.2747780000000002</v>
      </c>
      <c r="T46" s="37">
        <f t="shared" si="10"/>
        <v>26.23</v>
      </c>
    </row>
    <row r="47" spans="1:20">
      <c r="A47" s="8" t="s">
        <v>89</v>
      </c>
      <c r="B47" s="202">
        <v>26.23</v>
      </c>
      <c r="C47" s="202">
        <v>26.23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10.943155999999998</v>
      </c>
      <c r="J47" s="21">
        <f t="shared" si="6"/>
        <v>6.1194589999999991</v>
      </c>
      <c r="K47" s="21">
        <f t="shared" si="7"/>
        <v>7.8926070000000008</v>
      </c>
      <c r="L47" s="21">
        <f t="shared" si="8"/>
        <v>1.2747780000000002</v>
      </c>
      <c r="M47" s="157">
        <f t="shared" si="9"/>
        <v>26.23</v>
      </c>
      <c r="N47" s="22"/>
      <c r="P47" s="37">
        <f t="shared" si="12"/>
        <v>10.943155999999998</v>
      </c>
      <c r="Q47" s="37">
        <f t="shared" si="13"/>
        <v>6.1194589999999991</v>
      </c>
      <c r="R47" s="37">
        <f t="shared" si="14"/>
        <v>7.8926070000000008</v>
      </c>
      <c r="S47" s="37">
        <f t="shared" si="15"/>
        <v>1.2747780000000002</v>
      </c>
      <c r="T47" s="37">
        <f t="shared" si="10"/>
        <v>26.23</v>
      </c>
    </row>
    <row r="48" spans="1:20">
      <c r="A48" s="8" t="s">
        <v>90</v>
      </c>
      <c r="B48" s="202">
        <v>26.23</v>
      </c>
      <c r="C48" s="202">
        <v>26.23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10.943155999999998</v>
      </c>
      <c r="J48" s="21">
        <f t="shared" si="6"/>
        <v>6.1194589999999991</v>
      </c>
      <c r="K48" s="21">
        <f t="shared" si="7"/>
        <v>7.8926070000000008</v>
      </c>
      <c r="L48" s="21">
        <f t="shared" si="8"/>
        <v>1.2747780000000002</v>
      </c>
      <c r="M48" s="157">
        <f t="shared" si="9"/>
        <v>26.23</v>
      </c>
      <c r="N48" s="22"/>
      <c r="P48" s="37">
        <f t="shared" si="12"/>
        <v>10.943155999999998</v>
      </c>
      <c r="Q48" s="37">
        <f t="shared" si="13"/>
        <v>6.1194589999999991</v>
      </c>
      <c r="R48" s="37">
        <f t="shared" si="14"/>
        <v>7.8926070000000008</v>
      </c>
      <c r="S48" s="37">
        <f t="shared" si="15"/>
        <v>1.2747780000000002</v>
      </c>
      <c r="T48" s="37">
        <f t="shared" si="10"/>
        <v>26.23</v>
      </c>
    </row>
    <row r="49" spans="1:20">
      <c r="A49" s="8" t="s">
        <v>91</v>
      </c>
      <c r="B49" s="202">
        <v>26.23</v>
      </c>
      <c r="C49" s="202">
        <v>26.23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10.943155999999998</v>
      </c>
      <c r="J49" s="21">
        <f t="shared" si="6"/>
        <v>6.1194589999999991</v>
      </c>
      <c r="K49" s="21">
        <f t="shared" si="7"/>
        <v>7.8926070000000008</v>
      </c>
      <c r="L49" s="21">
        <f t="shared" si="8"/>
        <v>1.2747780000000002</v>
      </c>
      <c r="M49" s="157">
        <f t="shared" si="9"/>
        <v>26.23</v>
      </c>
      <c r="N49" s="22"/>
      <c r="P49" s="37">
        <f t="shared" si="12"/>
        <v>10.943155999999998</v>
      </c>
      <c r="Q49" s="37">
        <f t="shared" si="13"/>
        <v>6.1194589999999991</v>
      </c>
      <c r="R49" s="37">
        <f t="shared" si="14"/>
        <v>7.8926070000000008</v>
      </c>
      <c r="S49" s="37">
        <f t="shared" si="15"/>
        <v>1.2747780000000002</v>
      </c>
      <c r="T49" s="37">
        <f t="shared" si="10"/>
        <v>26.23</v>
      </c>
    </row>
    <row r="50" spans="1:20">
      <c r="A50" s="8" t="s">
        <v>92</v>
      </c>
      <c r="B50" s="202">
        <v>26.23</v>
      </c>
      <c r="C50" s="202">
        <v>26.23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10.943155999999998</v>
      </c>
      <c r="J50" s="21">
        <f t="shared" si="6"/>
        <v>6.1194589999999991</v>
      </c>
      <c r="K50" s="21">
        <f t="shared" si="7"/>
        <v>7.8926070000000008</v>
      </c>
      <c r="L50" s="21">
        <f t="shared" si="8"/>
        <v>1.2747780000000002</v>
      </c>
      <c r="M50" s="157">
        <f t="shared" si="9"/>
        <v>26.23</v>
      </c>
      <c r="N50" s="22"/>
      <c r="P50" s="37">
        <f t="shared" si="12"/>
        <v>10.943155999999998</v>
      </c>
      <c r="Q50" s="37">
        <f t="shared" si="13"/>
        <v>6.1194589999999991</v>
      </c>
      <c r="R50" s="37">
        <f t="shared" si="14"/>
        <v>7.8926070000000008</v>
      </c>
      <c r="S50" s="37">
        <f t="shared" si="15"/>
        <v>1.2747780000000002</v>
      </c>
      <c r="T50" s="37">
        <f t="shared" si="10"/>
        <v>26.23</v>
      </c>
    </row>
    <row r="51" spans="1:20">
      <c r="A51" s="8" t="s">
        <v>93</v>
      </c>
      <c r="B51" s="202">
        <v>26.23</v>
      </c>
      <c r="C51" s="202">
        <v>26.23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10.943155999999998</v>
      </c>
      <c r="J51" s="21">
        <f t="shared" si="6"/>
        <v>6.1194589999999991</v>
      </c>
      <c r="K51" s="21">
        <f t="shared" si="7"/>
        <v>7.8926070000000008</v>
      </c>
      <c r="L51" s="21">
        <f t="shared" si="8"/>
        <v>1.2747780000000002</v>
      </c>
      <c r="M51" s="157">
        <f t="shared" si="9"/>
        <v>26.23</v>
      </c>
      <c r="N51" s="22"/>
      <c r="P51" s="37">
        <f t="shared" si="12"/>
        <v>10.943155999999998</v>
      </c>
      <c r="Q51" s="37">
        <f t="shared" si="13"/>
        <v>6.1194589999999991</v>
      </c>
      <c r="R51" s="37">
        <f t="shared" si="14"/>
        <v>7.8926070000000008</v>
      </c>
      <c r="S51" s="37">
        <f t="shared" si="15"/>
        <v>1.2747780000000002</v>
      </c>
      <c r="T51" s="37">
        <f t="shared" si="10"/>
        <v>26.23</v>
      </c>
    </row>
    <row r="52" spans="1:20">
      <c r="A52" s="8" t="s">
        <v>94</v>
      </c>
      <c r="B52" s="202">
        <v>26.23</v>
      </c>
      <c r="C52" s="202">
        <v>26.23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10.943155999999998</v>
      </c>
      <c r="J52" s="21">
        <f t="shared" si="6"/>
        <v>6.1194589999999991</v>
      </c>
      <c r="K52" s="21">
        <f t="shared" si="7"/>
        <v>7.8926070000000008</v>
      </c>
      <c r="L52" s="21">
        <f t="shared" si="8"/>
        <v>1.2747780000000002</v>
      </c>
      <c r="M52" s="157">
        <f t="shared" si="9"/>
        <v>26.23</v>
      </c>
      <c r="N52" s="22"/>
      <c r="P52" s="37">
        <f t="shared" si="12"/>
        <v>10.943155999999998</v>
      </c>
      <c r="Q52" s="37">
        <f t="shared" si="13"/>
        <v>6.1194589999999991</v>
      </c>
      <c r="R52" s="37">
        <f t="shared" si="14"/>
        <v>7.8926070000000008</v>
      </c>
      <c r="S52" s="37">
        <f t="shared" si="15"/>
        <v>1.2747780000000002</v>
      </c>
      <c r="T52" s="37">
        <f t="shared" si="10"/>
        <v>26.23</v>
      </c>
    </row>
    <row r="53" spans="1:20">
      <c r="A53" s="8" t="s">
        <v>95</v>
      </c>
      <c r="B53" s="202">
        <v>26.23</v>
      </c>
      <c r="C53" s="202">
        <v>26.23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10.943155999999998</v>
      </c>
      <c r="J53" s="21">
        <f t="shared" si="6"/>
        <v>6.1194589999999991</v>
      </c>
      <c r="K53" s="21">
        <f t="shared" si="7"/>
        <v>7.8926070000000008</v>
      </c>
      <c r="L53" s="21">
        <f t="shared" si="8"/>
        <v>1.2747780000000002</v>
      </c>
      <c r="M53" s="157">
        <f t="shared" si="9"/>
        <v>26.23</v>
      </c>
      <c r="N53" s="22"/>
      <c r="P53" s="37">
        <f t="shared" si="12"/>
        <v>10.943155999999998</v>
      </c>
      <c r="Q53" s="37">
        <f t="shared" si="13"/>
        <v>6.1194589999999991</v>
      </c>
      <c r="R53" s="37">
        <f t="shared" si="14"/>
        <v>7.8926070000000008</v>
      </c>
      <c r="S53" s="37">
        <f t="shared" si="15"/>
        <v>1.2747780000000002</v>
      </c>
      <c r="T53" s="37">
        <f t="shared" si="10"/>
        <v>26.23</v>
      </c>
    </row>
    <row r="54" spans="1:20">
      <c r="A54" s="8" t="s">
        <v>96</v>
      </c>
      <c r="B54" s="202">
        <v>26.23</v>
      </c>
      <c r="C54" s="202">
        <v>26.23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10.943155999999998</v>
      </c>
      <c r="J54" s="21">
        <f t="shared" si="6"/>
        <v>6.1194589999999991</v>
      </c>
      <c r="K54" s="21">
        <f t="shared" si="7"/>
        <v>7.8926070000000008</v>
      </c>
      <c r="L54" s="21">
        <f t="shared" si="8"/>
        <v>1.2747780000000002</v>
      </c>
      <c r="M54" s="157">
        <f t="shared" si="9"/>
        <v>26.23</v>
      </c>
      <c r="N54" s="22"/>
      <c r="P54" s="37">
        <f t="shared" si="12"/>
        <v>10.943155999999998</v>
      </c>
      <c r="Q54" s="37">
        <f t="shared" si="13"/>
        <v>6.1194589999999991</v>
      </c>
      <c r="R54" s="37">
        <f t="shared" si="14"/>
        <v>7.8926070000000008</v>
      </c>
      <c r="S54" s="37">
        <f t="shared" si="15"/>
        <v>1.2747780000000002</v>
      </c>
      <c r="T54" s="37">
        <f t="shared" si="10"/>
        <v>26.23</v>
      </c>
    </row>
    <row r="55" spans="1:20">
      <c r="A55" s="8" t="s">
        <v>97</v>
      </c>
      <c r="B55" s="202">
        <v>26.23</v>
      </c>
      <c r="C55" s="202">
        <v>26.23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10.943155999999998</v>
      </c>
      <c r="J55" s="21">
        <f t="shared" si="6"/>
        <v>6.1194589999999991</v>
      </c>
      <c r="K55" s="21">
        <f t="shared" si="7"/>
        <v>7.8926070000000008</v>
      </c>
      <c r="L55" s="21">
        <f t="shared" si="8"/>
        <v>1.2747780000000002</v>
      </c>
      <c r="M55" s="157">
        <f t="shared" si="9"/>
        <v>26.23</v>
      </c>
      <c r="N55" s="22"/>
      <c r="P55" s="37">
        <f t="shared" si="12"/>
        <v>10.943155999999998</v>
      </c>
      <c r="Q55" s="37">
        <f t="shared" si="13"/>
        <v>6.1194589999999991</v>
      </c>
      <c r="R55" s="37">
        <f t="shared" si="14"/>
        <v>7.8926070000000008</v>
      </c>
      <c r="S55" s="37">
        <f t="shared" si="15"/>
        <v>1.2747780000000002</v>
      </c>
      <c r="T55" s="37">
        <f t="shared" si="10"/>
        <v>26.23</v>
      </c>
    </row>
    <row r="56" spans="1:20">
      <c r="A56" s="8" t="s">
        <v>98</v>
      </c>
      <c r="B56" s="202">
        <v>26.23</v>
      </c>
      <c r="C56" s="202">
        <v>26.23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10.943155999999998</v>
      </c>
      <c r="J56" s="21">
        <f t="shared" si="6"/>
        <v>6.1194589999999991</v>
      </c>
      <c r="K56" s="21">
        <f t="shared" si="7"/>
        <v>7.8926070000000008</v>
      </c>
      <c r="L56" s="21">
        <f t="shared" si="8"/>
        <v>1.2747780000000002</v>
      </c>
      <c r="M56" s="157">
        <f t="shared" si="9"/>
        <v>26.23</v>
      </c>
      <c r="N56" s="22"/>
      <c r="P56" s="37">
        <f t="shared" si="12"/>
        <v>10.943155999999998</v>
      </c>
      <c r="Q56" s="37">
        <f t="shared" si="13"/>
        <v>6.1194589999999991</v>
      </c>
      <c r="R56" s="37">
        <f t="shared" si="14"/>
        <v>7.8926070000000008</v>
      </c>
      <c r="S56" s="37">
        <f t="shared" si="15"/>
        <v>1.2747780000000002</v>
      </c>
      <c r="T56" s="37">
        <f t="shared" si="10"/>
        <v>26.23</v>
      </c>
    </row>
    <row r="57" spans="1:20">
      <c r="A57" s="8" t="s">
        <v>99</v>
      </c>
      <c r="B57" s="202">
        <v>26.23</v>
      </c>
      <c r="C57" s="202">
        <v>26.23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10.943155999999998</v>
      </c>
      <c r="J57" s="21">
        <f t="shared" si="6"/>
        <v>6.1194589999999991</v>
      </c>
      <c r="K57" s="21">
        <f t="shared" si="7"/>
        <v>7.8926070000000008</v>
      </c>
      <c r="L57" s="21">
        <f t="shared" si="8"/>
        <v>1.2747780000000002</v>
      </c>
      <c r="M57" s="157">
        <f t="shared" si="9"/>
        <v>26.23</v>
      </c>
      <c r="N57" s="22"/>
      <c r="P57" s="37">
        <f t="shared" si="12"/>
        <v>10.943155999999998</v>
      </c>
      <c r="Q57" s="37">
        <f t="shared" si="13"/>
        <v>6.1194589999999991</v>
      </c>
      <c r="R57" s="37">
        <f t="shared" si="14"/>
        <v>7.8926070000000008</v>
      </c>
      <c r="S57" s="37">
        <f t="shared" si="15"/>
        <v>1.2747780000000002</v>
      </c>
      <c r="T57" s="37">
        <f t="shared" si="10"/>
        <v>26.23</v>
      </c>
    </row>
    <row r="58" spans="1:20">
      <c r="A58" s="8" t="s">
        <v>100</v>
      </c>
      <c r="B58" s="202">
        <v>26.23</v>
      </c>
      <c r="C58" s="202">
        <v>26.23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10.943155999999998</v>
      </c>
      <c r="J58" s="21">
        <f t="shared" si="6"/>
        <v>6.1194589999999991</v>
      </c>
      <c r="K58" s="21">
        <f t="shared" si="7"/>
        <v>7.8926070000000008</v>
      </c>
      <c r="L58" s="21">
        <f t="shared" si="8"/>
        <v>1.2747780000000002</v>
      </c>
      <c r="M58" s="157">
        <f t="shared" si="9"/>
        <v>26.23</v>
      </c>
      <c r="N58" s="22"/>
      <c r="P58" s="37">
        <f t="shared" si="12"/>
        <v>10.943155999999998</v>
      </c>
      <c r="Q58" s="37">
        <f t="shared" si="13"/>
        <v>6.1194589999999991</v>
      </c>
      <c r="R58" s="37">
        <f t="shared" si="14"/>
        <v>7.8926070000000008</v>
      </c>
      <c r="S58" s="37">
        <f t="shared" si="15"/>
        <v>1.2747780000000002</v>
      </c>
      <c r="T58" s="37">
        <f t="shared" si="10"/>
        <v>26.23</v>
      </c>
    </row>
    <row r="59" spans="1:20">
      <c r="A59" s="8" t="s">
        <v>101</v>
      </c>
      <c r="B59" s="202">
        <v>26.23</v>
      </c>
      <c r="C59" s="202">
        <v>26.23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10.943155999999998</v>
      </c>
      <c r="J59" s="21">
        <f t="shared" si="6"/>
        <v>6.1194589999999991</v>
      </c>
      <c r="K59" s="21">
        <f t="shared" si="7"/>
        <v>7.8926070000000008</v>
      </c>
      <c r="L59" s="21">
        <f t="shared" si="8"/>
        <v>1.2747780000000002</v>
      </c>
      <c r="M59" s="157">
        <f t="shared" si="9"/>
        <v>26.23</v>
      </c>
      <c r="N59" s="22"/>
      <c r="P59" s="37">
        <f t="shared" si="12"/>
        <v>10.943155999999998</v>
      </c>
      <c r="Q59" s="37">
        <f t="shared" si="13"/>
        <v>6.1194589999999991</v>
      </c>
      <c r="R59" s="37">
        <f t="shared" si="14"/>
        <v>7.8926070000000008</v>
      </c>
      <c r="S59" s="37">
        <f t="shared" si="15"/>
        <v>1.2747780000000002</v>
      </c>
      <c r="T59" s="37">
        <f t="shared" si="10"/>
        <v>26.23</v>
      </c>
    </row>
    <row r="60" spans="1:20">
      <c r="A60" s="8" t="s">
        <v>102</v>
      </c>
      <c r="B60" s="202">
        <v>26.7</v>
      </c>
      <c r="C60" s="202">
        <v>26.7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11.139239999999999</v>
      </c>
      <c r="J60" s="21">
        <f t="shared" si="6"/>
        <v>6.2291099999999995</v>
      </c>
      <c r="K60" s="21">
        <f t="shared" si="7"/>
        <v>8.0340299999999996</v>
      </c>
      <c r="L60" s="21">
        <f t="shared" si="8"/>
        <v>1.29762</v>
      </c>
      <c r="M60" s="157">
        <f t="shared" si="9"/>
        <v>26.7</v>
      </c>
      <c r="N60" s="22"/>
      <c r="P60" s="37">
        <f t="shared" si="12"/>
        <v>11.139239999999999</v>
      </c>
      <c r="Q60" s="37">
        <f t="shared" si="13"/>
        <v>6.2291099999999995</v>
      </c>
      <c r="R60" s="37">
        <f t="shared" si="14"/>
        <v>8.0340299999999996</v>
      </c>
      <c r="S60" s="37">
        <f t="shared" si="15"/>
        <v>1.29762</v>
      </c>
      <c r="T60" s="37">
        <f t="shared" si="10"/>
        <v>26.7</v>
      </c>
    </row>
    <row r="61" spans="1:20">
      <c r="A61" s="8" t="s">
        <v>103</v>
      </c>
      <c r="B61" s="202">
        <v>26.7</v>
      </c>
      <c r="C61" s="202">
        <v>26.7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11.139239999999999</v>
      </c>
      <c r="J61" s="21">
        <f t="shared" si="6"/>
        <v>6.2291099999999995</v>
      </c>
      <c r="K61" s="21">
        <f t="shared" si="7"/>
        <v>8.0340299999999996</v>
      </c>
      <c r="L61" s="21">
        <f t="shared" si="8"/>
        <v>1.29762</v>
      </c>
      <c r="M61" s="157">
        <f t="shared" si="9"/>
        <v>26.7</v>
      </c>
      <c r="N61" s="22"/>
      <c r="P61" s="37">
        <f t="shared" si="12"/>
        <v>11.139239999999999</v>
      </c>
      <c r="Q61" s="37">
        <f t="shared" si="13"/>
        <v>6.2291099999999995</v>
      </c>
      <c r="R61" s="37">
        <f t="shared" si="14"/>
        <v>8.0340299999999996</v>
      </c>
      <c r="S61" s="37">
        <f t="shared" si="15"/>
        <v>1.29762</v>
      </c>
      <c r="T61" s="37">
        <f t="shared" si="10"/>
        <v>26.7</v>
      </c>
    </row>
    <row r="62" spans="1:20">
      <c r="A62" s="8" t="s">
        <v>104</v>
      </c>
      <c r="B62" s="202">
        <v>26.7</v>
      </c>
      <c r="C62" s="202">
        <v>26.7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11.139239999999999</v>
      </c>
      <c r="J62" s="21">
        <f t="shared" si="6"/>
        <v>6.2291099999999995</v>
      </c>
      <c r="K62" s="21">
        <f t="shared" si="7"/>
        <v>8.0340299999999996</v>
      </c>
      <c r="L62" s="21">
        <f t="shared" si="8"/>
        <v>1.29762</v>
      </c>
      <c r="M62" s="157">
        <f t="shared" si="9"/>
        <v>26.7</v>
      </c>
      <c r="N62" s="22"/>
      <c r="P62" s="37">
        <f t="shared" si="12"/>
        <v>11.139239999999999</v>
      </c>
      <c r="Q62" s="37">
        <f t="shared" si="13"/>
        <v>6.2291099999999995</v>
      </c>
      <c r="R62" s="37">
        <f t="shared" si="14"/>
        <v>8.0340299999999996</v>
      </c>
      <c r="S62" s="37">
        <f t="shared" si="15"/>
        <v>1.29762</v>
      </c>
      <c r="T62" s="37">
        <f t="shared" si="10"/>
        <v>26.7</v>
      </c>
    </row>
    <row r="63" spans="1:20">
      <c r="A63" s="8" t="s">
        <v>105</v>
      </c>
      <c r="B63" s="202">
        <v>26.7</v>
      </c>
      <c r="C63" s="202">
        <v>26.7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11.139239999999999</v>
      </c>
      <c r="J63" s="21">
        <f t="shared" si="6"/>
        <v>6.2291099999999995</v>
      </c>
      <c r="K63" s="21">
        <f t="shared" si="7"/>
        <v>8.0340299999999996</v>
      </c>
      <c r="L63" s="21">
        <f t="shared" si="8"/>
        <v>1.29762</v>
      </c>
      <c r="M63" s="157">
        <f t="shared" si="9"/>
        <v>26.7</v>
      </c>
      <c r="N63" s="22"/>
      <c r="P63" s="37">
        <f t="shared" si="12"/>
        <v>11.139239999999999</v>
      </c>
      <c r="Q63" s="37">
        <f t="shared" si="13"/>
        <v>6.2291099999999995</v>
      </c>
      <c r="R63" s="37">
        <f t="shared" si="14"/>
        <v>8.0340299999999996</v>
      </c>
      <c r="S63" s="37">
        <f t="shared" si="15"/>
        <v>1.29762</v>
      </c>
      <c r="T63" s="37">
        <f t="shared" si="10"/>
        <v>26.7</v>
      </c>
    </row>
    <row r="64" spans="1:20">
      <c r="A64" s="8" t="s">
        <v>106</v>
      </c>
      <c r="B64" s="202">
        <v>26.7</v>
      </c>
      <c r="C64" s="202">
        <v>26.7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11.139239999999999</v>
      </c>
      <c r="J64" s="21">
        <f t="shared" si="6"/>
        <v>6.2291099999999995</v>
      </c>
      <c r="K64" s="21">
        <f t="shared" si="7"/>
        <v>8.0340299999999996</v>
      </c>
      <c r="L64" s="21">
        <f t="shared" si="8"/>
        <v>1.29762</v>
      </c>
      <c r="M64" s="157">
        <f t="shared" si="9"/>
        <v>26.7</v>
      </c>
      <c r="N64" s="22"/>
      <c r="P64" s="37">
        <f t="shared" si="12"/>
        <v>11.139239999999999</v>
      </c>
      <c r="Q64" s="37">
        <f t="shared" si="13"/>
        <v>6.2291099999999995</v>
      </c>
      <c r="R64" s="37">
        <f t="shared" si="14"/>
        <v>8.0340299999999996</v>
      </c>
      <c r="S64" s="37">
        <f t="shared" si="15"/>
        <v>1.29762</v>
      </c>
      <c r="T64" s="37">
        <f t="shared" si="10"/>
        <v>26.7</v>
      </c>
    </row>
    <row r="65" spans="1:20">
      <c r="A65" s="8" t="s">
        <v>107</v>
      </c>
      <c r="B65" s="202">
        <v>26.7</v>
      </c>
      <c r="C65" s="202">
        <v>26.7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11.139239999999999</v>
      </c>
      <c r="J65" s="21">
        <f t="shared" si="6"/>
        <v>6.2291099999999995</v>
      </c>
      <c r="K65" s="21">
        <f t="shared" si="7"/>
        <v>8.0340299999999996</v>
      </c>
      <c r="L65" s="21">
        <f t="shared" si="8"/>
        <v>1.29762</v>
      </c>
      <c r="M65" s="157">
        <f t="shared" si="9"/>
        <v>26.7</v>
      </c>
      <c r="N65" s="22"/>
      <c r="P65" s="37">
        <f t="shared" si="12"/>
        <v>11.139239999999999</v>
      </c>
      <c r="Q65" s="37">
        <f t="shared" si="13"/>
        <v>6.2291099999999995</v>
      </c>
      <c r="R65" s="37">
        <f t="shared" si="14"/>
        <v>8.0340299999999996</v>
      </c>
      <c r="S65" s="37">
        <f t="shared" si="15"/>
        <v>1.29762</v>
      </c>
      <c r="T65" s="37">
        <f t="shared" si="10"/>
        <v>26.7</v>
      </c>
    </row>
    <row r="66" spans="1:20">
      <c r="A66" s="8" t="s">
        <v>108</v>
      </c>
      <c r="B66" s="202">
        <v>26.7</v>
      </c>
      <c r="C66" s="202">
        <v>26.7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11.139239999999999</v>
      </c>
      <c r="J66" s="21">
        <f t="shared" si="6"/>
        <v>6.2291099999999995</v>
      </c>
      <c r="K66" s="21">
        <f t="shared" si="7"/>
        <v>8.0340299999999996</v>
      </c>
      <c r="L66" s="21">
        <f t="shared" si="8"/>
        <v>1.29762</v>
      </c>
      <c r="M66" s="157">
        <f t="shared" si="9"/>
        <v>26.7</v>
      </c>
      <c r="N66" s="22"/>
      <c r="P66" s="37">
        <f t="shared" si="12"/>
        <v>11.139239999999999</v>
      </c>
      <c r="Q66" s="37">
        <f t="shared" si="13"/>
        <v>6.2291099999999995</v>
      </c>
      <c r="R66" s="37">
        <f t="shared" si="14"/>
        <v>8.0340299999999996</v>
      </c>
      <c r="S66" s="37">
        <f t="shared" si="15"/>
        <v>1.29762</v>
      </c>
      <c r="T66" s="37">
        <f t="shared" si="10"/>
        <v>26.7</v>
      </c>
    </row>
    <row r="67" spans="1:20">
      <c r="A67" s="8" t="s">
        <v>109</v>
      </c>
      <c r="B67" s="202">
        <v>26.7</v>
      </c>
      <c r="C67" s="202">
        <v>26.7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11.139239999999999</v>
      </c>
      <c r="J67" s="21">
        <f t="shared" si="6"/>
        <v>6.2291099999999995</v>
      </c>
      <c r="K67" s="21">
        <f t="shared" si="7"/>
        <v>8.0340299999999996</v>
      </c>
      <c r="L67" s="21">
        <f t="shared" si="8"/>
        <v>1.29762</v>
      </c>
      <c r="M67" s="157">
        <f t="shared" si="9"/>
        <v>26.7</v>
      </c>
      <c r="N67" s="22"/>
      <c r="P67" s="37">
        <f t="shared" ref="P67:P98" si="17">I67</f>
        <v>11.139239999999999</v>
      </c>
      <c r="Q67" s="37">
        <f t="shared" ref="Q67:Q98" si="18">J67</f>
        <v>6.2291099999999995</v>
      </c>
      <c r="R67" s="37">
        <f t="shared" ref="R67:R98" si="19">K67</f>
        <v>8.0340299999999996</v>
      </c>
      <c r="S67" s="37">
        <f t="shared" ref="S67:S98" si="20">L67</f>
        <v>1.29762</v>
      </c>
      <c r="T67" s="37">
        <f t="shared" si="10"/>
        <v>26.7</v>
      </c>
    </row>
    <row r="68" spans="1:20">
      <c r="A68" s="8" t="s">
        <v>110</v>
      </c>
      <c r="B68" s="202">
        <v>26.7</v>
      </c>
      <c r="C68" s="202">
        <v>26.7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11.139239999999999</v>
      </c>
      <c r="J68" s="21">
        <f t="shared" ref="J68:J98" si="22">C68*E68/100</f>
        <v>6.2291099999999995</v>
      </c>
      <c r="K68" s="21">
        <f t="shared" ref="K68:K98" si="23">C68*F68/100</f>
        <v>8.0340299999999996</v>
      </c>
      <c r="L68" s="21">
        <f t="shared" ref="L68:L98" si="24">C68*G68/100</f>
        <v>1.29762</v>
      </c>
      <c r="M68" s="157">
        <f t="shared" ref="M68:M98" si="25">SUM(I68:L68)</f>
        <v>26.7</v>
      </c>
      <c r="N68" s="22"/>
      <c r="P68" s="37">
        <f t="shared" si="17"/>
        <v>11.139239999999999</v>
      </c>
      <c r="Q68" s="37">
        <f t="shared" si="18"/>
        <v>6.2291099999999995</v>
      </c>
      <c r="R68" s="37">
        <f t="shared" si="19"/>
        <v>8.0340299999999996</v>
      </c>
      <c r="S68" s="37">
        <f t="shared" si="20"/>
        <v>1.29762</v>
      </c>
      <c r="T68" s="37">
        <f t="shared" ref="T68:T99" si="26">SUM(P68:S68)</f>
        <v>26.7</v>
      </c>
    </row>
    <row r="69" spans="1:20">
      <c r="A69" s="8" t="s">
        <v>111</v>
      </c>
      <c r="B69" s="202">
        <v>26.7</v>
      </c>
      <c r="C69" s="202">
        <v>26.7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11.139239999999999</v>
      </c>
      <c r="J69" s="21">
        <f t="shared" si="22"/>
        <v>6.2291099999999995</v>
      </c>
      <c r="K69" s="21">
        <f t="shared" si="23"/>
        <v>8.0340299999999996</v>
      </c>
      <c r="L69" s="21">
        <f t="shared" si="24"/>
        <v>1.29762</v>
      </c>
      <c r="M69" s="157">
        <f t="shared" si="25"/>
        <v>26.7</v>
      </c>
      <c r="N69" s="22"/>
      <c r="P69" s="37">
        <f t="shared" si="17"/>
        <v>11.139239999999999</v>
      </c>
      <c r="Q69" s="37">
        <f t="shared" si="18"/>
        <v>6.2291099999999995</v>
      </c>
      <c r="R69" s="37">
        <f t="shared" si="19"/>
        <v>8.0340299999999996</v>
      </c>
      <c r="S69" s="37">
        <f t="shared" si="20"/>
        <v>1.29762</v>
      </c>
      <c r="T69" s="37">
        <f t="shared" si="26"/>
        <v>26.7</v>
      </c>
    </row>
    <row r="70" spans="1:20">
      <c r="A70" s="8" t="s">
        <v>112</v>
      </c>
      <c r="B70" s="202">
        <v>26.7</v>
      </c>
      <c r="C70" s="202">
        <v>26.7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11.139239999999999</v>
      </c>
      <c r="J70" s="21">
        <f t="shared" si="22"/>
        <v>6.2291099999999995</v>
      </c>
      <c r="K70" s="21">
        <f t="shared" si="23"/>
        <v>8.0340299999999996</v>
      </c>
      <c r="L70" s="21">
        <f t="shared" si="24"/>
        <v>1.29762</v>
      </c>
      <c r="M70" s="157">
        <f t="shared" si="25"/>
        <v>26.7</v>
      </c>
      <c r="N70" s="22"/>
      <c r="P70" s="37">
        <f t="shared" si="17"/>
        <v>11.139239999999999</v>
      </c>
      <c r="Q70" s="37">
        <f t="shared" si="18"/>
        <v>6.2291099999999995</v>
      </c>
      <c r="R70" s="37">
        <f t="shared" si="19"/>
        <v>8.0340299999999996</v>
      </c>
      <c r="S70" s="37">
        <f t="shared" si="20"/>
        <v>1.29762</v>
      </c>
      <c r="T70" s="37">
        <f t="shared" si="26"/>
        <v>26.7</v>
      </c>
    </row>
    <row r="71" spans="1:20">
      <c r="A71" s="8" t="s">
        <v>113</v>
      </c>
      <c r="B71" s="202">
        <v>26.7</v>
      </c>
      <c r="C71" s="202">
        <v>26.7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11.139239999999999</v>
      </c>
      <c r="J71" s="21">
        <f t="shared" si="22"/>
        <v>6.2291099999999995</v>
      </c>
      <c r="K71" s="21">
        <f t="shared" si="23"/>
        <v>8.0340299999999996</v>
      </c>
      <c r="L71" s="21">
        <f t="shared" si="24"/>
        <v>1.29762</v>
      </c>
      <c r="M71" s="157">
        <f t="shared" si="25"/>
        <v>26.7</v>
      </c>
      <c r="N71" s="22"/>
      <c r="P71" s="37">
        <f t="shared" si="17"/>
        <v>11.139239999999999</v>
      </c>
      <c r="Q71" s="37">
        <f t="shared" si="18"/>
        <v>6.2291099999999995</v>
      </c>
      <c r="R71" s="37">
        <f t="shared" si="19"/>
        <v>8.0340299999999996</v>
      </c>
      <c r="S71" s="37">
        <f t="shared" si="20"/>
        <v>1.29762</v>
      </c>
      <c r="T71" s="37">
        <f t="shared" si="26"/>
        <v>26.7</v>
      </c>
    </row>
    <row r="72" spans="1:20">
      <c r="A72" s="8" t="s">
        <v>114</v>
      </c>
      <c r="B72" s="202">
        <v>26.7</v>
      </c>
      <c r="C72" s="202">
        <v>26.7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11.139239999999999</v>
      </c>
      <c r="J72" s="21">
        <f t="shared" si="22"/>
        <v>6.2291099999999995</v>
      </c>
      <c r="K72" s="21">
        <f t="shared" si="23"/>
        <v>8.0340299999999996</v>
      </c>
      <c r="L72" s="21">
        <f t="shared" si="24"/>
        <v>1.29762</v>
      </c>
      <c r="M72" s="157">
        <f t="shared" si="25"/>
        <v>26.7</v>
      </c>
      <c r="N72" s="22"/>
      <c r="P72" s="37">
        <f t="shared" si="17"/>
        <v>11.139239999999999</v>
      </c>
      <c r="Q72" s="37">
        <f t="shared" si="18"/>
        <v>6.2291099999999995</v>
      </c>
      <c r="R72" s="37">
        <f t="shared" si="19"/>
        <v>8.0340299999999996</v>
      </c>
      <c r="S72" s="37">
        <f t="shared" si="20"/>
        <v>1.29762</v>
      </c>
      <c r="T72" s="37">
        <f t="shared" si="26"/>
        <v>26.7</v>
      </c>
    </row>
    <row r="73" spans="1:20">
      <c r="A73" s="8" t="s">
        <v>115</v>
      </c>
      <c r="B73" s="202">
        <v>26.7</v>
      </c>
      <c r="C73" s="202">
        <v>26.7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11.139239999999999</v>
      </c>
      <c r="J73" s="21">
        <f t="shared" si="22"/>
        <v>6.2291099999999995</v>
      </c>
      <c r="K73" s="21">
        <f t="shared" si="23"/>
        <v>8.0340299999999996</v>
      </c>
      <c r="L73" s="21">
        <f t="shared" si="24"/>
        <v>1.29762</v>
      </c>
      <c r="M73" s="157">
        <f t="shared" si="25"/>
        <v>26.7</v>
      </c>
      <c r="N73" s="22"/>
      <c r="P73" s="37">
        <f t="shared" si="17"/>
        <v>11.139239999999999</v>
      </c>
      <c r="Q73" s="37">
        <f t="shared" si="18"/>
        <v>6.2291099999999995</v>
      </c>
      <c r="R73" s="37">
        <f t="shared" si="19"/>
        <v>8.0340299999999996</v>
      </c>
      <c r="S73" s="37">
        <f t="shared" si="20"/>
        <v>1.29762</v>
      </c>
      <c r="T73" s="37">
        <f t="shared" si="26"/>
        <v>26.7</v>
      </c>
    </row>
    <row r="74" spans="1:20">
      <c r="A74" s="8" t="s">
        <v>116</v>
      </c>
      <c r="B74" s="202">
        <v>26.7</v>
      </c>
      <c r="C74" s="202">
        <v>26.7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11.139239999999999</v>
      </c>
      <c r="J74" s="21">
        <f t="shared" si="22"/>
        <v>6.2291099999999995</v>
      </c>
      <c r="K74" s="21">
        <f t="shared" si="23"/>
        <v>8.0340299999999996</v>
      </c>
      <c r="L74" s="21">
        <f t="shared" si="24"/>
        <v>1.29762</v>
      </c>
      <c r="M74" s="157">
        <f t="shared" si="25"/>
        <v>26.7</v>
      </c>
      <c r="N74" s="22"/>
      <c r="P74" s="37">
        <f t="shared" si="17"/>
        <v>11.139239999999999</v>
      </c>
      <c r="Q74" s="37">
        <f t="shared" si="18"/>
        <v>6.2291099999999995</v>
      </c>
      <c r="R74" s="37">
        <f t="shared" si="19"/>
        <v>8.0340299999999996</v>
      </c>
      <c r="S74" s="37">
        <f t="shared" si="20"/>
        <v>1.29762</v>
      </c>
      <c r="T74" s="37">
        <f t="shared" si="26"/>
        <v>26.7</v>
      </c>
    </row>
    <row r="75" spans="1:20">
      <c r="A75" s="8" t="s">
        <v>117</v>
      </c>
      <c r="B75" s="202">
        <v>26.7</v>
      </c>
      <c r="C75" s="202">
        <v>26.7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11.139239999999999</v>
      </c>
      <c r="J75" s="21">
        <f t="shared" si="22"/>
        <v>6.2291099999999995</v>
      </c>
      <c r="K75" s="21">
        <f t="shared" si="23"/>
        <v>8.0340299999999996</v>
      </c>
      <c r="L75" s="21">
        <f t="shared" si="24"/>
        <v>1.29762</v>
      </c>
      <c r="M75" s="157">
        <f t="shared" si="25"/>
        <v>26.7</v>
      </c>
      <c r="N75" s="22"/>
      <c r="P75" s="37">
        <f t="shared" si="17"/>
        <v>11.139239999999999</v>
      </c>
      <c r="Q75" s="37">
        <f t="shared" si="18"/>
        <v>6.2291099999999995</v>
      </c>
      <c r="R75" s="37">
        <f t="shared" si="19"/>
        <v>8.0340299999999996</v>
      </c>
      <c r="S75" s="37">
        <f t="shared" si="20"/>
        <v>1.29762</v>
      </c>
      <c r="T75" s="37">
        <f t="shared" si="26"/>
        <v>26.7</v>
      </c>
    </row>
    <row r="76" spans="1:20">
      <c r="A76" s="8" t="s">
        <v>118</v>
      </c>
      <c r="B76" s="202">
        <v>26.7</v>
      </c>
      <c r="C76" s="202">
        <v>26.7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11.139239999999999</v>
      </c>
      <c r="J76" s="21">
        <f t="shared" si="22"/>
        <v>6.2291099999999995</v>
      </c>
      <c r="K76" s="21">
        <f t="shared" si="23"/>
        <v>8.0340299999999996</v>
      </c>
      <c r="L76" s="21">
        <f t="shared" si="24"/>
        <v>1.29762</v>
      </c>
      <c r="M76" s="157">
        <f t="shared" si="25"/>
        <v>26.7</v>
      </c>
      <c r="N76" s="22"/>
      <c r="P76" s="37">
        <f t="shared" si="17"/>
        <v>11.139239999999999</v>
      </c>
      <c r="Q76" s="37">
        <f t="shared" si="18"/>
        <v>6.2291099999999995</v>
      </c>
      <c r="R76" s="37">
        <f t="shared" si="19"/>
        <v>8.0340299999999996</v>
      </c>
      <c r="S76" s="37">
        <f t="shared" si="20"/>
        <v>1.29762</v>
      </c>
      <c r="T76" s="37">
        <f t="shared" si="26"/>
        <v>26.7</v>
      </c>
    </row>
    <row r="77" spans="1:20">
      <c r="A77" s="8" t="s">
        <v>119</v>
      </c>
      <c r="B77" s="202">
        <v>22</v>
      </c>
      <c r="C77" s="202">
        <v>22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9.1783999999999999</v>
      </c>
      <c r="J77" s="21">
        <f t="shared" si="22"/>
        <v>5.1326000000000001</v>
      </c>
      <c r="K77" s="21">
        <f t="shared" si="23"/>
        <v>6.6198000000000006</v>
      </c>
      <c r="L77" s="21">
        <f t="shared" si="24"/>
        <v>1.0691999999999999</v>
      </c>
      <c r="M77" s="157">
        <f t="shared" si="25"/>
        <v>22</v>
      </c>
      <c r="N77" s="22"/>
      <c r="P77" s="37">
        <f t="shared" si="17"/>
        <v>9.1783999999999999</v>
      </c>
      <c r="Q77" s="37">
        <f t="shared" si="18"/>
        <v>5.1326000000000001</v>
      </c>
      <c r="R77" s="37">
        <f t="shared" si="19"/>
        <v>6.6198000000000006</v>
      </c>
      <c r="S77" s="37">
        <f t="shared" si="20"/>
        <v>1.0691999999999999</v>
      </c>
      <c r="T77" s="37">
        <f t="shared" si="26"/>
        <v>22</v>
      </c>
    </row>
    <row r="78" spans="1:20">
      <c r="A78" s="8" t="s">
        <v>120</v>
      </c>
      <c r="B78" s="202">
        <v>22</v>
      </c>
      <c r="C78" s="202">
        <v>22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9.1783999999999999</v>
      </c>
      <c r="J78" s="21">
        <f t="shared" si="22"/>
        <v>5.1326000000000001</v>
      </c>
      <c r="K78" s="21">
        <f t="shared" si="23"/>
        <v>6.6198000000000006</v>
      </c>
      <c r="L78" s="21">
        <f t="shared" si="24"/>
        <v>1.0691999999999999</v>
      </c>
      <c r="M78" s="157">
        <f t="shared" si="25"/>
        <v>22</v>
      </c>
      <c r="N78" s="22"/>
      <c r="P78" s="37">
        <f t="shared" si="17"/>
        <v>9.1783999999999999</v>
      </c>
      <c r="Q78" s="37">
        <f t="shared" si="18"/>
        <v>5.1326000000000001</v>
      </c>
      <c r="R78" s="37">
        <f t="shared" si="19"/>
        <v>6.6198000000000006</v>
      </c>
      <c r="S78" s="37">
        <f t="shared" si="20"/>
        <v>1.0691999999999999</v>
      </c>
      <c r="T78" s="37">
        <f t="shared" si="26"/>
        <v>22</v>
      </c>
    </row>
    <row r="79" spans="1:20">
      <c r="A79" s="8" t="s">
        <v>121</v>
      </c>
      <c r="B79" s="202">
        <v>22</v>
      </c>
      <c r="C79" s="202">
        <v>22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9.1783999999999999</v>
      </c>
      <c r="J79" s="21">
        <f t="shared" si="22"/>
        <v>5.1326000000000001</v>
      </c>
      <c r="K79" s="21">
        <f t="shared" si="23"/>
        <v>6.6198000000000006</v>
      </c>
      <c r="L79" s="21">
        <f t="shared" si="24"/>
        <v>1.0691999999999999</v>
      </c>
      <c r="M79" s="157">
        <f t="shared" si="25"/>
        <v>22</v>
      </c>
      <c r="N79" s="22"/>
      <c r="P79" s="37">
        <f t="shared" si="17"/>
        <v>9.1783999999999999</v>
      </c>
      <c r="Q79" s="37">
        <f t="shared" si="18"/>
        <v>5.1326000000000001</v>
      </c>
      <c r="R79" s="37">
        <f t="shared" si="19"/>
        <v>6.6198000000000006</v>
      </c>
      <c r="S79" s="37">
        <f t="shared" si="20"/>
        <v>1.0691999999999999</v>
      </c>
      <c r="T79" s="37">
        <f t="shared" si="26"/>
        <v>22</v>
      </c>
    </row>
    <row r="80" spans="1:20">
      <c r="A80" s="8" t="s">
        <v>122</v>
      </c>
      <c r="B80" s="202">
        <v>22</v>
      </c>
      <c r="C80" s="202">
        <v>22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9.1783999999999999</v>
      </c>
      <c r="J80" s="21">
        <f t="shared" si="22"/>
        <v>5.1326000000000001</v>
      </c>
      <c r="K80" s="21">
        <f t="shared" si="23"/>
        <v>6.6198000000000006</v>
      </c>
      <c r="L80" s="21">
        <f t="shared" si="24"/>
        <v>1.0691999999999999</v>
      </c>
      <c r="M80" s="157">
        <f t="shared" si="25"/>
        <v>22</v>
      </c>
      <c r="N80" s="22"/>
      <c r="P80" s="37">
        <f t="shared" si="17"/>
        <v>9.1783999999999999</v>
      </c>
      <c r="Q80" s="37">
        <f t="shared" si="18"/>
        <v>5.1326000000000001</v>
      </c>
      <c r="R80" s="37">
        <f t="shared" si="19"/>
        <v>6.6198000000000006</v>
      </c>
      <c r="S80" s="37">
        <f t="shared" si="20"/>
        <v>1.0691999999999999</v>
      </c>
      <c r="T80" s="37">
        <f t="shared" si="26"/>
        <v>22</v>
      </c>
    </row>
    <row r="81" spans="1:20">
      <c r="A81" s="8" t="s">
        <v>123</v>
      </c>
      <c r="B81" s="202">
        <v>22</v>
      </c>
      <c r="C81" s="202">
        <v>22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9.1783999999999999</v>
      </c>
      <c r="J81" s="21">
        <f t="shared" si="22"/>
        <v>5.1326000000000001</v>
      </c>
      <c r="K81" s="21">
        <f t="shared" si="23"/>
        <v>6.6198000000000006</v>
      </c>
      <c r="L81" s="21">
        <f t="shared" si="24"/>
        <v>1.0691999999999999</v>
      </c>
      <c r="M81" s="157">
        <f t="shared" si="25"/>
        <v>22</v>
      </c>
      <c r="N81" s="22"/>
      <c r="P81" s="37">
        <f t="shared" si="17"/>
        <v>9.1783999999999999</v>
      </c>
      <c r="Q81" s="37">
        <f t="shared" si="18"/>
        <v>5.1326000000000001</v>
      </c>
      <c r="R81" s="37">
        <f t="shared" si="19"/>
        <v>6.6198000000000006</v>
      </c>
      <c r="S81" s="37">
        <f t="shared" si="20"/>
        <v>1.0691999999999999</v>
      </c>
      <c r="T81" s="37">
        <f t="shared" si="26"/>
        <v>22</v>
      </c>
    </row>
    <row r="82" spans="1:20">
      <c r="A82" s="8" t="s">
        <v>124</v>
      </c>
      <c r="B82" s="202">
        <v>22</v>
      </c>
      <c r="C82" s="202">
        <v>22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9.1783999999999999</v>
      </c>
      <c r="J82" s="21">
        <f t="shared" si="22"/>
        <v>5.1326000000000001</v>
      </c>
      <c r="K82" s="21">
        <f t="shared" si="23"/>
        <v>6.6198000000000006</v>
      </c>
      <c r="L82" s="21">
        <f t="shared" si="24"/>
        <v>1.0691999999999999</v>
      </c>
      <c r="M82" s="157">
        <f t="shared" si="25"/>
        <v>22</v>
      </c>
      <c r="N82" s="22"/>
      <c r="P82" s="37">
        <f t="shared" si="17"/>
        <v>9.1783999999999999</v>
      </c>
      <c r="Q82" s="37">
        <f t="shared" si="18"/>
        <v>5.1326000000000001</v>
      </c>
      <c r="R82" s="37">
        <f t="shared" si="19"/>
        <v>6.6198000000000006</v>
      </c>
      <c r="S82" s="37">
        <f t="shared" si="20"/>
        <v>1.0691999999999999</v>
      </c>
      <c r="T82" s="37">
        <f t="shared" si="26"/>
        <v>22</v>
      </c>
    </row>
    <row r="83" spans="1:20">
      <c r="A83" s="8" t="s">
        <v>125</v>
      </c>
      <c r="B83" s="202">
        <v>13</v>
      </c>
      <c r="C83" s="202">
        <v>13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5.4236000000000004</v>
      </c>
      <c r="J83" s="21">
        <f t="shared" si="22"/>
        <v>3.0328999999999997</v>
      </c>
      <c r="K83" s="21">
        <f t="shared" si="23"/>
        <v>3.9117000000000002</v>
      </c>
      <c r="L83" s="21">
        <f t="shared" si="24"/>
        <v>0.63180000000000003</v>
      </c>
      <c r="M83" s="157">
        <f t="shared" si="25"/>
        <v>13</v>
      </c>
      <c r="N83" s="22"/>
      <c r="P83" s="37">
        <f t="shared" si="17"/>
        <v>5.4236000000000004</v>
      </c>
      <c r="Q83" s="37">
        <f t="shared" si="18"/>
        <v>3.0328999999999997</v>
      </c>
      <c r="R83" s="37">
        <f t="shared" si="19"/>
        <v>3.9117000000000002</v>
      </c>
      <c r="S83" s="37">
        <f t="shared" si="20"/>
        <v>0.63180000000000003</v>
      </c>
      <c r="T83" s="37">
        <f t="shared" si="26"/>
        <v>13</v>
      </c>
    </row>
    <row r="84" spans="1:20">
      <c r="A84" s="8" t="s">
        <v>126</v>
      </c>
      <c r="B84" s="202">
        <v>13</v>
      </c>
      <c r="C84" s="202">
        <v>13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5.4236000000000004</v>
      </c>
      <c r="J84" s="21">
        <f t="shared" si="22"/>
        <v>3.0328999999999997</v>
      </c>
      <c r="K84" s="21">
        <f t="shared" si="23"/>
        <v>3.9117000000000002</v>
      </c>
      <c r="L84" s="21">
        <f t="shared" si="24"/>
        <v>0.63180000000000003</v>
      </c>
      <c r="M84" s="157">
        <f t="shared" si="25"/>
        <v>13</v>
      </c>
      <c r="N84" s="22"/>
      <c r="P84" s="37">
        <f t="shared" si="17"/>
        <v>5.4236000000000004</v>
      </c>
      <c r="Q84" s="37">
        <f t="shared" si="18"/>
        <v>3.0328999999999997</v>
      </c>
      <c r="R84" s="37">
        <f t="shared" si="19"/>
        <v>3.9117000000000002</v>
      </c>
      <c r="S84" s="37">
        <f t="shared" si="20"/>
        <v>0.63180000000000003</v>
      </c>
      <c r="T84" s="37">
        <f t="shared" si="26"/>
        <v>13</v>
      </c>
    </row>
    <row r="85" spans="1:20">
      <c r="A85" s="8" t="s">
        <v>127</v>
      </c>
      <c r="B85" s="202">
        <v>13</v>
      </c>
      <c r="C85" s="202">
        <v>13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5.4236000000000004</v>
      </c>
      <c r="J85" s="21">
        <f t="shared" si="22"/>
        <v>3.0328999999999997</v>
      </c>
      <c r="K85" s="21">
        <f t="shared" si="23"/>
        <v>3.9117000000000002</v>
      </c>
      <c r="L85" s="21">
        <f t="shared" si="24"/>
        <v>0.63180000000000003</v>
      </c>
      <c r="M85" s="157">
        <f t="shared" si="25"/>
        <v>13</v>
      </c>
      <c r="N85" s="22"/>
      <c r="P85" s="37">
        <f t="shared" si="17"/>
        <v>5.4236000000000004</v>
      </c>
      <c r="Q85" s="37">
        <f t="shared" si="18"/>
        <v>3.0328999999999997</v>
      </c>
      <c r="R85" s="37">
        <f t="shared" si="19"/>
        <v>3.9117000000000002</v>
      </c>
      <c r="S85" s="37">
        <f t="shared" si="20"/>
        <v>0.63180000000000003</v>
      </c>
      <c r="T85" s="37">
        <f t="shared" si="26"/>
        <v>13</v>
      </c>
    </row>
    <row r="86" spans="1:20">
      <c r="A86" s="8" t="s">
        <v>128</v>
      </c>
      <c r="B86" s="202">
        <v>13</v>
      </c>
      <c r="C86" s="202">
        <v>13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5.4236000000000004</v>
      </c>
      <c r="J86" s="21">
        <f t="shared" si="22"/>
        <v>3.0328999999999997</v>
      </c>
      <c r="K86" s="21">
        <f t="shared" si="23"/>
        <v>3.9117000000000002</v>
      </c>
      <c r="L86" s="21">
        <f t="shared" si="24"/>
        <v>0.63180000000000003</v>
      </c>
      <c r="M86" s="157">
        <f t="shared" si="25"/>
        <v>13</v>
      </c>
      <c r="N86" s="22"/>
      <c r="P86" s="37">
        <f t="shared" si="17"/>
        <v>5.4236000000000004</v>
      </c>
      <c r="Q86" s="37">
        <f t="shared" si="18"/>
        <v>3.0328999999999997</v>
      </c>
      <c r="R86" s="37">
        <f t="shared" si="19"/>
        <v>3.9117000000000002</v>
      </c>
      <c r="S86" s="37">
        <f t="shared" si="20"/>
        <v>0.63180000000000003</v>
      </c>
      <c r="T86" s="37">
        <f t="shared" si="26"/>
        <v>13</v>
      </c>
    </row>
    <row r="87" spans="1:20">
      <c r="A87" s="8" t="s">
        <v>129</v>
      </c>
      <c r="B87" s="202">
        <v>13</v>
      </c>
      <c r="C87" s="202">
        <v>13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5.4236000000000004</v>
      </c>
      <c r="J87" s="21">
        <f t="shared" si="22"/>
        <v>3.0328999999999997</v>
      </c>
      <c r="K87" s="21">
        <f t="shared" si="23"/>
        <v>3.9117000000000002</v>
      </c>
      <c r="L87" s="21">
        <f t="shared" si="24"/>
        <v>0.63180000000000003</v>
      </c>
      <c r="M87" s="157">
        <f t="shared" si="25"/>
        <v>13</v>
      </c>
      <c r="N87" s="22"/>
      <c r="P87" s="37">
        <f t="shared" si="17"/>
        <v>5.4236000000000004</v>
      </c>
      <c r="Q87" s="37">
        <f t="shared" si="18"/>
        <v>3.0328999999999997</v>
      </c>
      <c r="R87" s="37">
        <f t="shared" si="19"/>
        <v>3.9117000000000002</v>
      </c>
      <c r="S87" s="37">
        <f t="shared" si="20"/>
        <v>0.63180000000000003</v>
      </c>
      <c r="T87" s="37">
        <f t="shared" si="26"/>
        <v>13</v>
      </c>
    </row>
    <row r="88" spans="1:20">
      <c r="A88" s="8" t="s">
        <v>130</v>
      </c>
      <c r="B88" s="202">
        <v>13</v>
      </c>
      <c r="C88" s="202">
        <v>13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5.4236000000000004</v>
      </c>
      <c r="J88" s="21">
        <f t="shared" si="22"/>
        <v>3.0328999999999997</v>
      </c>
      <c r="K88" s="21">
        <f t="shared" si="23"/>
        <v>3.9117000000000002</v>
      </c>
      <c r="L88" s="21">
        <f t="shared" si="24"/>
        <v>0.63180000000000003</v>
      </c>
      <c r="M88" s="157">
        <f t="shared" si="25"/>
        <v>13</v>
      </c>
      <c r="N88" s="22"/>
      <c r="P88" s="37">
        <f t="shared" si="17"/>
        <v>5.4236000000000004</v>
      </c>
      <c r="Q88" s="37">
        <f t="shared" si="18"/>
        <v>3.0328999999999997</v>
      </c>
      <c r="R88" s="37">
        <f t="shared" si="19"/>
        <v>3.9117000000000002</v>
      </c>
      <c r="S88" s="37">
        <f t="shared" si="20"/>
        <v>0.63180000000000003</v>
      </c>
      <c r="T88" s="37">
        <f t="shared" si="26"/>
        <v>13</v>
      </c>
    </row>
    <row r="89" spans="1:20">
      <c r="A89" s="8" t="s">
        <v>131</v>
      </c>
      <c r="B89" s="202">
        <v>13</v>
      </c>
      <c r="C89" s="202">
        <v>13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5.4236000000000004</v>
      </c>
      <c r="J89" s="21">
        <f t="shared" si="22"/>
        <v>3.0328999999999997</v>
      </c>
      <c r="K89" s="21">
        <f t="shared" si="23"/>
        <v>3.9117000000000002</v>
      </c>
      <c r="L89" s="21">
        <f t="shared" si="24"/>
        <v>0.63180000000000003</v>
      </c>
      <c r="M89" s="157">
        <f t="shared" si="25"/>
        <v>13</v>
      </c>
      <c r="N89" s="22"/>
      <c r="P89" s="37">
        <f t="shared" si="17"/>
        <v>5.4236000000000004</v>
      </c>
      <c r="Q89" s="37">
        <f t="shared" si="18"/>
        <v>3.0328999999999997</v>
      </c>
      <c r="R89" s="37">
        <f t="shared" si="19"/>
        <v>3.9117000000000002</v>
      </c>
      <c r="S89" s="37">
        <f t="shared" si="20"/>
        <v>0.63180000000000003</v>
      </c>
      <c r="T89" s="37">
        <f t="shared" si="26"/>
        <v>13</v>
      </c>
    </row>
    <row r="90" spans="1:20">
      <c r="A90" s="8" t="s">
        <v>132</v>
      </c>
      <c r="B90" s="202">
        <v>13</v>
      </c>
      <c r="C90" s="202">
        <v>13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5.4236000000000004</v>
      </c>
      <c r="J90" s="21">
        <f t="shared" si="22"/>
        <v>3.0328999999999997</v>
      </c>
      <c r="K90" s="21">
        <f t="shared" si="23"/>
        <v>3.9117000000000002</v>
      </c>
      <c r="L90" s="21">
        <f t="shared" si="24"/>
        <v>0.63180000000000003</v>
      </c>
      <c r="M90" s="157">
        <f t="shared" si="25"/>
        <v>13</v>
      </c>
      <c r="N90" s="22"/>
      <c r="P90" s="37">
        <f t="shared" si="17"/>
        <v>5.4236000000000004</v>
      </c>
      <c r="Q90" s="37">
        <f t="shared" si="18"/>
        <v>3.0328999999999997</v>
      </c>
      <c r="R90" s="37">
        <f t="shared" si="19"/>
        <v>3.9117000000000002</v>
      </c>
      <c r="S90" s="37">
        <f t="shared" si="20"/>
        <v>0.63180000000000003</v>
      </c>
      <c r="T90" s="37">
        <f t="shared" si="26"/>
        <v>13</v>
      </c>
    </row>
    <row r="91" spans="1:20">
      <c r="A91" s="8" t="s">
        <v>133</v>
      </c>
      <c r="B91" s="202">
        <v>13</v>
      </c>
      <c r="C91" s="202">
        <v>13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5.4236000000000004</v>
      </c>
      <c r="J91" s="21">
        <f t="shared" si="22"/>
        <v>3.0328999999999997</v>
      </c>
      <c r="K91" s="21">
        <f t="shared" si="23"/>
        <v>3.9117000000000002</v>
      </c>
      <c r="L91" s="21">
        <f t="shared" si="24"/>
        <v>0.63180000000000003</v>
      </c>
      <c r="M91" s="157">
        <f t="shared" si="25"/>
        <v>13</v>
      </c>
      <c r="N91" s="22"/>
      <c r="P91" s="37">
        <f t="shared" si="17"/>
        <v>5.4236000000000004</v>
      </c>
      <c r="Q91" s="37">
        <f t="shared" si="18"/>
        <v>3.0328999999999997</v>
      </c>
      <c r="R91" s="37">
        <f t="shared" si="19"/>
        <v>3.9117000000000002</v>
      </c>
      <c r="S91" s="37">
        <f t="shared" si="20"/>
        <v>0.63180000000000003</v>
      </c>
      <c r="T91" s="37">
        <f t="shared" si="26"/>
        <v>13</v>
      </c>
    </row>
    <row r="92" spans="1:20">
      <c r="A92" s="8" t="s">
        <v>134</v>
      </c>
      <c r="B92" s="202">
        <v>13</v>
      </c>
      <c r="C92" s="202">
        <v>13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5.4236000000000004</v>
      </c>
      <c r="J92" s="21">
        <f t="shared" si="22"/>
        <v>3.0328999999999997</v>
      </c>
      <c r="K92" s="21">
        <f t="shared" si="23"/>
        <v>3.9117000000000002</v>
      </c>
      <c r="L92" s="21">
        <f t="shared" si="24"/>
        <v>0.63180000000000003</v>
      </c>
      <c r="M92" s="157">
        <f t="shared" si="25"/>
        <v>13</v>
      </c>
      <c r="N92" s="22"/>
      <c r="P92" s="37">
        <f t="shared" si="17"/>
        <v>5.4236000000000004</v>
      </c>
      <c r="Q92" s="37">
        <f t="shared" si="18"/>
        <v>3.0328999999999997</v>
      </c>
      <c r="R92" s="37">
        <f t="shared" si="19"/>
        <v>3.9117000000000002</v>
      </c>
      <c r="S92" s="37">
        <f t="shared" si="20"/>
        <v>0.63180000000000003</v>
      </c>
      <c r="T92" s="37">
        <f t="shared" si="26"/>
        <v>13</v>
      </c>
    </row>
    <row r="93" spans="1:20">
      <c r="A93" s="8" t="s">
        <v>135</v>
      </c>
      <c r="B93" s="202">
        <v>13</v>
      </c>
      <c r="C93" s="202">
        <v>13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5.4236000000000004</v>
      </c>
      <c r="J93" s="21">
        <f t="shared" si="22"/>
        <v>3.0328999999999997</v>
      </c>
      <c r="K93" s="21">
        <f t="shared" si="23"/>
        <v>3.9117000000000002</v>
      </c>
      <c r="L93" s="21">
        <f t="shared" si="24"/>
        <v>0.63180000000000003</v>
      </c>
      <c r="M93" s="157">
        <f t="shared" si="25"/>
        <v>13</v>
      </c>
      <c r="N93" s="22"/>
      <c r="P93" s="37">
        <f t="shared" si="17"/>
        <v>5.4236000000000004</v>
      </c>
      <c r="Q93" s="37">
        <f t="shared" si="18"/>
        <v>3.0328999999999997</v>
      </c>
      <c r="R93" s="37">
        <f t="shared" si="19"/>
        <v>3.9117000000000002</v>
      </c>
      <c r="S93" s="37">
        <f t="shared" si="20"/>
        <v>0.63180000000000003</v>
      </c>
      <c r="T93" s="37">
        <f t="shared" si="26"/>
        <v>13</v>
      </c>
    </row>
    <row r="94" spans="1:20">
      <c r="A94" s="8" t="s">
        <v>136</v>
      </c>
      <c r="B94" s="202">
        <v>13</v>
      </c>
      <c r="C94" s="202">
        <v>13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5.4236000000000004</v>
      </c>
      <c r="J94" s="21">
        <f t="shared" si="22"/>
        <v>3.0328999999999997</v>
      </c>
      <c r="K94" s="21">
        <f t="shared" si="23"/>
        <v>3.9117000000000002</v>
      </c>
      <c r="L94" s="21">
        <f t="shared" si="24"/>
        <v>0.63180000000000003</v>
      </c>
      <c r="M94" s="157">
        <f t="shared" si="25"/>
        <v>13</v>
      </c>
      <c r="N94" s="22"/>
      <c r="P94" s="37">
        <f t="shared" si="17"/>
        <v>5.4236000000000004</v>
      </c>
      <c r="Q94" s="37">
        <f t="shared" si="18"/>
        <v>3.0328999999999997</v>
      </c>
      <c r="R94" s="37">
        <f t="shared" si="19"/>
        <v>3.9117000000000002</v>
      </c>
      <c r="S94" s="37">
        <f t="shared" si="20"/>
        <v>0.63180000000000003</v>
      </c>
      <c r="T94" s="37">
        <f t="shared" si="26"/>
        <v>13</v>
      </c>
    </row>
    <row r="95" spans="1:20">
      <c r="A95" s="8" t="s">
        <v>137</v>
      </c>
      <c r="B95" s="202">
        <v>13</v>
      </c>
      <c r="C95" s="202">
        <v>13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5.4236000000000004</v>
      </c>
      <c r="J95" s="21">
        <f t="shared" si="22"/>
        <v>3.0328999999999997</v>
      </c>
      <c r="K95" s="21">
        <f t="shared" si="23"/>
        <v>3.9117000000000002</v>
      </c>
      <c r="L95" s="21">
        <f t="shared" si="24"/>
        <v>0.63180000000000003</v>
      </c>
      <c r="M95" s="157">
        <f t="shared" si="25"/>
        <v>13</v>
      </c>
      <c r="N95" s="22"/>
      <c r="P95" s="37">
        <f t="shared" si="17"/>
        <v>5.4236000000000004</v>
      </c>
      <c r="Q95" s="37">
        <f t="shared" si="18"/>
        <v>3.0328999999999997</v>
      </c>
      <c r="R95" s="37">
        <f t="shared" si="19"/>
        <v>3.9117000000000002</v>
      </c>
      <c r="S95" s="37">
        <f t="shared" si="20"/>
        <v>0.63180000000000003</v>
      </c>
      <c r="T95" s="37">
        <f t="shared" si="26"/>
        <v>13</v>
      </c>
    </row>
    <row r="96" spans="1:20">
      <c r="A96" s="8" t="s">
        <v>138</v>
      </c>
      <c r="B96" s="202">
        <v>13</v>
      </c>
      <c r="C96" s="202">
        <v>13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5.4236000000000004</v>
      </c>
      <c r="J96" s="21">
        <f t="shared" si="22"/>
        <v>3.0328999999999997</v>
      </c>
      <c r="K96" s="21">
        <f t="shared" si="23"/>
        <v>3.9117000000000002</v>
      </c>
      <c r="L96" s="21">
        <f t="shared" si="24"/>
        <v>0.63180000000000003</v>
      </c>
      <c r="M96" s="157">
        <f t="shared" si="25"/>
        <v>13</v>
      </c>
      <c r="N96" s="22"/>
      <c r="P96" s="37">
        <f t="shared" si="17"/>
        <v>5.4236000000000004</v>
      </c>
      <c r="Q96" s="37">
        <f t="shared" si="18"/>
        <v>3.0328999999999997</v>
      </c>
      <c r="R96" s="37">
        <f t="shared" si="19"/>
        <v>3.9117000000000002</v>
      </c>
      <c r="S96" s="37">
        <f t="shared" si="20"/>
        <v>0.63180000000000003</v>
      </c>
      <c r="T96" s="37">
        <f t="shared" si="26"/>
        <v>13</v>
      </c>
    </row>
    <row r="97" spans="1:23">
      <c r="A97" s="8" t="s">
        <v>139</v>
      </c>
      <c r="B97" s="202">
        <v>13</v>
      </c>
      <c r="C97" s="202">
        <v>13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5.4236000000000004</v>
      </c>
      <c r="J97" s="21">
        <f t="shared" si="22"/>
        <v>3.0328999999999997</v>
      </c>
      <c r="K97" s="21">
        <f t="shared" si="23"/>
        <v>3.9117000000000002</v>
      </c>
      <c r="L97" s="21">
        <f t="shared" si="24"/>
        <v>0.63180000000000003</v>
      </c>
      <c r="M97" s="157">
        <f t="shared" si="25"/>
        <v>13</v>
      </c>
      <c r="N97" s="22"/>
      <c r="P97" s="37">
        <f t="shared" si="17"/>
        <v>5.4236000000000004</v>
      </c>
      <c r="Q97" s="37">
        <f t="shared" si="18"/>
        <v>3.0328999999999997</v>
      </c>
      <c r="R97" s="37">
        <f t="shared" si="19"/>
        <v>3.9117000000000002</v>
      </c>
      <c r="S97" s="37">
        <f t="shared" si="20"/>
        <v>0.63180000000000003</v>
      </c>
      <c r="T97" s="37">
        <f t="shared" si="26"/>
        <v>13</v>
      </c>
    </row>
    <row r="98" spans="1:23" ht="15.75" thickBot="1">
      <c r="A98" s="8" t="s">
        <v>140</v>
      </c>
      <c r="B98" s="202">
        <v>13</v>
      </c>
      <c r="C98" s="202">
        <v>13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5.4236000000000004</v>
      </c>
      <c r="J98" s="21">
        <f t="shared" si="22"/>
        <v>3.0328999999999997</v>
      </c>
      <c r="K98" s="21">
        <f t="shared" si="23"/>
        <v>3.9117000000000002</v>
      </c>
      <c r="L98" s="21">
        <f t="shared" si="24"/>
        <v>0.63180000000000003</v>
      </c>
      <c r="M98" s="157">
        <f t="shared" si="25"/>
        <v>13</v>
      </c>
      <c r="N98" s="22"/>
      <c r="P98" s="37">
        <f t="shared" si="17"/>
        <v>5.4236000000000004</v>
      </c>
      <c r="Q98" s="37">
        <f t="shared" si="18"/>
        <v>3.0328999999999997</v>
      </c>
      <c r="R98" s="37">
        <f t="shared" si="19"/>
        <v>3.9117000000000002</v>
      </c>
      <c r="S98" s="37">
        <f t="shared" si="20"/>
        <v>0.63180000000000003</v>
      </c>
      <c r="T98" s="37">
        <f t="shared" si="26"/>
        <v>13</v>
      </c>
    </row>
    <row r="99" spans="1:23" ht="15.75" thickBot="1">
      <c r="A99" s="8" t="s">
        <v>171</v>
      </c>
      <c r="B99" s="20">
        <f t="shared" ref="B99:H99" si="27">SUM(B3:B98)/4000</f>
        <v>0.57477250000000024</v>
      </c>
      <c r="C99" s="20">
        <f t="shared" si="27"/>
        <v>0.57477250000000024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0.23979508699999985</v>
      </c>
      <c r="J99" s="158">
        <f t="shared" ref="J99:L99" si="28">SUM(J3:J98)/4000</f>
        <v>0.13409442425000012</v>
      </c>
      <c r="K99" s="158">
        <f t="shared" si="28"/>
        <v>0.17294904525000004</v>
      </c>
      <c r="L99" s="158">
        <f t="shared" si="28"/>
        <v>2.7933943499999957E-2</v>
      </c>
      <c r="M99" s="159">
        <f>SUM(M3:M98)/4000</f>
        <v>0.57477250000000024</v>
      </c>
      <c r="N99" s="23"/>
      <c r="P99" s="37">
        <f>SUM(P3:P98)/4000</f>
        <v>0.23979508699999985</v>
      </c>
      <c r="Q99" s="37">
        <f t="shared" ref="Q99:S99" si="29">SUM(Q3:Q98)/4000</f>
        <v>0.13409442425000012</v>
      </c>
      <c r="R99" s="37">
        <f t="shared" si="29"/>
        <v>0.17294904525000004</v>
      </c>
      <c r="S99" s="37">
        <f t="shared" si="29"/>
        <v>2.7933943499999957E-2</v>
      </c>
      <c r="T99" s="37">
        <f t="shared" si="26"/>
        <v>0.57477250000000002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45416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439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-20</v>
      </c>
      <c r="P3" s="53">
        <v>-69</v>
      </c>
      <c r="Q3" s="53">
        <v>-15</v>
      </c>
      <c r="R3" s="53">
        <v>0</v>
      </c>
      <c r="S3" s="72">
        <v>0</v>
      </c>
      <c r="U3" s="73">
        <v>0</v>
      </c>
      <c r="V3" s="74">
        <v>-104</v>
      </c>
      <c r="W3">
        <v>0</v>
      </c>
      <c r="X3">
        <v>-20</v>
      </c>
      <c r="Y3">
        <v>-15</v>
      </c>
      <c r="Z3">
        <v>0</v>
      </c>
      <c r="AA3">
        <v>-69</v>
      </c>
    </row>
    <row r="4" spans="1:27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-40</v>
      </c>
      <c r="P4" s="46">
        <v>-99</v>
      </c>
      <c r="Q4" s="46">
        <v>-15</v>
      </c>
      <c r="R4" s="46">
        <v>0</v>
      </c>
      <c r="S4" s="74">
        <v>0</v>
      </c>
      <c r="U4" s="73">
        <v>0</v>
      </c>
      <c r="V4" s="74">
        <v>-154</v>
      </c>
      <c r="W4">
        <v>0</v>
      </c>
      <c r="X4">
        <v>-40</v>
      </c>
      <c r="Y4">
        <v>-15</v>
      </c>
      <c r="Z4">
        <v>0</v>
      </c>
      <c r="AA4">
        <v>-99</v>
      </c>
    </row>
    <row r="5" spans="1:27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-65</v>
      </c>
      <c r="P5" s="46">
        <v>-130</v>
      </c>
      <c r="Q5" s="46">
        <v>-16</v>
      </c>
      <c r="R5" s="46">
        <v>0</v>
      </c>
      <c r="S5" s="74">
        <v>0</v>
      </c>
      <c r="U5" s="73">
        <v>0</v>
      </c>
      <c r="V5" s="74">
        <v>-211</v>
      </c>
      <c r="W5">
        <v>0</v>
      </c>
      <c r="X5">
        <v>-65</v>
      </c>
      <c r="Y5">
        <v>-16</v>
      </c>
      <c r="Z5">
        <v>0</v>
      </c>
      <c r="AA5">
        <v>-130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-85</v>
      </c>
      <c r="P6" s="46">
        <v>-157</v>
      </c>
      <c r="Q6" s="46">
        <v>-16</v>
      </c>
      <c r="R6" s="46">
        <v>0</v>
      </c>
      <c r="S6" s="74">
        <v>0</v>
      </c>
      <c r="U6" s="73">
        <v>0</v>
      </c>
      <c r="V6" s="74">
        <v>-258</v>
      </c>
      <c r="W6">
        <v>0</v>
      </c>
      <c r="X6">
        <v>-85</v>
      </c>
      <c r="Y6">
        <v>-16</v>
      </c>
      <c r="Z6">
        <v>0</v>
      </c>
      <c r="AA6">
        <v>-157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-115</v>
      </c>
      <c r="P7" s="46">
        <v>-195</v>
      </c>
      <c r="Q7" s="46">
        <v>-16</v>
      </c>
      <c r="R7" s="46">
        <v>0</v>
      </c>
      <c r="S7" s="74">
        <v>0</v>
      </c>
      <c r="U7" s="73">
        <v>0</v>
      </c>
      <c r="V7" s="74">
        <v>-326</v>
      </c>
      <c r="W7">
        <v>0</v>
      </c>
      <c r="X7">
        <v>-115</v>
      </c>
      <c r="Y7">
        <v>-16</v>
      </c>
      <c r="Z7">
        <v>0</v>
      </c>
      <c r="AA7">
        <v>-195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-145</v>
      </c>
      <c r="P8" s="46">
        <v>-231</v>
      </c>
      <c r="Q8" s="46">
        <v>-16</v>
      </c>
      <c r="R8" s="46">
        <v>0</v>
      </c>
      <c r="S8" s="74">
        <v>0</v>
      </c>
      <c r="U8" s="73">
        <v>0</v>
      </c>
      <c r="V8" s="74">
        <v>-392</v>
      </c>
      <c r="W8">
        <v>0</v>
      </c>
      <c r="X8">
        <v>-145</v>
      </c>
      <c r="Y8">
        <v>-16</v>
      </c>
      <c r="Z8">
        <v>0</v>
      </c>
      <c r="AA8">
        <v>-231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-165</v>
      </c>
      <c r="P9" s="46">
        <v>-258</v>
      </c>
      <c r="Q9" s="46">
        <v>-16</v>
      </c>
      <c r="R9" s="46">
        <v>0</v>
      </c>
      <c r="S9" s="74">
        <v>0</v>
      </c>
      <c r="U9" s="73">
        <v>0</v>
      </c>
      <c r="V9" s="74">
        <v>-439</v>
      </c>
      <c r="W9">
        <v>0</v>
      </c>
      <c r="X9">
        <v>-165</v>
      </c>
      <c r="Y9">
        <v>-16</v>
      </c>
      <c r="Z9">
        <v>0</v>
      </c>
      <c r="AA9">
        <v>-258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-195</v>
      </c>
      <c r="P10" s="46">
        <v>-292</v>
      </c>
      <c r="Q10" s="46">
        <v>-15</v>
      </c>
      <c r="R10" s="46">
        <v>0</v>
      </c>
      <c r="S10" s="74">
        <v>0</v>
      </c>
      <c r="U10" s="73">
        <v>0</v>
      </c>
      <c r="V10" s="74">
        <v>-502</v>
      </c>
      <c r="W10">
        <v>0</v>
      </c>
      <c r="X10">
        <v>-195</v>
      </c>
      <c r="Y10">
        <v>-15</v>
      </c>
      <c r="Z10">
        <v>0</v>
      </c>
      <c r="AA10">
        <v>-292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-40</v>
      </c>
      <c r="P11" s="46">
        <v>-309</v>
      </c>
      <c r="Q11" s="46">
        <v>-20</v>
      </c>
      <c r="R11" s="46">
        <v>0</v>
      </c>
      <c r="S11" s="74">
        <v>0</v>
      </c>
      <c r="U11" s="73">
        <v>0</v>
      </c>
      <c r="V11" s="74">
        <v>-369</v>
      </c>
      <c r="W11">
        <v>0</v>
      </c>
      <c r="X11">
        <v>-40</v>
      </c>
      <c r="Y11">
        <v>-20</v>
      </c>
      <c r="Z11">
        <v>0</v>
      </c>
      <c r="AA11">
        <v>-309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-55</v>
      </c>
      <c r="P12" s="46">
        <v>-355</v>
      </c>
      <c r="Q12" s="46">
        <v>-20</v>
      </c>
      <c r="R12" s="46">
        <v>0</v>
      </c>
      <c r="S12" s="74">
        <v>0</v>
      </c>
      <c r="U12" s="73">
        <v>0</v>
      </c>
      <c r="V12" s="74">
        <v>-430</v>
      </c>
      <c r="W12">
        <v>0</v>
      </c>
      <c r="X12">
        <v>-55</v>
      </c>
      <c r="Y12">
        <v>-20</v>
      </c>
      <c r="Z12">
        <v>0</v>
      </c>
      <c r="AA12">
        <v>-355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-165</v>
      </c>
      <c r="P13" s="46">
        <v>-369</v>
      </c>
      <c r="Q13" s="46">
        <v>-20</v>
      </c>
      <c r="R13" s="46">
        <v>0</v>
      </c>
      <c r="S13" s="74">
        <v>0</v>
      </c>
      <c r="U13" s="73">
        <v>0</v>
      </c>
      <c r="V13" s="74">
        <v>-554</v>
      </c>
      <c r="W13">
        <v>0</v>
      </c>
      <c r="X13">
        <v>-165</v>
      </c>
      <c r="Y13">
        <v>-20</v>
      </c>
      <c r="Z13">
        <v>0</v>
      </c>
      <c r="AA13">
        <v>-369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-180</v>
      </c>
      <c r="P14" s="46">
        <v>-382</v>
      </c>
      <c r="Q14" s="46">
        <v>-20</v>
      </c>
      <c r="R14" s="46">
        <v>0</v>
      </c>
      <c r="S14" s="74">
        <v>0</v>
      </c>
      <c r="U14" s="73">
        <v>0</v>
      </c>
      <c r="V14" s="74">
        <v>-582</v>
      </c>
      <c r="W14">
        <v>0</v>
      </c>
      <c r="X14">
        <v>-180</v>
      </c>
      <c r="Y14">
        <v>-20</v>
      </c>
      <c r="Z14">
        <v>0</v>
      </c>
      <c r="AA14">
        <v>-382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-40</v>
      </c>
      <c r="P15" s="46">
        <v>-404</v>
      </c>
      <c r="Q15" s="46">
        <v>0</v>
      </c>
      <c r="R15" s="46">
        <v>0</v>
      </c>
      <c r="S15" s="74">
        <v>0</v>
      </c>
      <c r="U15" s="73">
        <v>0</v>
      </c>
      <c r="V15" s="74">
        <v>-444</v>
      </c>
      <c r="W15">
        <v>0</v>
      </c>
      <c r="X15">
        <v>-40</v>
      </c>
      <c r="Y15">
        <v>0</v>
      </c>
      <c r="Z15">
        <v>0</v>
      </c>
      <c r="AA15">
        <v>-404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-130</v>
      </c>
      <c r="P16" s="46">
        <v>-421</v>
      </c>
      <c r="Q16" s="46">
        <v>0</v>
      </c>
      <c r="R16" s="46">
        <v>0</v>
      </c>
      <c r="S16" s="74">
        <v>0</v>
      </c>
      <c r="U16" s="73">
        <v>0</v>
      </c>
      <c r="V16" s="74">
        <v>-551</v>
      </c>
      <c r="W16">
        <v>0</v>
      </c>
      <c r="X16">
        <v>-130</v>
      </c>
      <c r="Y16">
        <v>0</v>
      </c>
      <c r="Z16">
        <v>0</v>
      </c>
      <c r="AA16">
        <v>-421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-73</v>
      </c>
      <c r="P17" s="46">
        <v>-436</v>
      </c>
      <c r="Q17" s="46">
        <v>0</v>
      </c>
      <c r="R17" s="46">
        <v>0</v>
      </c>
      <c r="S17" s="74">
        <v>0</v>
      </c>
      <c r="U17" s="73">
        <v>0</v>
      </c>
      <c r="V17" s="74">
        <v>-509</v>
      </c>
      <c r="W17">
        <v>0</v>
      </c>
      <c r="X17">
        <v>-73</v>
      </c>
      <c r="Y17">
        <v>0</v>
      </c>
      <c r="Z17">
        <v>0</v>
      </c>
      <c r="AA17">
        <v>-436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-163</v>
      </c>
      <c r="P18" s="46">
        <v>-205.2</v>
      </c>
      <c r="Q18" s="46">
        <v>0</v>
      </c>
      <c r="R18" s="46">
        <v>0</v>
      </c>
      <c r="S18" s="74">
        <v>0</v>
      </c>
      <c r="U18" s="73">
        <v>0</v>
      </c>
      <c r="V18" s="74">
        <v>-368.2</v>
      </c>
      <c r="W18">
        <v>0</v>
      </c>
      <c r="X18">
        <v>-163</v>
      </c>
      <c r="Y18">
        <v>0</v>
      </c>
      <c r="Z18">
        <v>0</v>
      </c>
      <c r="AA18">
        <v>-205.2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-237.5</v>
      </c>
      <c r="P19" s="46">
        <v>-460</v>
      </c>
      <c r="Q19" s="46">
        <v>0</v>
      </c>
      <c r="R19" s="46">
        <v>0</v>
      </c>
      <c r="S19" s="74">
        <v>0</v>
      </c>
      <c r="U19" s="73">
        <v>0</v>
      </c>
      <c r="V19" s="74">
        <v>-697.5</v>
      </c>
      <c r="W19">
        <v>0</v>
      </c>
      <c r="X19">
        <v>-237.5</v>
      </c>
      <c r="Y19">
        <v>0</v>
      </c>
      <c r="Z19">
        <v>0</v>
      </c>
      <c r="AA19">
        <v>-460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-255</v>
      </c>
      <c r="P20" s="46">
        <v>-469</v>
      </c>
      <c r="Q20" s="46">
        <v>-0.83</v>
      </c>
      <c r="R20" s="46">
        <v>0</v>
      </c>
      <c r="S20" s="74">
        <v>0</v>
      </c>
      <c r="U20" s="73">
        <v>0</v>
      </c>
      <c r="V20" s="74">
        <v>-724.83</v>
      </c>
      <c r="W20">
        <v>0</v>
      </c>
      <c r="X20">
        <v>-255</v>
      </c>
      <c r="Y20">
        <v>-0.83</v>
      </c>
      <c r="Z20">
        <v>0</v>
      </c>
      <c r="AA20">
        <v>-469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1.06</v>
      </c>
      <c r="N21" s="73">
        <v>0</v>
      </c>
      <c r="O21" s="46">
        <v>-250</v>
      </c>
      <c r="P21" s="46">
        <v>-475</v>
      </c>
      <c r="Q21" s="46">
        <v>0</v>
      </c>
      <c r="R21" s="46">
        <v>0</v>
      </c>
      <c r="S21" s="74">
        <v>0</v>
      </c>
      <c r="U21" s="73">
        <v>1.06</v>
      </c>
      <c r="V21" s="74">
        <v>-725</v>
      </c>
      <c r="W21">
        <v>0</v>
      </c>
      <c r="X21">
        <v>-250</v>
      </c>
      <c r="Y21">
        <v>0</v>
      </c>
      <c r="Z21">
        <v>1.06</v>
      </c>
      <c r="AA21">
        <v>-475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0.48</v>
      </c>
      <c r="N22" s="73">
        <v>0</v>
      </c>
      <c r="O22" s="46">
        <v>-255</v>
      </c>
      <c r="P22" s="46">
        <v>-483</v>
      </c>
      <c r="Q22" s="46">
        <v>0</v>
      </c>
      <c r="R22" s="46">
        <v>0</v>
      </c>
      <c r="S22" s="74">
        <v>0</v>
      </c>
      <c r="U22" s="73">
        <v>0.48</v>
      </c>
      <c r="V22" s="74">
        <v>-738</v>
      </c>
      <c r="W22">
        <v>0</v>
      </c>
      <c r="X22">
        <v>-255</v>
      </c>
      <c r="Y22">
        <v>0</v>
      </c>
      <c r="Z22">
        <v>0.48</v>
      </c>
      <c r="AA22">
        <v>-483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1.55</v>
      </c>
      <c r="N23" s="73">
        <v>0</v>
      </c>
      <c r="O23" s="46">
        <v>-108</v>
      </c>
      <c r="P23" s="46">
        <v>-160</v>
      </c>
      <c r="Q23" s="46">
        <v>0</v>
      </c>
      <c r="R23" s="46">
        <v>0</v>
      </c>
      <c r="S23" s="74">
        <v>0</v>
      </c>
      <c r="U23" s="73">
        <v>1.55</v>
      </c>
      <c r="V23" s="74">
        <v>-268</v>
      </c>
      <c r="W23">
        <v>0</v>
      </c>
      <c r="X23">
        <v>-108</v>
      </c>
      <c r="Y23">
        <v>0</v>
      </c>
      <c r="Z23">
        <v>1.55</v>
      </c>
      <c r="AA23">
        <v>-160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2.2200000000000002</v>
      </c>
      <c r="N24" s="73">
        <v>0</v>
      </c>
      <c r="O24" s="46">
        <v>-173</v>
      </c>
      <c r="P24" s="46">
        <v>-432.1</v>
      </c>
      <c r="Q24" s="46">
        <v>0</v>
      </c>
      <c r="R24" s="46">
        <v>0</v>
      </c>
      <c r="S24" s="74">
        <v>0</v>
      </c>
      <c r="U24" s="73">
        <v>2.2200000000000002</v>
      </c>
      <c r="V24" s="74">
        <v>-605.1</v>
      </c>
      <c r="W24">
        <v>0</v>
      </c>
      <c r="X24">
        <v>-173</v>
      </c>
      <c r="Y24">
        <v>0</v>
      </c>
      <c r="Z24">
        <v>2.2200000000000002</v>
      </c>
      <c r="AA24">
        <v>-432.1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0.39</v>
      </c>
      <c r="N25" s="73">
        <v>0</v>
      </c>
      <c r="O25" s="46">
        <v>-248</v>
      </c>
      <c r="P25" s="46">
        <v>-501</v>
      </c>
      <c r="Q25" s="46">
        <v>0</v>
      </c>
      <c r="R25" s="46">
        <v>0</v>
      </c>
      <c r="S25" s="74">
        <v>0</v>
      </c>
      <c r="U25" s="73">
        <v>0.39</v>
      </c>
      <c r="V25" s="74">
        <v>-749</v>
      </c>
      <c r="W25">
        <v>0</v>
      </c>
      <c r="X25">
        <v>-248</v>
      </c>
      <c r="Y25">
        <v>0</v>
      </c>
      <c r="Z25">
        <v>0.39</v>
      </c>
      <c r="AA25">
        <v>-501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-290</v>
      </c>
      <c r="P26" s="46">
        <v>-507</v>
      </c>
      <c r="Q26" s="46">
        <v>-6.65</v>
      </c>
      <c r="R26" s="46">
        <v>0</v>
      </c>
      <c r="S26" s="74">
        <v>0</v>
      </c>
      <c r="U26" s="73">
        <v>0</v>
      </c>
      <c r="V26" s="74">
        <v>-803.65</v>
      </c>
      <c r="W26">
        <v>0</v>
      </c>
      <c r="X26">
        <v>-290</v>
      </c>
      <c r="Y26">
        <v>-6.65</v>
      </c>
      <c r="Z26">
        <v>0</v>
      </c>
      <c r="AA26">
        <v>-507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-520</v>
      </c>
      <c r="Q27" s="46">
        <v>0</v>
      </c>
      <c r="R27" s="46">
        <v>0</v>
      </c>
      <c r="S27" s="74">
        <v>0</v>
      </c>
      <c r="U27" s="73">
        <v>0</v>
      </c>
      <c r="V27" s="74">
        <v>-520</v>
      </c>
      <c r="W27">
        <v>0</v>
      </c>
      <c r="X27">
        <v>0</v>
      </c>
      <c r="Y27">
        <v>0</v>
      </c>
      <c r="Z27">
        <v>0</v>
      </c>
      <c r="AA27">
        <v>-520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-535</v>
      </c>
      <c r="Q28" s="46">
        <v>0</v>
      </c>
      <c r="R28" s="46">
        <v>0</v>
      </c>
      <c r="S28" s="74">
        <v>0</v>
      </c>
      <c r="U28" s="73">
        <v>0</v>
      </c>
      <c r="V28" s="74">
        <v>-535</v>
      </c>
      <c r="W28">
        <v>0</v>
      </c>
      <c r="X28">
        <v>0</v>
      </c>
      <c r="Y28">
        <v>0</v>
      </c>
      <c r="Z28">
        <v>0</v>
      </c>
      <c r="AA28">
        <v>-535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-358</v>
      </c>
      <c r="P29" s="46">
        <v>-423</v>
      </c>
      <c r="Q29" s="46">
        <v>0</v>
      </c>
      <c r="R29" s="46">
        <v>0</v>
      </c>
      <c r="S29" s="74">
        <v>0</v>
      </c>
      <c r="U29" s="73">
        <v>0</v>
      </c>
      <c r="V29" s="74">
        <v>-781</v>
      </c>
      <c r="W29">
        <v>0</v>
      </c>
      <c r="X29">
        <v>-358</v>
      </c>
      <c r="Y29">
        <v>0</v>
      </c>
      <c r="Z29">
        <v>0</v>
      </c>
      <c r="AA29">
        <v>-423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-368</v>
      </c>
      <c r="P30" s="46">
        <v>-253</v>
      </c>
      <c r="Q30" s="46">
        <v>0</v>
      </c>
      <c r="R30" s="46">
        <v>0</v>
      </c>
      <c r="S30" s="74">
        <v>0</v>
      </c>
      <c r="U30" s="73">
        <v>0</v>
      </c>
      <c r="V30" s="74">
        <v>-621</v>
      </c>
      <c r="W30">
        <v>0</v>
      </c>
      <c r="X30">
        <v>-368</v>
      </c>
      <c r="Y30">
        <v>0</v>
      </c>
      <c r="Z30">
        <v>0</v>
      </c>
      <c r="AA30">
        <v>-253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1.55</v>
      </c>
      <c r="N31" s="73">
        <v>0</v>
      </c>
      <c r="O31" s="46">
        <v>-345</v>
      </c>
      <c r="P31" s="46">
        <v>-266</v>
      </c>
      <c r="Q31" s="46">
        <v>0</v>
      </c>
      <c r="R31" s="46">
        <v>0</v>
      </c>
      <c r="S31" s="74">
        <v>0</v>
      </c>
      <c r="U31" s="73">
        <v>1.55</v>
      </c>
      <c r="V31" s="74">
        <v>-611</v>
      </c>
      <c r="W31">
        <v>0</v>
      </c>
      <c r="X31">
        <v>-345</v>
      </c>
      <c r="Y31">
        <v>0</v>
      </c>
      <c r="Z31">
        <v>1.55</v>
      </c>
      <c r="AA31">
        <v>-266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0.87</v>
      </c>
      <c r="N32" s="73">
        <v>0</v>
      </c>
      <c r="O32" s="46">
        <v>-360</v>
      </c>
      <c r="P32" s="46">
        <v>-286</v>
      </c>
      <c r="Q32" s="46">
        <v>0</v>
      </c>
      <c r="R32" s="46">
        <v>0</v>
      </c>
      <c r="S32" s="74">
        <v>0</v>
      </c>
      <c r="U32" s="73">
        <v>0.87</v>
      </c>
      <c r="V32" s="74">
        <v>-646</v>
      </c>
      <c r="W32">
        <v>0</v>
      </c>
      <c r="X32">
        <v>-360</v>
      </c>
      <c r="Y32">
        <v>0</v>
      </c>
      <c r="Z32">
        <v>0.87</v>
      </c>
      <c r="AA32">
        <v>-286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0.77</v>
      </c>
      <c r="N33" s="73">
        <v>-10</v>
      </c>
      <c r="O33" s="46">
        <v>-385</v>
      </c>
      <c r="P33" s="46">
        <v>-307</v>
      </c>
      <c r="Q33" s="46">
        <v>0</v>
      </c>
      <c r="R33" s="46">
        <v>0</v>
      </c>
      <c r="S33" s="74">
        <v>0</v>
      </c>
      <c r="U33" s="73">
        <v>0.77</v>
      </c>
      <c r="V33" s="74">
        <v>-702</v>
      </c>
      <c r="W33">
        <v>-10</v>
      </c>
      <c r="X33">
        <v>-385</v>
      </c>
      <c r="Y33">
        <v>0</v>
      </c>
      <c r="Z33">
        <v>0.77</v>
      </c>
      <c r="AA33">
        <v>-307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0.28999999999999998</v>
      </c>
      <c r="N34" s="73">
        <v>-71</v>
      </c>
      <c r="O34" s="46">
        <v>-398</v>
      </c>
      <c r="P34" s="46">
        <v>-327</v>
      </c>
      <c r="Q34" s="46">
        <v>0</v>
      </c>
      <c r="R34" s="46">
        <v>0</v>
      </c>
      <c r="S34" s="74">
        <v>0</v>
      </c>
      <c r="U34" s="73">
        <v>0.28999999999999998</v>
      </c>
      <c r="V34" s="74">
        <v>-796</v>
      </c>
      <c r="W34">
        <v>-71</v>
      </c>
      <c r="X34">
        <v>-398</v>
      </c>
      <c r="Y34">
        <v>0</v>
      </c>
      <c r="Z34">
        <v>0.28999999999999998</v>
      </c>
      <c r="AA34">
        <v>-327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1.1599999999999999</v>
      </c>
      <c r="N35" s="73">
        <v>-89</v>
      </c>
      <c r="O35" s="46">
        <v>-373</v>
      </c>
      <c r="P35" s="46">
        <v>-328</v>
      </c>
      <c r="Q35" s="46">
        <v>0</v>
      </c>
      <c r="R35" s="46">
        <v>0</v>
      </c>
      <c r="S35" s="74">
        <v>0</v>
      </c>
      <c r="U35" s="73">
        <v>1.1599999999999999</v>
      </c>
      <c r="V35" s="74">
        <v>-790</v>
      </c>
      <c r="W35">
        <v>-89</v>
      </c>
      <c r="X35">
        <v>-373</v>
      </c>
      <c r="Y35">
        <v>0</v>
      </c>
      <c r="Z35">
        <v>1.1599999999999999</v>
      </c>
      <c r="AA35">
        <v>-328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1.1599999999999999</v>
      </c>
      <c r="N36" s="73">
        <v>-127</v>
      </c>
      <c r="O36" s="46">
        <v>-367</v>
      </c>
      <c r="P36" s="46">
        <v>-88</v>
      </c>
      <c r="Q36" s="46">
        <v>0</v>
      </c>
      <c r="R36" s="46">
        <v>0</v>
      </c>
      <c r="S36" s="74">
        <v>0</v>
      </c>
      <c r="U36" s="73">
        <v>1.1599999999999999</v>
      </c>
      <c r="V36" s="74">
        <v>-582</v>
      </c>
      <c r="W36">
        <v>-127</v>
      </c>
      <c r="X36">
        <v>-367</v>
      </c>
      <c r="Y36">
        <v>0</v>
      </c>
      <c r="Z36">
        <v>1.1599999999999999</v>
      </c>
      <c r="AA36">
        <v>-88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0.39</v>
      </c>
      <c r="N37" s="73">
        <v>-152</v>
      </c>
      <c r="O37" s="46">
        <v>-401</v>
      </c>
      <c r="P37" s="46">
        <v>-106</v>
      </c>
      <c r="Q37" s="46">
        <v>0</v>
      </c>
      <c r="R37" s="46">
        <v>0</v>
      </c>
      <c r="S37" s="74">
        <v>0</v>
      </c>
      <c r="U37" s="73">
        <v>0.39</v>
      </c>
      <c r="V37" s="74">
        <v>-659</v>
      </c>
      <c r="W37">
        <v>-152</v>
      </c>
      <c r="X37">
        <v>-401</v>
      </c>
      <c r="Y37">
        <v>0</v>
      </c>
      <c r="Z37">
        <v>0.39</v>
      </c>
      <c r="AA37">
        <v>-106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-164</v>
      </c>
      <c r="O38" s="46">
        <v>-411</v>
      </c>
      <c r="P38" s="46">
        <v>-114</v>
      </c>
      <c r="Q38" s="46">
        <v>0</v>
      </c>
      <c r="R38" s="46">
        <v>0</v>
      </c>
      <c r="S38" s="74">
        <v>0</v>
      </c>
      <c r="U38" s="73">
        <v>0</v>
      </c>
      <c r="V38" s="74">
        <v>-689</v>
      </c>
      <c r="W38">
        <v>-164</v>
      </c>
      <c r="X38">
        <v>-411</v>
      </c>
      <c r="Y38">
        <v>0</v>
      </c>
      <c r="Z38">
        <v>0</v>
      </c>
      <c r="AA38">
        <v>-114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-183</v>
      </c>
      <c r="O39" s="46">
        <v>-406</v>
      </c>
      <c r="P39" s="46">
        <v>-94</v>
      </c>
      <c r="Q39" s="46">
        <v>0</v>
      </c>
      <c r="R39" s="46">
        <v>0</v>
      </c>
      <c r="S39" s="74">
        <v>0</v>
      </c>
      <c r="U39" s="73">
        <v>0</v>
      </c>
      <c r="V39" s="74">
        <v>-683</v>
      </c>
      <c r="W39">
        <v>-183</v>
      </c>
      <c r="X39">
        <v>-406</v>
      </c>
      <c r="Y39">
        <v>0</v>
      </c>
      <c r="Z39">
        <v>0</v>
      </c>
      <c r="AA39">
        <v>-94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-182</v>
      </c>
      <c r="O40" s="46">
        <v>-391</v>
      </c>
      <c r="P40" s="46">
        <v>-61</v>
      </c>
      <c r="Q40" s="46">
        <v>0</v>
      </c>
      <c r="R40" s="46">
        <v>0</v>
      </c>
      <c r="S40" s="74">
        <v>0</v>
      </c>
      <c r="U40" s="73">
        <v>0</v>
      </c>
      <c r="V40" s="74">
        <v>-634</v>
      </c>
      <c r="W40">
        <v>-182</v>
      </c>
      <c r="X40">
        <v>-391</v>
      </c>
      <c r="Y40">
        <v>0</v>
      </c>
      <c r="Z40">
        <v>0</v>
      </c>
      <c r="AA40">
        <v>-61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-175</v>
      </c>
      <c r="O41" s="46">
        <v>-376</v>
      </c>
      <c r="P41" s="46">
        <v>-28</v>
      </c>
      <c r="Q41" s="46">
        <v>0</v>
      </c>
      <c r="R41" s="46">
        <v>0</v>
      </c>
      <c r="S41" s="74">
        <v>0</v>
      </c>
      <c r="U41" s="73">
        <v>0</v>
      </c>
      <c r="V41" s="74">
        <v>-579</v>
      </c>
      <c r="W41">
        <v>-175</v>
      </c>
      <c r="X41">
        <v>-376</v>
      </c>
      <c r="Y41">
        <v>0</v>
      </c>
      <c r="Z41">
        <v>0</v>
      </c>
      <c r="AA41">
        <v>-28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-163</v>
      </c>
      <c r="O42" s="46">
        <v>-355</v>
      </c>
      <c r="P42" s="46">
        <v>-1</v>
      </c>
      <c r="Q42" s="46">
        <v>0</v>
      </c>
      <c r="R42" s="46">
        <v>0</v>
      </c>
      <c r="S42" s="74">
        <v>0</v>
      </c>
      <c r="U42" s="73">
        <v>0</v>
      </c>
      <c r="V42" s="74">
        <v>-519</v>
      </c>
      <c r="W42">
        <v>-163</v>
      </c>
      <c r="X42">
        <v>-355</v>
      </c>
      <c r="Y42">
        <v>0</v>
      </c>
      <c r="Z42">
        <v>0</v>
      </c>
      <c r="AA42">
        <v>-1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-149</v>
      </c>
      <c r="O43" s="46">
        <v>-350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-499</v>
      </c>
      <c r="W43">
        <v>-149</v>
      </c>
      <c r="X43">
        <v>-350</v>
      </c>
      <c r="Y43">
        <v>0</v>
      </c>
      <c r="Z43">
        <v>0</v>
      </c>
      <c r="AA43">
        <v>0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-141</v>
      </c>
      <c r="O44" s="46">
        <v>-335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-476</v>
      </c>
      <c r="W44">
        <v>-141</v>
      </c>
      <c r="X44">
        <v>-335</v>
      </c>
      <c r="Y44">
        <v>0</v>
      </c>
      <c r="Z44">
        <v>0</v>
      </c>
      <c r="AA44">
        <v>0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-128</v>
      </c>
      <c r="O45" s="46">
        <v>-320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-448</v>
      </c>
      <c r="W45">
        <v>-128</v>
      </c>
      <c r="X45">
        <v>-320</v>
      </c>
      <c r="Y45">
        <v>0</v>
      </c>
      <c r="Z45">
        <v>0</v>
      </c>
      <c r="AA45">
        <v>0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-114</v>
      </c>
      <c r="O46" s="46">
        <v>-300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-414</v>
      </c>
      <c r="W46">
        <v>-114</v>
      </c>
      <c r="X46">
        <v>-300</v>
      </c>
      <c r="Y46">
        <v>0</v>
      </c>
      <c r="Z46">
        <v>0</v>
      </c>
      <c r="AA46">
        <v>0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-94</v>
      </c>
      <c r="O47" s="46">
        <v>-285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-379</v>
      </c>
      <c r="W47">
        <v>-94</v>
      </c>
      <c r="X47">
        <v>-285</v>
      </c>
      <c r="Y47">
        <v>0</v>
      </c>
      <c r="Z47">
        <v>0</v>
      </c>
      <c r="AA47">
        <v>0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-81</v>
      </c>
      <c r="O48" s="46">
        <v>-270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-351</v>
      </c>
      <c r="W48">
        <v>-81</v>
      </c>
      <c r="X48">
        <v>-270</v>
      </c>
      <c r="Y48">
        <v>0</v>
      </c>
      <c r="Z48">
        <v>0</v>
      </c>
      <c r="AA48">
        <v>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-67</v>
      </c>
      <c r="O49" s="46">
        <v>-260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-327</v>
      </c>
      <c r="W49">
        <v>-67</v>
      </c>
      <c r="X49">
        <v>-260</v>
      </c>
      <c r="Y49">
        <v>0</v>
      </c>
      <c r="Z49">
        <v>0</v>
      </c>
      <c r="AA49">
        <v>0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-63</v>
      </c>
      <c r="O50" s="46">
        <v>-266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-329</v>
      </c>
      <c r="W50">
        <v>-63</v>
      </c>
      <c r="X50">
        <v>-266</v>
      </c>
      <c r="Y50">
        <v>0</v>
      </c>
      <c r="Z50">
        <v>0</v>
      </c>
      <c r="AA50">
        <v>0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-47</v>
      </c>
      <c r="O51" s="46">
        <v>-261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-308</v>
      </c>
      <c r="W51">
        <v>-47</v>
      </c>
      <c r="X51">
        <v>-261</v>
      </c>
      <c r="Y51">
        <v>0</v>
      </c>
      <c r="Z51">
        <v>0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-41</v>
      </c>
      <c r="O52" s="46">
        <v>-251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-292</v>
      </c>
      <c r="W52">
        <v>-41</v>
      </c>
      <c r="X52">
        <v>-251</v>
      </c>
      <c r="Y52">
        <v>0</v>
      </c>
      <c r="Z52">
        <v>0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-43</v>
      </c>
      <c r="O53" s="46">
        <v>-246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-289</v>
      </c>
      <c r="W53">
        <v>-43</v>
      </c>
      <c r="X53">
        <v>-246</v>
      </c>
      <c r="Y53">
        <v>0</v>
      </c>
      <c r="Z53">
        <v>0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-52</v>
      </c>
      <c r="O54" s="46">
        <v>-256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-308</v>
      </c>
      <c r="W54">
        <v>-52</v>
      </c>
      <c r="X54">
        <v>-256</v>
      </c>
      <c r="Y54">
        <v>0</v>
      </c>
      <c r="Z54">
        <v>0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-88</v>
      </c>
      <c r="O55" s="46">
        <v>-266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-354</v>
      </c>
      <c r="W55">
        <v>-88</v>
      </c>
      <c r="X55">
        <v>-266</v>
      </c>
      <c r="Y55">
        <v>0</v>
      </c>
      <c r="Z55">
        <v>0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-86</v>
      </c>
      <c r="O56" s="46">
        <v>-266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-352</v>
      </c>
      <c r="W56">
        <v>-86</v>
      </c>
      <c r="X56">
        <v>-266</v>
      </c>
      <c r="Y56">
        <v>0</v>
      </c>
      <c r="Z56">
        <v>0</v>
      </c>
      <c r="AA56">
        <v>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-65</v>
      </c>
      <c r="O57" s="46">
        <v>-266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-331</v>
      </c>
      <c r="W57">
        <v>-65</v>
      </c>
      <c r="X57">
        <v>-266</v>
      </c>
      <c r="Y57">
        <v>0</v>
      </c>
      <c r="Z57">
        <v>0</v>
      </c>
      <c r="AA57">
        <v>0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-47</v>
      </c>
      <c r="O58" s="46">
        <v>-256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-303</v>
      </c>
      <c r="W58">
        <v>-47</v>
      </c>
      <c r="X58">
        <v>-256</v>
      </c>
      <c r="Y58">
        <v>0</v>
      </c>
      <c r="Z58">
        <v>0</v>
      </c>
      <c r="AA58">
        <v>0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-26</v>
      </c>
      <c r="O59" s="46">
        <v>-283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-309</v>
      </c>
      <c r="W59">
        <v>-26</v>
      </c>
      <c r="X59">
        <v>-283</v>
      </c>
      <c r="Y59">
        <v>0</v>
      </c>
      <c r="Z59">
        <v>0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-268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-268</v>
      </c>
      <c r="W60">
        <v>0</v>
      </c>
      <c r="X60">
        <v>-268</v>
      </c>
      <c r="Y60">
        <v>0</v>
      </c>
      <c r="Z60">
        <v>0</v>
      </c>
      <c r="AA60">
        <v>0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-298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-298</v>
      </c>
      <c r="W61">
        <v>0</v>
      </c>
      <c r="X61">
        <v>-298</v>
      </c>
      <c r="Y61">
        <v>0</v>
      </c>
      <c r="Z61">
        <v>0</v>
      </c>
      <c r="AA61">
        <v>0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-283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-283</v>
      </c>
      <c r="W62">
        <v>0</v>
      </c>
      <c r="X62">
        <v>-283</v>
      </c>
      <c r="Y62">
        <v>0</v>
      </c>
      <c r="Z62">
        <v>0</v>
      </c>
      <c r="AA62">
        <v>0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-273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-273</v>
      </c>
      <c r="W63">
        <v>0</v>
      </c>
      <c r="X63">
        <v>-273</v>
      </c>
      <c r="Y63">
        <v>0</v>
      </c>
      <c r="Z63">
        <v>0</v>
      </c>
      <c r="AA63">
        <v>0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-275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-275</v>
      </c>
      <c r="W64">
        <v>0</v>
      </c>
      <c r="X64">
        <v>-275</v>
      </c>
      <c r="Y64">
        <v>0</v>
      </c>
      <c r="Z64">
        <v>0</v>
      </c>
      <c r="AA64">
        <v>0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-270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-270</v>
      </c>
      <c r="W65">
        <v>0</v>
      </c>
      <c r="X65">
        <v>-270</v>
      </c>
      <c r="Y65">
        <v>0</v>
      </c>
      <c r="Z65">
        <v>0</v>
      </c>
      <c r="AA65">
        <v>0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-250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-250</v>
      </c>
      <c r="W66">
        <v>0</v>
      </c>
      <c r="X66">
        <v>-250</v>
      </c>
      <c r="Y66">
        <v>0</v>
      </c>
      <c r="Z66">
        <v>0</v>
      </c>
      <c r="AA66">
        <v>0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-240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-240</v>
      </c>
      <c r="W67">
        <v>0</v>
      </c>
      <c r="X67">
        <v>-240</v>
      </c>
      <c r="Y67">
        <v>0</v>
      </c>
      <c r="Z67">
        <v>0</v>
      </c>
      <c r="AA67">
        <v>0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-230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-230</v>
      </c>
      <c r="W68">
        <v>0</v>
      </c>
      <c r="X68">
        <v>-230</v>
      </c>
      <c r="Y68">
        <v>0</v>
      </c>
      <c r="Z68">
        <v>0</v>
      </c>
      <c r="AA68">
        <v>0</v>
      </c>
    </row>
    <row r="69" spans="7:27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-235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-235</v>
      </c>
      <c r="W69">
        <v>0</v>
      </c>
      <c r="X69">
        <v>-235</v>
      </c>
      <c r="Y69">
        <v>0</v>
      </c>
      <c r="Z69">
        <v>0</v>
      </c>
      <c r="AA69">
        <v>0</v>
      </c>
    </row>
    <row r="70" spans="7:27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-223</v>
      </c>
      <c r="P70" s="46">
        <v>-11</v>
      </c>
      <c r="Q70" s="46">
        <v>0</v>
      </c>
      <c r="R70" s="46">
        <v>0</v>
      </c>
      <c r="S70" s="74">
        <v>0</v>
      </c>
      <c r="U70" s="73">
        <v>0</v>
      </c>
      <c r="V70" s="74">
        <v>-234</v>
      </c>
      <c r="W70">
        <v>0</v>
      </c>
      <c r="X70">
        <v>-223</v>
      </c>
      <c r="Y70">
        <v>0</v>
      </c>
      <c r="Z70">
        <v>0</v>
      </c>
      <c r="AA70">
        <v>-11</v>
      </c>
    </row>
    <row r="71" spans="7:27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-205</v>
      </c>
      <c r="P71" s="46">
        <v>-69</v>
      </c>
      <c r="Q71" s="46">
        <v>0</v>
      </c>
      <c r="R71" s="46">
        <v>0</v>
      </c>
      <c r="S71" s="74">
        <v>0</v>
      </c>
      <c r="U71" s="73">
        <v>0</v>
      </c>
      <c r="V71" s="74">
        <v>-274</v>
      </c>
      <c r="W71">
        <v>0</v>
      </c>
      <c r="X71">
        <v>-205</v>
      </c>
      <c r="Y71">
        <v>0</v>
      </c>
      <c r="Z71">
        <v>0</v>
      </c>
      <c r="AA71">
        <v>-69</v>
      </c>
    </row>
    <row r="72" spans="7:27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-180</v>
      </c>
      <c r="P72" s="46">
        <v>-71</v>
      </c>
      <c r="Q72" s="46">
        <v>0</v>
      </c>
      <c r="R72" s="46">
        <v>0</v>
      </c>
      <c r="S72" s="74">
        <v>0</v>
      </c>
      <c r="U72" s="73">
        <v>0</v>
      </c>
      <c r="V72" s="74">
        <v>-251</v>
      </c>
      <c r="W72">
        <v>0</v>
      </c>
      <c r="X72">
        <v>-180</v>
      </c>
      <c r="Y72">
        <v>0</v>
      </c>
      <c r="Z72">
        <v>0</v>
      </c>
      <c r="AA72">
        <v>-71</v>
      </c>
    </row>
    <row r="73" spans="7:27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-163</v>
      </c>
      <c r="P73" s="46">
        <v>-106</v>
      </c>
      <c r="Q73" s="46">
        <v>0</v>
      </c>
      <c r="R73" s="46">
        <v>0</v>
      </c>
      <c r="S73" s="74">
        <v>0</v>
      </c>
      <c r="U73" s="73">
        <v>0</v>
      </c>
      <c r="V73" s="74">
        <v>-269</v>
      </c>
      <c r="W73">
        <v>0</v>
      </c>
      <c r="X73">
        <v>-163</v>
      </c>
      <c r="Y73">
        <v>0</v>
      </c>
      <c r="Z73">
        <v>0</v>
      </c>
      <c r="AA73">
        <v>-106</v>
      </c>
    </row>
    <row r="74" spans="7:27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-160</v>
      </c>
      <c r="P74" s="46">
        <v>-122</v>
      </c>
      <c r="Q74" s="46">
        <v>0</v>
      </c>
      <c r="R74" s="46">
        <v>0</v>
      </c>
      <c r="S74" s="74">
        <v>0</v>
      </c>
      <c r="U74" s="73">
        <v>0</v>
      </c>
      <c r="V74" s="74">
        <v>-282</v>
      </c>
      <c r="W74">
        <v>0</v>
      </c>
      <c r="X74">
        <v>-160</v>
      </c>
      <c r="Y74">
        <v>0</v>
      </c>
      <c r="Z74">
        <v>0</v>
      </c>
      <c r="AA74">
        <v>-122</v>
      </c>
    </row>
    <row r="75" spans="7:27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-150</v>
      </c>
      <c r="P75" s="46">
        <v>-162</v>
      </c>
      <c r="Q75" s="46">
        <v>0</v>
      </c>
      <c r="R75" s="46">
        <v>0</v>
      </c>
      <c r="S75" s="74">
        <v>0</v>
      </c>
      <c r="U75" s="73">
        <v>0</v>
      </c>
      <c r="V75" s="74">
        <v>-312</v>
      </c>
      <c r="W75">
        <v>0</v>
      </c>
      <c r="X75">
        <v>-150</v>
      </c>
      <c r="Y75">
        <v>0</v>
      </c>
      <c r="Z75">
        <v>0</v>
      </c>
      <c r="AA75">
        <v>-162</v>
      </c>
    </row>
    <row r="76" spans="7:27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0.19</v>
      </c>
      <c r="N76" s="73">
        <v>0</v>
      </c>
      <c r="O76" s="46">
        <v>-188</v>
      </c>
      <c r="P76" s="46">
        <v>-182</v>
      </c>
      <c r="Q76" s="46">
        <v>0</v>
      </c>
      <c r="R76" s="46">
        <v>0</v>
      </c>
      <c r="S76" s="74">
        <v>0</v>
      </c>
      <c r="U76" s="73">
        <v>0.19</v>
      </c>
      <c r="V76" s="74">
        <v>-370</v>
      </c>
      <c r="W76">
        <v>0</v>
      </c>
      <c r="X76">
        <v>-188</v>
      </c>
      <c r="Y76">
        <v>0</v>
      </c>
      <c r="Z76">
        <v>0.19</v>
      </c>
      <c r="AA76">
        <v>-182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2.3199999999999998</v>
      </c>
      <c r="N77" s="73">
        <v>0</v>
      </c>
      <c r="O77" s="46">
        <v>-203</v>
      </c>
      <c r="P77" s="46">
        <v>-202.99</v>
      </c>
      <c r="Q77" s="46">
        <v>0</v>
      </c>
      <c r="R77" s="46">
        <v>0</v>
      </c>
      <c r="S77" s="74">
        <v>0</v>
      </c>
      <c r="U77" s="73">
        <v>2.3199999999999998</v>
      </c>
      <c r="V77" s="74">
        <v>-405.99</v>
      </c>
      <c r="W77">
        <v>0</v>
      </c>
      <c r="X77">
        <v>-203</v>
      </c>
      <c r="Y77">
        <v>0</v>
      </c>
      <c r="Z77">
        <v>2.3199999999999998</v>
      </c>
      <c r="AA77">
        <v>-202.99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3.77</v>
      </c>
      <c r="N78" s="73">
        <v>0</v>
      </c>
      <c r="O78" s="46">
        <v>-123</v>
      </c>
      <c r="P78" s="46">
        <v>-397.99</v>
      </c>
      <c r="Q78" s="46">
        <v>0</v>
      </c>
      <c r="R78" s="46">
        <v>0</v>
      </c>
      <c r="S78" s="74">
        <v>0</v>
      </c>
      <c r="U78" s="73">
        <v>3.77</v>
      </c>
      <c r="V78" s="74">
        <v>-520.99</v>
      </c>
      <c r="W78">
        <v>0</v>
      </c>
      <c r="X78">
        <v>-123</v>
      </c>
      <c r="Y78">
        <v>0</v>
      </c>
      <c r="Z78">
        <v>3.77</v>
      </c>
      <c r="AA78">
        <v>-397.99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5.01</v>
      </c>
      <c r="N79" s="73">
        <v>0</v>
      </c>
      <c r="O79" s="46">
        <v>-205</v>
      </c>
      <c r="P79" s="46">
        <v>-370</v>
      </c>
      <c r="Q79" s="46">
        <v>0</v>
      </c>
      <c r="R79" s="46">
        <v>0</v>
      </c>
      <c r="S79" s="74">
        <v>0</v>
      </c>
      <c r="U79" s="73">
        <v>5.01</v>
      </c>
      <c r="V79" s="74">
        <v>-575</v>
      </c>
      <c r="W79">
        <v>0</v>
      </c>
      <c r="X79">
        <v>-205</v>
      </c>
      <c r="Y79">
        <v>0</v>
      </c>
      <c r="Z79">
        <v>5.01</v>
      </c>
      <c r="AA79">
        <v>-370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3.91</v>
      </c>
      <c r="N80" s="73">
        <v>0</v>
      </c>
      <c r="O80" s="46">
        <v>-205</v>
      </c>
      <c r="P80" s="46">
        <v>-368.99</v>
      </c>
      <c r="Q80" s="46">
        <v>0</v>
      </c>
      <c r="R80" s="46">
        <v>0</v>
      </c>
      <c r="S80" s="74">
        <v>0</v>
      </c>
      <c r="U80" s="73">
        <v>3.91</v>
      </c>
      <c r="V80" s="74">
        <v>-573.99</v>
      </c>
      <c r="W80">
        <v>0</v>
      </c>
      <c r="X80">
        <v>-205</v>
      </c>
      <c r="Y80">
        <v>0</v>
      </c>
      <c r="Z80">
        <v>3.91</v>
      </c>
      <c r="AA80">
        <v>-368.99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2.04</v>
      </c>
      <c r="N81" s="73">
        <v>0</v>
      </c>
      <c r="O81" s="46">
        <v>-205</v>
      </c>
      <c r="P81" s="46">
        <v>-365</v>
      </c>
      <c r="Q81" s="46">
        <v>0</v>
      </c>
      <c r="R81" s="46">
        <v>0</v>
      </c>
      <c r="S81" s="74">
        <v>0</v>
      </c>
      <c r="U81" s="73">
        <v>2.04</v>
      </c>
      <c r="V81" s="74">
        <v>-570</v>
      </c>
      <c r="W81">
        <v>0</v>
      </c>
      <c r="X81">
        <v>-205</v>
      </c>
      <c r="Y81">
        <v>0</v>
      </c>
      <c r="Z81">
        <v>2.04</v>
      </c>
      <c r="AA81">
        <v>-365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2.1800000000000002</v>
      </c>
      <c r="N82" s="73">
        <v>0</v>
      </c>
      <c r="O82" s="46">
        <v>-215</v>
      </c>
      <c r="P82" s="46">
        <v>-373</v>
      </c>
      <c r="Q82" s="46">
        <v>0</v>
      </c>
      <c r="R82" s="46">
        <v>0</v>
      </c>
      <c r="S82" s="74">
        <v>0</v>
      </c>
      <c r="U82" s="73">
        <v>2.1800000000000002</v>
      </c>
      <c r="V82" s="74">
        <v>-588</v>
      </c>
      <c r="W82">
        <v>0</v>
      </c>
      <c r="X82">
        <v>-215</v>
      </c>
      <c r="Y82">
        <v>0</v>
      </c>
      <c r="Z82">
        <v>2.1800000000000002</v>
      </c>
      <c r="AA82">
        <v>-373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2.5</v>
      </c>
      <c r="N83" s="73">
        <v>0</v>
      </c>
      <c r="O83" s="46">
        <v>-230</v>
      </c>
      <c r="P83" s="46">
        <v>-390</v>
      </c>
      <c r="Q83" s="46">
        <v>-10</v>
      </c>
      <c r="R83" s="46">
        <v>0</v>
      </c>
      <c r="S83" s="74">
        <v>0</v>
      </c>
      <c r="U83" s="73">
        <v>2.5</v>
      </c>
      <c r="V83" s="74">
        <v>-630</v>
      </c>
      <c r="W83">
        <v>0</v>
      </c>
      <c r="X83">
        <v>-230</v>
      </c>
      <c r="Y83">
        <v>-10</v>
      </c>
      <c r="Z83">
        <v>2.5</v>
      </c>
      <c r="AA83">
        <v>-390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1.7</v>
      </c>
      <c r="N84" s="73">
        <v>0</v>
      </c>
      <c r="O84" s="46">
        <v>-240</v>
      </c>
      <c r="P84" s="46">
        <v>-409</v>
      </c>
      <c r="Q84" s="46">
        <v>-10</v>
      </c>
      <c r="R84" s="46">
        <v>0</v>
      </c>
      <c r="S84" s="74">
        <v>0</v>
      </c>
      <c r="U84" s="73">
        <v>1.7</v>
      </c>
      <c r="V84" s="74">
        <v>-659</v>
      </c>
      <c r="W84">
        <v>0</v>
      </c>
      <c r="X84">
        <v>-240</v>
      </c>
      <c r="Y84">
        <v>-10</v>
      </c>
      <c r="Z84">
        <v>1.7</v>
      </c>
      <c r="AA84">
        <v>-409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2.1</v>
      </c>
      <c r="N85" s="73">
        <v>0</v>
      </c>
      <c r="O85" s="46">
        <v>-225</v>
      </c>
      <c r="P85" s="46">
        <v>-410</v>
      </c>
      <c r="Q85" s="46">
        <v>-10</v>
      </c>
      <c r="R85" s="46">
        <v>0</v>
      </c>
      <c r="S85" s="74">
        <v>0</v>
      </c>
      <c r="U85" s="73">
        <v>2.1</v>
      </c>
      <c r="V85" s="74">
        <v>-645</v>
      </c>
      <c r="W85">
        <v>0</v>
      </c>
      <c r="X85">
        <v>-225</v>
      </c>
      <c r="Y85">
        <v>-10</v>
      </c>
      <c r="Z85">
        <v>2.1</v>
      </c>
      <c r="AA85">
        <v>-410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1.5</v>
      </c>
      <c r="N86" s="73">
        <v>0</v>
      </c>
      <c r="O86" s="46">
        <v>-175</v>
      </c>
      <c r="P86" s="46">
        <v>-444</v>
      </c>
      <c r="Q86" s="46">
        <v>-10</v>
      </c>
      <c r="R86" s="46">
        <v>0</v>
      </c>
      <c r="S86" s="74">
        <v>0</v>
      </c>
      <c r="U86" s="73">
        <v>1.5</v>
      </c>
      <c r="V86" s="74">
        <v>-629</v>
      </c>
      <c r="W86">
        <v>0</v>
      </c>
      <c r="X86">
        <v>-175</v>
      </c>
      <c r="Y86">
        <v>-10</v>
      </c>
      <c r="Z86">
        <v>1.5</v>
      </c>
      <c r="AA86">
        <v>-444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0.47</v>
      </c>
      <c r="N87" s="73">
        <v>0</v>
      </c>
      <c r="O87" s="46">
        <v>-170</v>
      </c>
      <c r="P87" s="46">
        <v>-405</v>
      </c>
      <c r="Q87" s="46">
        <v>-15</v>
      </c>
      <c r="R87" s="46">
        <v>0</v>
      </c>
      <c r="S87" s="74">
        <v>0</v>
      </c>
      <c r="U87" s="73">
        <v>0.47</v>
      </c>
      <c r="V87" s="74">
        <v>-590</v>
      </c>
      <c r="W87">
        <v>0</v>
      </c>
      <c r="X87">
        <v>-170</v>
      </c>
      <c r="Y87">
        <v>-15</v>
      </c>
      <c r="Z87">
        <v>0.47</v>
      </c>
      <c r="AA87">
        <v>-405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0.41</v>
      </c>
      <c r="N88" s="73">
        <v>0</v>
      </c>
      <c r="O88" s="46">
        <v>-150</v>
      </c>
      <c r="P88" s="46">
        <v>-326</v>
      </c>
      <c r="Q88" s="46">
        <v>-15</v>
      </c>
      <c r="R88" s="46">
        <v>0</v>
      </c>
      <c r="S88" s="74">
        <v>0</v>
      </c>
      <c r="U88" s="73">
        <v>0.41</v>
      </c>
      <c r="V88" s="74">
        <v>-491</v>
      </c>
      <c r="W88">
        <v>0</v>
      </c>
      <c r="X88">
        <v>-150</v>
      </c>
      <c r="Y88">
        <v>-15</v>
      </c>
      <c r="Z88">
        <v>0.41</v>
      </c>
      <c r="AA88">
        <v>-326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0.42</v>
      </c>
      <c r="N89" s="73">
        <v>0</v>
      </c>
      <c r="O89" s="46">
        <v>-140</v>
      </c>
      <c r="P89" s="46">
        <v>-269</v>
      </c>
      <c r="Q89" s="46">
        <v>-15</v>
      </c>
      <c r="R89" s="46">
        <v>0</v>
      </c>
      <c r="S89" s="74">
        <v>0</v>
      </c>
      <c r="U89" s="73">
        <v>0.42</v>
      </c>
      <c r="V89" s="74">
        <v>-424</v>
      </c>
      <c r="W89">
        <v>0</v>
      </c>
      <c r="X89">
        <v>-140</v>
      </c>
      <c r="Y89">
        <v>-15</v>
      </c>
      <c r="Z89">
        <v>0.42</v>
      </c>
      <c r="AA89">
        <v>-269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0.25</v>
      </c>
      <c r="N90" s="73">
        <v>0</v>
      </c>
      <c r="O90" s="46">
        <v>-160</v>
      </c>
      <c r="P90" s="46">
        <v>-276</v>
      </c>
      <c r="Q90" s="46">
        <v>-15</v>
      </c>
      <c r="R90" s="46">
        <v>0</v>
      </c>
      <c r="S90" s="74">
        <v>0</v>
      </c>
      <c r="U90" s="73">
        <v>0.25</v>
      </c>
      <c r="V90" s="74">
        <v>-451</v>
      </c>
      <c r="W90">
        <v>0</v>
      </c>
      <c r="X90">
        <v>-160</v>
      </c>
      <c r="Y90">
        <v>-15</v>
      </c>
      <c r="Z90">
        <v>0.25</v>
      </c>
      <c r="AA90">
        <v>-276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0.14000000000000001</v>
      </c>
      <c r="N91" s="73">
        <v>0</v>
      </c>
      <c r="O91" s="46">
        <v>-155</v>
      </c>
      <c r="P91" s="46">
        <v>-249</v>
      </c>
      <c r="Q91" s="46">
        <v>-15</v>
      </c>
      <c r="R91" s="46">
        <v>0</v>
      </c>
      <c r="S91" s="74">
        <v>0</v>
      </c>
      <c r="U91" s="73">
        <v>0.14000000000000001</v>
      </c>
      <c r="V91" s="74">
        <v>-419</v>
      </c>
      <c r="W91">
        <v>0</v>
      </c>
      <c r="X91">
        <v>-155</v>
      </c>
      <c r="Y91">
        <v>-15</v>
      </c>
      <c r="Z91">
        <v>0.14000000000000001</v>
      </c>
      <c r="AA91">
        <v>-249</v>
      </c>
    </row>
    <row r="92" spans="7:27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0.03</v>
      </c>
      <c r="N92" s="73">
        <v>0</v>
      </c>
      <c r="O92" s="46">
        <v>-130</v>
      </c>
      <c r="P92" s="46">
        <v>-218</v>
      </c>
      <c r="Q92" s="46">
        <v>-15</v>
      </c>
      <c r="R92" s="46">
        <v>0</v>
      </c>
      <c r="S92" s="74">
        <v>0</v>
      </c>
      <c r="U92" s="73">
        <v>0.03</v>
      </c>
      <c r="V92" s="74">
        <v>-363</v>
      </c>
      <c r="W92">
        <v>0</v>
      </c>
      <c r="X92">
        <v>-130</v>
      </c>
      <c r="Y92">
        <v>-15</v>
      </c>
      <c r="Z92">
        <v>0.03</v>
      </c>
      <c r="AA92">
        <v>-218</v>
      </c>
    </row>
    <row r="93" spans="7:27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0.04</v>
      </c>
      <c r="N93" s="73">
        <v>0</v>
      </c>
      <c r="O93" s="46">
        <v>-115</v>
      </c>
      <c r="P93" s="46">
        <v>-185.99</v>
      </c>
      <c r="Q93" s="46">
        <v>-15</v>
      </c>
      <c r="R93" s="46">
        <v>0</v>
      </c>
      <c r="S93" s="74">
        <v>0</v>
      </c>
      <c r="U93" s="73">
        <v>0.04</v>
      </c>
      <c r="V93" s="74">
        <v>-315.99</v>
      </c>
      <c r="W93">
        <v>0</v>
      </c>
      <c r="X93">
        <v>-115</v>
      </c>
      <c r="Y93">
        <v>-15</v>
      </c>
      <c r="Z93">
        <v>0.04</v>
      </c>
      <c r="AA93">
        <v>-185.99</v>
      </c>
    </row>
    <row r="94" spans="7:27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-55</v>
      </c>
      <c r="P94" s="46">
        <v>-128</v>
      </c>
      <c r="Q94" s="46">
        <v>-15</v>
      </c>
      <c r="R94" s="46">
        <v>0</v>
      </c>
      <c r="S94" s="74">
        <v>0</v>
      </c>
      <c r="U94" s="73">
        <v>0</v>
      </c>
      <c r="V94" s="74">
        <v>-198</v>
      </c>
      <c r="W94">
        <v>0</v>
      </c>
      <c r="X94">
        <v>-55</v>
      </c>
      <c r="Y94">
        <v>-15</v>
      </c>
      <c r="Z94">
        <v>0</v>
      </c>
      <c r="AA94">
        <v>-128</v>
      </c>
    </row>
    <row r="95" spans="7:27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0.02</v>
      </c>
      <c r="N95" s="73">
        <v>0</v>
      </c>
      <c r="O95" s="46">
        <v>-25</v>
      </c>
      <c r="P95" s="46">
        <v>-97</v>
      </c>
      <c r="Q95" s="46">
        <v>-10</v>
      </c>
      <c r="R95" s="46">
        <v>0</v>
      </c>
      <c r="S95" s="74">
        <v>0</v>
      </c>
      <c r="U95" s="73">
        <v>0.02</v>
      </c>
      <c r="V95" s="74">
        <v>-132</v>
      </c>
      <c r="W95">
        <v>0</v>
      </c>
      <c r="X95">
        <v>-25</v>
      </c>
      <c r="Y95">
        <v>-10</v>
      </c>
      <c r="Z95">
        <v>0.02</v>
      </c>
      <c r="AA95">
        <v>-97</v>
      </c>
    </row>
    <row r="96" spans="7:27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0.01</v>
      </c>
      <c r="N96" s="73">
        <v>0</v>
      </c>
      <c r="O96" s="46">
        <v>0</v>
      </c>
      <c r="P96" s="46">
        <v>-64</v>
      </c>
      <c r="Q96" s="46">
        <v>-10</v>
      </c>
      <c r="R96" s="46">
        <v>0</v>
      </c>
      <c r="S96" s="74">
        <v>0</v>
      </c>
      <c r="U96" s="73">
        <v>0.01</v>
      </c>
      <c r="V96" s="74">
        <v>-74</v>
      </c>
      <c r="W96">
        <v>0</v>
      </c>
      <c r="X96">
        <v>0</v>
      </c>
      <c r="Y96">
        <v>-10</v>
      </c>
      <c r="Z96">
        <v>0.01</v>
      </c>
      <c r="AA96">
        <v>-64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-36</v>
      </c>
      <c r="Q97" s="46">
        <v>-10</v>
      </c>
      <c r="R97" s="46">
        <v>0</v>
      </c>
      <c r="S97" s="74">
        <v>0</v>
      </c>
      <c r="U97" s="73">
        <v>0</v>
      </c>
      <c r="V97" s="74">
        <v>-46</v>
      </c>
      <c r="W97">
        <v>0</v>
      </c>
      <c r="X97">
        <v>0</v>
      </c>
      <c r="Y97">
        <v>-10</v>
      </c>
      <c r="Z97">
        <v>0</v>
      </c>
      <c r="AA97">
        <v>-36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-39</v>
      </c>
      <c r="Q98" s="46">
        <v>-10</v>
      </c>
      <c r="R98" s="46">
        <v>0</v>
      </c>
      <c r="S98" s="74">
        <v>0</v>
      </c>
      <c r="U98" s="73">
        <v>0</v>
      </c>
      <c r="V98" s="74">
        <v>-49</v>
      </c>
      <c r="W98">
        <v>0</v>
      </c>
      <c r="X98">
        <v>0</v>
      </c>
      <c r="Y98">
        <v>-10</v>
      </c>
      <c r="Z98">
        <v>0</v>
      </c>
      <c r="AA98">
        <v>-39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1.0225000000000001E-2</v>
      </c>
      <c r="N99" s="68">
        <f t="shared" si="1"/>
        <v>-0.66200000000000003</v>
      </c>
      <c r="O99" s="69">
        <f t="shared" si="1"/>
        <v>-5.1351250000000004</v>
      </c>
      <c r="P99" s="69">
        <f t="shared" si="1"/>
        <v>-4.5708149999999996</v>
      </c>
      <c r="Q99" s="69">
        <f t="shared" si="1"/>
        <v>-0.10312</v>
      </c>
      <c r="R99" s="69">
        <f t="shared" si="1"/>
        <v>0</v>
      </c>
      <c r="S99" s="70">
        <f t="shared" si="1"/>
        <v>0</v>
      </c>
      <c r="U99" s="68">
        <f t="shared" si="1"/>
        <v>1.0225000000000001E-2</v>
      </c>
      <c r="V99" s="70">
        <f t="shared" si="1"/>
        <v>-10.471059999999998</v>
      </c>
      <c r="W99">
        <f t="shared" si="1"/>
        <v>-0.66200000000000003</v>
      </c>
      <c r="X99">
        <f t="shared" si="1"/>
        <v>-5.1351250000000004</v>
      </c>
      <c r="Y99">
        <f t="shared" si="1"/>
        <v>-0.10312</v>
      </c>
      <c r="Z99">
        <f t="shared" si="1"/>
        <v>1.0225000000000001E-2</v>
      </c>
      <c r="AA99">
        <f t="shared" si="1"/>
        <v>-4.5708149999999996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T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1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7</v>
      </c>
      <c r="W1" t="s">
        <v>563</v>
      </c>
      <c r="X1" t="s">
        <v>537</v>
      </c>
      <c r="Y1" t="s">
        <v>549</v>
      </c>
      <c r="Z1" t="s">
        <v>18</v>
      </c>
      <c r="AA1" t="s">
        <v>557</v>
      </c>
      <c r="AB1" t="s">
        <v>563</v>
      </c>
      <c r="AC1" t="s">
        <v>559</v>
      </c>
      <c r="AD1" t="s">
        <v>568</v>
      </c>
      <c r="AE1" t="s">
        <v>551</v>
      </c>
      <c r="AF1" t="s">
        <v>571</v>
      </c>
      <c r="AG1" t="s">
        <v>561</v>
      </c>
      <c r="AH1" t="s">
        <v>565</v>
      </c>
      <c r="AI1" t="s">
        <v>534</v>
      </c>
      <c r="AJ1" t="s">
        <v>545</v>
      </c>
      <c r="AK1" t="s">
        <v>555</v>
      </c>
      <c r="AL1" t="s">
        <v>547</v>
      </c>
      <c r="AM1" t="s">
        <v>539</v>
      </c>
      <c r="AN1" t="s">
        <v>553</v>
      </c>
      <c r="AO1" t="s">
        <v>541</v>
      </c>
      <c r="AP1" t="s">
        <v>543</v>
      </c>
      <c r="AQ1" t="s">
        <v>146</v>
      </c>
      <c r="AR1" t="s">
        <v>597</v>
      </c>
      <c r="AS1" t="s">
        <v>575</v>
      </c>
      <c r="AT1" t="s">
        <v>563</v>
      </c>
      <c r="AU1" t="s">
        <v>551</v>
      </c>
      <c r="AV1" t="s">
        <v>565</v>
      </c>
      <c r="AW1" t="s">
        <v>578</v>
      </c>
      <c r="AX1" t="s">
        <v>553</v>
      </c>
      <c r="AY1" t="s">
        <v>541</v>
      </c>
      <c r="AZ1" t="s">
        <v>549</v>
      </c>
      <c r="BA1" t="s">
        <v>559</v>
      </c>
      <c r="BB1" t="s">
        <v>585</v>
      </c>
      <c r="BC1" t="s">
        <v>555</v>
      </c>
      <c r="BD1" t="s">
        <v>590</v>
      </c>
      <c r="BE1" t="s">
        <v>545</v>
      </c>
      <c r="BF1" t="s">
        <v>557</v>
      </c>
      <c r="BG1" t="s">
        <v>543</v>
      </c>
      <c r="BH1" t="s">
        <v>451</v>
      </c>
      <c r="BI1" t="s">
        <v>539</v>
      </c>
    </row>
    <row r="2" spans="1:61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45416</v>
      </c>
      <c r="W2" s="28" t="s">
        <v>146</v>
      </c>
      <c r="X2" t="s">
        <v>146</v>
      </c>
      <c r="Y2" t="s">
        <v>145</v>
      </c>
      <c r="Z2" t="s">
        <v>149</v>
      </c>
      <c r="AA2" t="s">
        <v>145</v>
      </c>
      <c r="AB2" t="s">
        <v>146</v>
      </c>
      <c r="AC2" t="s">
        <v>145</v>
      </c>
      <c r="AD2" t="s">
        <v>358</v>
      </c>
      <c r="AE2" t="s">
        <v>145</v>
      </c>
      <c r="AF2" t="s">
        <v>369</v>
      </c>
      <c r="AG2" t="s">
        <v>149</v>
      </c>
      <c r="AH2" t="s">
        <v>145</v>
      </c>
      <c r="AI2" t="s">
        <v>535</v>
      </c>
      <c r="AJ2" t="s">
        <v>145</v>
      </c>
      <c r="AK2" t="s">
        <v>145</v>
      </c>
      <c r="AL2" t="s">
        <v>240</v>
      </c>
      <c r="AM2" t="s">
        <v>145</v>
      </c>
      <c r="AN2" t="s">
        <v>145</v>
      </c>
      <c r="AO2" t="s">
        <v>145</v>
      </c>
      <c r="AP2" t="s">
        <v>145</v>
      </c>
      <c r="AQ2" t="s">
        <v>573</v>
      </c>
      <c r="AR2" t="s">
        <v>146</v>
      </c>
      <c r="AS2" t="s">
        <v>149</v>
      </c>
      <c r="AT2" t="s">
        <v>146</v>
      </c>
      <c r="AU2" t="s">
        <v>145</v>
      </c>
      <c r="AV2" t="s">
        <v>145</v>
      </c>
      <c r="AW2" t="s">
        <v>149</v>
      </c>
      <c r="AX2" t="s">
        <v>145</v>
      </c>
      <c r="AY2" t="s">
        <v>145</v>
      </c>
      <c r="AZ2" t="s">
        <v>145</v>
      </c>
      <c r="BA2" t="s">
        <v>145</v>
      </c>
      <c r="BB2" t="s">
        <v>148</v>
      </c>
      <c r="BC2" t="s">
        <v>145</v>
      </c>
      <c r="BD2" t="s">
        <v>145</v>
      </c>
      <c r="BE2" t="s">
        <v>145</v>
      </c>
      <c r="BF2" t="s">
        <v>145</v>
      </c>
      <c r="BG2" t="s">
        <v>145</v>
      </c>
      <c r="BH2" t="s">
        <v>592</v>
      </c>
      <c r="BI2" t="s">
        <v>145</v>
      </c>
    </row>
    <row r="3" spans="1:61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291.75</v>
      </c>
      <c r="I3" s="53">
        <v>76.58</v>
      </c>
      <c r="J3" s="53">
        <v>176.47</v>
      </c>
      <c r="K3" s="53">
        <v>29.08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599</v>
      </c>
      <c r="W3">
        <v>0</v>
      </c>
      <c r="X3">
        <v>9.67</v>
      </c>
      <c r="Y3">
        <v>0</v>
      </c>
      <c r="Z3">
        <v>116.05</v>
      </c>
      <c r="AA3">
        <v>0</v>
      </c>
      <c r="AB3">
        <v>66.91</v>
      </c>
      <c r="AC3">
        <v>0</v>
      </c>
      <c r="AD3">
        <v>0.63</v>
      </c>
      <c r="AE3">
        <v>0</v>
      </c>
      <c r="AF3">
        <v>0</v>
      </c>
      <c r="AG3">
        <v>46.94</v>
      </c>
      <c r="AH3">
        <v>0</v>
      </c>
      <c r="AI3">
        <v>2</v>
      </c>
      <c r="AJ3">
        <v>0</v>
      </c>
      <c r="AK3">
        <v>0</v>
      </c>
      <c r="AL3">
        <v>4.84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13.48</v>
      </c>
      <c r="AT3">
        <v>0</v>
      </c>
      <c r="AU3">
        <v>19.34</v>
      </c>
      <c r="AV3">
        <v>0</v>
      </c>
      <c r="AW3">
        <v>0</v>
      </c>
      <c r="AX3">
        <v>4.84</v>
      </c>
      <c r="AY3">
        <v>5.8</v>
      </c>
      <c r="AZ3">
        <v>48.36</v>
      </c>
      <c r="BA3">
        <v>14.51</v>
      </c>
      <c r="BB3">
        <v>29.08</v>
      </c>
      <c r="BC3">
        <v>48.36</v>
      </c>
      <c r="BD3">
        <v>48.36</v>
      </c>
      <c r="BE3">
        <v>46.42</v>
      </c>
      <c r="BF3">
        <v>24.18</v>
      </c>
      <c r="BG3">
        <v>19.34</v>
      </c>
      <c r="BH3">
        <v>0</v>
      </c>
      <c r="BI3">
        <v>6.77</v>
      </c>
    </row>
    <row r="4" spans="1:61">
      <c r="A4" t="s">
        <v>234</v>
      </c>
      <c r="B4" t="s">
        <v>226</v>
      </c>
      <c r="C4" t="s">
        <v>228</v>
      </c>
      <c r="G4" t="s">
        <v>46</v>
      </c>
      <c r="H4" s="73">
        <v>291.75</v>
      </c>
      <c r="I4" s="46">
        <v>76.58</v>
      </c>
      <c r="J4" s="46">
        <v>176.47</v>
      </c>
      <c r="K4" s="46">
        <v>29.08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T4" t="s">
        <v>600</v>
      </c>
      <c r="W4">
        <v>0</v>
      </c>
      <c r="X4">
        <v>9.67</v>
      </c>
      <c r="Y4">
        <v>0</v>
      </c>
      <c r="Z4">
        <v>116.05</v>
      </c>
      <c r="AA4">
        <v>0</v>
      </c>
      <c r="AB4">
        <v>66.91</v>
      </c>
      <c r="AC4">
        <v>0</v>
      </c>
      <c r="AD4">
        <v>0.63</v>
      </c>
      <c r="AE4">
        <v>0</v>
      </c>
      <c r="AF4">
        <v>0</v>
      </c>
      <c r="AG4">
        <v>46.94</v>
      </c>
      <c r="AH4">
        <v>0</v>
      </c>
      <c r="AI4">
        <v>2</v>
      </c>
      <c r="AJ4">
        <v>0</v>
      </c>
      <c r="AK4">
        <v>0</v>
      </c>
      <c r="AL4">
        <v>4.84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13.48</v>
      </c>
      <c r="AT4">
        <v>0</v>
      </c>
      <c r="AU4">
        <v>19.34</v>
      </c>
      <c r="AV4">
        <v>0</v>
      </c>
      <c r="AW4">
        <v>0</v>
      </c>
      <c r="AX4">
        <v>4.84</v>
      </c>
      <c r="AY4">
        <v>5.8</v>
      </c>
      <c r="AZ4">
        <v>48.36</v>
      </c>
      <c r="BA4">
        <v>14.51</v>
      </c>
      <c r="BB4">
        <v>29.08</v>
      </c>
      <c r="BC4">
        <v>48.36</v>
      </c>
      <c r="BD4">
        <v>48.36</v>
      </c>
      <c r="BE4">
        <v>46.42</v>
      </c>
      <c r="BF4">
        <v>24.18</v>
      </c>
      <c r="BG4">
        <v>19.34</v>
      </c>
      <c r="BH4">
        <v>0</v>
      </c>
      <c r="BI4">
        <v>6.77</v>
      </c>
    </row>
    <row r="5" spans="1:61">
      <c r="A5" t="s">
        <v>235</v>
      </c>
      <c r="B5" t="s">
        <v>227</v>
      </c>
      <c r="C5" t="s">
        <v>229</v>
      </c>
      <c r="G5" t="s">
        <v>47</v>
      </c>
      <c r="H5" s="73">
        <v>291.75</v>
      </c>
      <c r="I5" s="46">
        <v>76.58</v>
      </c>
      <c r="J5" s="46">
        <v>176.47</v>
      </c>
      <c r="K5" s="46">
        <v>29.08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T5" t="s">
        <v>599</v>
      </c>
      <c r="W5">
        <v>0</v>
      </c>
      <c r="X5">
        <v>9.67</v>
      </c>
      <c r="Y5">
        <v>0</v>
      </c>
      <c r="Z5">
        <v>116.05</v>
      </c>
      <c r="AA5">
        <v>0</v>
      </c>
      <c r="AB5">
        <v>66.91</v>
      </c>
      <c r="AC5">
        <v>0</v>
      </c>
      <c r="AD5">
        <v>0.63</v>
      </c>
      <c r="AE5">
        <v>0</v>
      </c>
      <c r="AF5">
        <v>0</v>
      </c>
      <c r="AG5">
        <v>46.94</v>
      </c>
      <c r="AH5">
        <v>0</v>
      </c>
      <c r="AI5">
        <v>2</v>
      </c>
      <c r="AJ5">
        <v>0</v>
      </c>
      <c r="AK5">
        <v>0</v>
      </c>
      <c r="AL5">
        <v>4.84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13.48</v>
      </c>
      <c r="AT5">
        <v>0</v>
      </c>
      <c r="AU5">
        <v>19.34</v>
      </c>
      <c r="AV5">
        <v>0</v>
      </c>
      <c r="AW5">
        <v>0</v>
      </c>
      <c r="AX5">
        <v>4.84</v>
      </c>
      <c r="AY5">
        <v>5.8</v>
      </c>
      <c r="AZ5">
        <v>48.36</v>
      </c>
      <c r="BA5">
        <v>14.51</v>
      </c>
      <c r="BB5">
        <v>29.08</v>
      </c>
      <c r="BC5">
        <v>48.36</v>
      </c>
      <c r="BD5">
        <v>48.36</v>
      </c>
      <c r="BE5">
        <v>46.42</v>
      </c>
      <c r="BF5">
        <v>24.18</v>
      </c>
      <c r="BG5">
        <v>19.34</v>
      </c>
      <c r="BH5">
        <v>0</v>
      </c>
      <c r="BI5">
        <v>6.77</v>
      </c>
    </row>
    <row r="6" spans="1:61">
      <c r="A6" t="s">
        <v>236</v>
      </c>
      <c r="B6" t="s">
        <v>258</v>
      </c>
      <c r="C6" t="s">
        <v>230</v>
      </c>
      <c r="G6" t="s">
        <v>48</v>
      </c>
      <c r="H6" s="73">
        <v>291.75</v>
      </c>
      <c r="I6" s="46">
        <v>76.58</v>
      </c>
      <c r="J6" s="46">
        <v>176.47</v>
      </c>
      <c r="K6" s="46">
        <v>29.08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T6" t="s">
        <v>600</v>
      </c>
      <c r="W6">
        <v>0</v>
      </c>
      <c r="X6">
        <v>9.67</v>
      </c>
      <c r="Y6">
        <v>0</v>
      </c>
      <c r="Z6">
        <v>116.05</v>
      </c>
      <c r="AA6">
        <v>0</v>
      </c>
      <c r="AB6">
        <v>66.91</v>
      </c>
      <c r="AC6">
        <v>0</v>
      </c>
      <c r="AD6">
        <v>0.63</v>
      </c>
      <c r="AE6">
        <v>0</v>
      </c>
      <c r="AF6">
        <v>0</v>
      </c>
      <c r="AG6">
        <v>46.94</v>
      </c>
      <c r="AH6">
        <v>0</v>
      </c>
      <c r="AI6">
        <v>2</v>
      </c>
      <c r="AJ6">
        <v>0</v>
      </c>
      <c r="AK6">
        <v>0</v>
      </c>
      <c r="AL6">
        <v>4.84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13.48</v>
      </c>
      <c r="AT6">
        <v>0</v>
      </c>
      <c r="AU6">
        <v>19.34</v>
      </c>
      <c r="AV6">
        <v>0</v>
      </c>
      <c r="AW6">
        <v>0</v>
      </c>
      <c r="AX6">
        <v>4.84</v>
      </c>
      <c r="AY6">
        <v>5.8</v>
      </c>
      <c r="AZ6">
        <v>48.36</v>
      </c>
      <c r="BA6">
        <v>14.51</v>
      </c>
      <c r="BB6">
        <v>29.08</v>
      </c>
      <c r="BC6">
        <v>48.36</v>
      </c>
      <c r="BD6">
        <v>48.36</v>
      </c>
      <c r="BE6">
        <v>46.42</v>
      </c>
      <c r="BF6">
        <v>24.18</v>
      </c>
      <c r="BG6">
        <v>19.34</v>
      </c>
      <c r="BH6">
        <v>0</v>
      </c>
      <c r="BI6">
        <v>6.77</v>
      </c>
    </row>
    <row r="7" spans="1:61">
      <c r="A7" t="s">
        <v>237</v>
      </c>
      <c r="B7" t="s">
        <v>280</v>
      </c>
      <c r="C7" t="s">
        <v>259</v>
      </c>
      <c r="G7" t="s">
        <v>49</v>
      </c>
      <c r="H7" s="73">
        <v>291.75</v>
      </c>
      <c r="I7" s="46">
        <v>76.58</v>
      </c>
      <c r="J7" s="46">
        <v>176.37</v>
      </c>
      <c r="K7" s="46">
        <v>29.08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9.67</v>
      </c>
      <c r="Y7">
        <v>0</v>
      </c>
      <c r="Z7">
        <v>116.05</v>
      </c>
      <c r="AA7">
        <v>0</v>
      </c>
      <c r="AB7">
        <v>66.91</v>
      </c>
      <c r="AC7">
        <v>0</v>
      </c>
      <c r="AD7">
        <v>0.63</v>
      </c>
      <c r="AE7">
        <v>0</v>
      </c>
      <c r="AF7">
        <v>0</v>
      </c>
      <c r="AG7">
        <v>46.94</v>
      </c>
      <c r="AH7">
        <v>0</v>
      </c>
      <c r="AI7">
        <v>2</v>
      </c>
      <c r="AJ7">
        <v>0</v>
      </c>
      <c r="AK7">
        <v>0</v>
      </c>
      <c r="AL7">
        <v>4.84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13.38</v>
      </c>
      <c r="AT7">
        <v>0</v>
      </c>
      <c r="AU7">
        <v>19.34</v>
      </c>
      <c r="AV7">
        <v>0</v>
      </c>
      <c r="AW7">
        <v>0</v>
      </c>
      <c r="AX7">
        <v>4.84</v>
      </c>
      <c r="AY7">
        <v>5.8</v>
      </c>
      <c r="AZ7">
        <v>48.36</v>
      </c>
      <c r="BA7">
        <v>14.51</v>
      </c>
      <c r="BB7">
        <v>29.08</v>
      </c>
      <c r="BC7">
        <v>48.36</v>
      </c>
      <c r="BD7">
        <v>48.36</v>
      </c>
      <c r="BE7">
        <v>46.42</v>
      </c>
      <c r="BF7">
        <v>24.18</v>
      </c>
      <c r="BG7">
        <v>19.34</v>
      </c>
      <c r="BH7">
        <v>0</v>
      </c>
      <c r="BI7">
        <v>6.77</v>
      </c>
    </row>
    <row r="8" spans="1:61">
      <c r="A8" t="s">
        <v>238</v>
      </c>
      <c r="B8" t="s">
        <v>315</v>
      </c>
      <c r="C8" t="s">
        <v>231</v>
      </c>
      <c r="G8" t="s">
        <v>50</v>
      </c>
      <c r="H8" s="73">
        <v>291.75</v>
      </c>
      <c r="I8" s="46">
        <v>76.58</v>
      </c>
      <c r="J8" s="46">
        <v>176.37</v>
      </c>
      <c r="K8" s="46">
        <v>29.08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9.67</v>
      </c>
      <c r="Y8">
        <v>0</v>
      </c>
      <c r="Z8">
        <v>116.05</v>
      </c>
      <c r="AA8">
        <v>0</v>
      </c>
      <c r="AB8">
        <v>66.91</v>
      </c>
      <c r="AC8">
        <v>0</v>
      </c>
      <c r="AD8">
        <v>0.63</v>
      </c>
      <c r="AE8">
        <v>0</v>
      </c>
      <c r="AF8">
        <v>0</v>
      </c>
      <c r="AG8">
        <v>46.94</v>
      </c>
      <c r="AH8">
        <v>0</v>
      </c>
      <c r="AI8">
        <v>2</v>
      </c>
      <c r="AJ8">
        <v>0</v>
      </c>
      <c r="AK8">
        <v>0</v>
      </c>
      <c r="AL8">
        <v>4.84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13.38</v>
      </c>
      <c r="AT8">
        <v>0</v>
      </c>
      <c r="AU8">
        <v>19.34</v>
      </c>
      <c r="AV8">
        <v>0</v>
      </c>
      <c r="AW8">
        <v>0</v>
      </c>
      <c r="AX8">
        <v>4.84</v>
      </c>
      <c r="AY8">
        <v>5.8</v>
      </c>
      <c r="AZ8">
        <v>48.36</v>
      </c>
      <c r="BA8">
        <v>14.51</v>
      </c>
      <c r="BB8">
        <v>29.08</v>
      </c>
      <c r="BC8">
        <v>48.36</v>
      </c>
      <c r="BD8">
        <v>48.36</v>
      </c>
      <c r="BE8">
        <v>46.42</v>
      </c>
      <c r="BF8">
        <v>24.18</v>
      </c>
      <c r="BG8">
        <v>19.34</v>
      </c>
      <c r="BH8">
        <v>0</v>
      </c>
      <c r="BI8">
        <v>6.77</v>
      </c>
    </row>
    <row r="9" spans="1:61">
      <c r="A9" t="s">
        <v>239</v>
      </c>
      <c r="B9" t="s">
        <v>335</v>
      </c>
      <c r="C9" t="s">
        <v>232</v>
      </c>
      <c r="G9" t="s">
        <v>51</v>
      </c>
      <c r="H9" s="73">
        <v>291.75</v>
      </c>
      <c r="I9" s="46">
        <v>76.58</v>
      </c>
      <c r="J9" s="46">
        <v>176.37</v>
      </c>
      <c r="K9" s="46">
        <v>29.08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9.67</v>
      </c>
      <c r="Y9">
        <v>0</v>
      </c>
      <c r="Z9">
        <v>116.05</v>
      </c>
      <c r="AA9">
        <v>0</v>
      </c>
      <c r="AB9">
        <v>66.91</v>
      </c>
      <c r="AC9">
        <v>0</v>
      </c>
      <c r="AD9">
        <v>0.63</v>
      </c>
      <c r="AE9">
        <v>0</v>
      </c>
      <c r="AF9">
        <v>0</v>
      </c>
      <c r="AG9">
        <v>46.94</v>
      </c>
      <c r="AH9">
        <v>0</v>
      </c>
      <c r="AI9">
        <v>2</v>
      </c>
      <c r="AJ9">
        <v>0</v>
      </c>
      <c r="AK9">
        <v>0</v>
      </c>
      <c r="AL9">
        <v>4.84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13.38</v>
      </c>
      <c r="AT9">
        <v>0</v>
      </c>
      <c r="AU9">
        <v>19.34</v>
      </c>
      <c r="AV9">
        <v>0</v>
      </c>
      <c r="AW9">
        <v>0</v>
      </c>
      <c r="AX9">
        <v>4.84</v>
      </c>
      <c r="AY9">
        <v>5.8</v>
      </c>
      <c r="AZ9">
        <v>48.36</v>
      </c>
      <c r="BA9">
        <v>14.51</v>
      </c>
      <c r="BB9">
        <v>29.08</v>
      </c>
      <c r="BC9">
        <v>48.36</v>
      </c>
      <c r="BD9">
        <v>48.36</v>
      </c>
      <c r="BE9">
        <v>46.42</v>
      </c>
      <c r="BF9">
        <v>24.18</v>
      </c>
      <c r="BG9">
        <v>19.34</v>
      </c>
      <c r="BH9">
        <v>0</v>
      </c>
      <c r="BI9">
        <v>6.77</v>
      </c>
    </row>
    <row r="10" spans="1:61">
      <c r="A10" t="s">
        <v>260</v>
      </c>
      <c r="C10" t="s">
        <v>233</v>
      </c>
      <c r="G10" t="s">
        <v>52</v>
      </c>
      <c r="H10" s="73">
        <v>291.75</v>
      </c>
      <c r="I10" s="46">
        <v>76.58</v>
      </c>
      <c r="J10" s="46">
        <v>176.37</v>
      </c>
      <c r="K10" s="46">
        <v>29.08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9.67</v>
      </c>
      <c r="Y10">
        <v>0</v>
      </c>
      <c r="Z10">
        <v>116.05</v>
      </c>
      <c r="AA10">
        <v>0</v>
      </c>
      <c r="AB10">
        <v>66.91</v>
      </c>
      <c r="AC10">
        <v>0</v>
      </c>
      <c r="AD10">
        <v>0.63</v>
      </c>
      <c r="AE10">
        <v>0</v>
      </c>
      <c r="AF10">
        <v>0</v>
      </c>
      <c r="AG10">
        <v>46.94</v>
      </c>
      <c r="AH10">
        <v>0</v>
      </c>
      <c r="AI10">
        <v>2</v>
      </c>
      <c r="AJ10">
        <v>0</v>
      </c>
      <c r="AK10">
        <v>0</v>
      </c>
      <c r="AL10">
        <v>4.84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13.38</v>
      </c>
      <c r="AT10">
        <v>0</v>
      </c>
      <c r="AU10">
        <v>19.34</v>
      </c>
      <c r="AV10">
        <v>0</v>
      </c>
      <c r="AW10">
        <v>0</v>
      </c>
      <c r="AX10">
        <v>4.84</v>
      </c>
      <c r="AY10">
        <v>5.8</v>
      </c>
      <c r="AZ10">
        <v>48.36</v>
      </c>
      <c r="BA10">
        <v>14.51</v>
      </c>
      <c r="BB10">
        <v>29.08</v>
      </c>
      <c r="BC10">
        <v>48.36</v>
      </c>
      <c r="BD10">
        <v>48.36</v>
      </c>
      <c r="BE10">
        <v>46.42</v>
      </c>
      <c r="BF10">
        <v>24.18</v>
      </c>
      <c r="BG10">
        <v>19.34</v>
      </c>
      <c r="BH10">
        <v>0</v>
      </c>
      <c r="BI10">
        <v>6.77</v>
      </c>
    </row>
    <row r="11" spans="1:61">
      <c r="A11" t="s">
        <v>240</v>
      </c>
      <c r="C11" t="s">
        <v>316</v>
      </c>
      <c r="G11" t="s">
        <v>53</v>
      </c>
      <c r="H11" s="73">
        <v>291.75</v>
      </c>
      <c r="I11" s="46">
        <v>76.58</v>
      </c>
      <c r="J11" s="46">
        <v>176.29000000000002</v>
      </c>
      <c r="K11" s="46">
        <v>29.08</v>
      </c>
      <c r="L11" s="46">
        <v>0</v>
      </c>
      <c r="M11" s="74">
        <v>0</v>
      </c>
      <c r="N11" s="73">
        <v>0</v>
      </c>
      <c r="O11" s="46">
        <v>178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9.67</v>
      </c>
      <c r="Y11">
        <v>0</v>
      </c>
      <c r="Z11">
        <v>116.05</v>
      </c>
      <c r="AA11">
        <v>0</v>
      </c>
      <c r="AB11">
        <v>66.91</v>
      </c>
      <c r="AC11">
        <v>0</v>
      </c>
      <c r="AD11">
        <v>0.63</v>
      </c>
      <c r="AE11">
        <v>0</v>
      </c>
      <c r="AF11">
        <v>0</v>
      </c>
      <c r="AG11">
        <v>46.94</v>
      </c>
      <c r="AH11">
        <v>0</v>
      </c>
      <c r="AI11">
        <v>2</v>
      </c>
      <c r="AJ11">
        <v>0</v>
      </c>
      <c r="AK11">
        <v>0</v>
      </c>
      <c r="AL11">
        <v>4.84</v>
      </c>
      <c r="AM11">
        <v>0</v>
      </c>
      <c r="AN11">
        <v>0</v>
      </c>
      <c r="AO11">
        <v>0</v>
      </c>
      <c r="AP11">
        <v>0</v>
      </c>
      <c r="AQ11">
        <v>178</v>
      </c>
      <c r="AR11">
        <v>0</v>
      </c>
      <c r="AS11">
        <v>13.3</v>
      </c>
      <c r="AT11">
        <v>0</v>
      </c>
      <c r="AU11">
        <v>19.34</v>
      </c>
      <c r="AV11">
        <v>0</v>
      </c>
      <c r="AW11">
        <v>0</v>
      </c>
      <c r="AX11">
        <v>4.84</v>
      </c>
      <c r="AY11">
        <v>5.8</v>
      </c>
      <c r="AZ11">
        <v>48.36</v>
      </c>
      <c r="BA11">
        <v>14.51</v>
      </c>
      <c r="BB11">
        <v>29.08</v>
      </c>
      <c r="BC11">
        <v>48.36</v>
      </c>
      <c r="BD11">
        <v>48.36</v>
      </c>
      <c r="BE11">
        <v>46.42</v>
      </c>
      <c r="BF11">
        <v>24.18</v>
      </c>
      <c r="BG11">
        <v>19.34</v>
      </c>
      <c r="BH11">
        <v>0</v>
      </c>
      <c r="BI11">
        <v>6.77</v>
      </c>
    </row>
    <row r="12" spans="1:61">
      <c r="A12" t="s">
        <v>241</v>
      </c>
      <c r="C12" t="s">
        <v>336</v>
      </c>
      <c r="G12" t="s">
        <v>54</v>
      </c>
      <c r="H12" s="73">
        <v>291.75</v>
      </c>
      <c r="I12" s="46">
        <v>76.58</v>
      </c>
      <c r="J12" s="46">
        <v>176.29000000000002</v>
      </c>
      <c r="K12" s="46">
        <v>29.08</v>
      </c>
      <c r="L12" s="46">
        <v>0</v>
      </c>
      <c r="M12" s="74">
        <v>0</v>
      </c>
      <c r="N12" s="73">
        <v>0</v>
      </c>
      <c r="O12" s="46">
        <v>178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9.67</v>
      </c>
      <c r="Y12">
        <v>0</v>
      </c>
      <c r="Z12">
        <v>116.05</v>
      </c>
      <c r="AA12">
        <v>0</v>
      </c>
      <c r="AB12">
        <v>66.91</v>
      </c>
      <c r="AC12">
        <v>0</v>
      </c>
      <c r="AD12">
        <v>0.63</v>
      </c>
      <c r="AE12">
        <v>0</v>
      </c>
      <c r="AF12">
        <v>0</v>
      </c>
      <c r="AG12">
        <v>46.94</v>
      </c>
      <c r="AH12">
        <v>0</v>
      </c>
      <c r="AI12">
        <v>2</v>
      </c>
      <c r="AJ12">
        <v>0</v>
      </c>
      <c r="AK12">
        <v>0</v>
      </c>
      <c r="AL12">
        <v>4.84</v>
      </c>
      <c r="AM12">
        <v>0</v>
      </c>
      <c r="AN12">
        <v>0</v>
      </c>
      <c r="AO12">
        <v>0</v>
      </c>
      <c r="AP12">
        <v>0</v>
      </c>
      <c r="AQ12">
        <v>178</v>
      </c>
      <c r="AR12">
        <v>0</v>
      </c>
      <c r="AS12">
        <v>13.3</v>
      </c>
      <c r="AT12">
        <v>0</v>
      </c>
      <c r="AU12">
        <v>19.34</v>
      </c>
      <c r="AV12">
        <v>0</v>
      </c>
      <c r="AW12">
        <v>0</v>
      </c>
      <c r="AX12">
        <v>4.84</v>
      </c>
      <c r="AY12">
        <v>5.8</v>
      </c>
      <c r="AZ12">
        <v>48.36</v>
      </c>
      <c r="BA12">
        <v>14.51</v>
      </c>
      <c r="BB12">
        <v>29.08</v>
      </c>
      <c r="BC12">
        <v>48.36</v>
      </c>
      <c r="BD12">
        <v>48.36</v>
      </c>
      <c r="BE12">
        <v>46.42</v>
      </c>
      <c r="BF12">
        <v>24.18</v>
      </c>
      <c r="BG12">
        <v>19.34</v>
      </c>
      <c r="BH12">
        <v>0</v>
      </c>
      <c r="BI12">
        <v>6.77</v>
      </c>
    </row>
    <row r="13" spans="1:61">
      <c r="A13" t="s">
        <v>242</v>
      </c>
      <c r="G13" t="s">
        <v>55</v>
      </c>
      <c r="H13" s="73">
        <v>291.75</v>
      </c>
      <c r="I13" s="46">
        <v>76.58</v>
      </c>
      <c r="J13" s="46">
        <v>176.29000000000002</v>
      </c>
      <c r="K13" s="46">
        <v>29.08</v>
      </c>
      <c r="L13" s="46">
        <v>0</v>
      </c>
      <c r="M13" s="74">
        <v>0</v>
      </c>
      <c r="N13" s="73">
        <v>0</v>
      </c>
      <c r="O13" s="46">
        <v>91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9.67</v>
      </c>
      <c r="Y13">
        <v>0</v>
      </c>
      <c r="Z13">
        <v>116.05</v>
      </c>
      <c r="AA13">
        <v>0</v>
      </c>
      <c r="AB13">
        <v>66.91</v>
      </c>
      <c r="AC13">
        <v>0</v>
      </c>
      <c r="AD13">
        <v>0.63</v>
      </c>
      <c r="AE13">
        <v>0</v>
      </c>
      <c r="AF13">
        <v>0</v>
      </c>
      <c r="AG13">
        <v>46.94</v>
      </c>
      <c r="AH13">
        <v>0</v>
      </c>
      <c r="AI13">
        <v>2</v>
      </c>
      <c r="AJ13">
        <v>0</v>
      </c>
      <c r="AK13">
        <v>0</v>
      </c>
      <c r="AL13">
        <v>4.84</v>
      </c>
      <c r="AM13">
        <v>0</v>
      </c>
      <c r="AN13">
        <v>0</v>
      </c>
      <c r="AO13">
        <v>0</v>
      </c>
      <c r="AP13">
        <v>0</v>
      </c>
      <c r="AQ13">
        <v>91</v>
      </c>
      <c r="AR13">
        <v>0</v>
      </c>
      <c r="AS13">
        <v>13.3</v>
      </c>
      <c r="AT13">
        <v>0</v>
      </c>
      <c r="AU13">
        <v>19.34</v>
      </c>
      <c r="AV13">
        <v>0</v>
      </c>
      <c r="AW13">
        <v>0</v>
      </c>
      <c r="AX13">
        <v>4.84</v>
      </c>
      <c r="AY13">
        <v>5.8</v>
      </c>
      <c r="AZ13">
        <v>48.36</v>
      </c>
      <c r="BA13">
        <v>14.51</v>
      </c>
      <c r="BB13">
        <v>29.08</v>
      </c>
      <c r="BC13">
        <v>48.36</v>
      </c>
      <c r="BD13">
        <v>48.36</v>
      </c>
      <c r="BE13">
        <v>46.42</v>
      </c>
      <c r="BF13">
        <v>24.18</v>
      </c>
      <c r="BG13">
        <v>19.34</v>
      </c>
      <c r="BH13">
        <v>0</v>
      </c>
      <c r="BI13">
        <v>6.77</v>
      </c>
    </row>
    <row r="14" spans="1:61">
      <c r="A14" t="s">
        <v>243</v>
      </c>
      <c r="G14" t="s">
        <v>56</v>
      </c>
      <c r="H14" s="73">
        <v>291.75</v>
      </c>
      <c r="I14" s="46">
        <v>76.58</v>
      </c>
      <c r="J14" s="46">
        <v>176.29000000000002</v>
      </c>
      <c r="K14" s="46">
        <v>29.08</v>
      </c>
      <c r="L14" s="46">
        <v>0</v>
      </c>
      <c r="M14" s="74">
        <v>0</v>
      </c>
      <c r="N14" s="73">
        <v>0</v>
      </c>
      <c r="O14" s="46">
        <v>91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9.67</v>
      </c>
      <c r="Y14">
        <v>0</v>
      </c>
      <c r="Z14">
        <v>116.05</v>
      </c>
      <c r="AA14">
        <v>0</v>
      </c>
      <c r="AB14">
        <v>66.91</v>
      </c>
      <c r="AC14">
        <v>0</v>
      </c>
      <c r="AD14">
        <v>0.63</v>
      </c>
      <c r="AE14">
        <v>0</v>
      </c>
      <c r="AF14">
        <v>0</v>
      </c>
      <c r="AG14">
        <v>46.94</v>
      </c>
      <c r="AH14">
        <v>0</v>
      </c>
      <c r="AI14">
        <v>2</v>
      </c>
      <c r="AJ14">
        <v>0</v>
      </c>
      <c r="AK14">
        <v>0</v>
      </c>
      <c r="AL14">
        <v>4.84</v>
      </c>
      <c r="AM14">
        <v>0</v>
      </c>
      <c r="AN14">
        <v>0</v>
      </c>
      <c r="AO14">
        <v>0</v>
      </c>
      <c r="AP14">
        <v>0</v>
      </c>
      <c r="AQ14">
        <v>91</v>
      </c>
      <c r="AR14">
        <v>0</v>
      </c>
      <c r="AS14">
        <v>13.3</v>
      </c>
      <c r="AT14">
        <v>0</v>
      </c>
      <c r="AU14">
        <v>19.34</v>
      </c>
      <c r="AV14">
        <v>0</v>
      </c>
      <c r="AW14">
        <v>0</v>
      </c>
      <c r="AX14">
        <v>4.84</v>
      </c>
      <c r="AY14">
        <v>5.8</v>
      </c>
      <c r="AZ14">
        <v>48.36</v>
      </c>
      <c r="BA14">
        <v>14.51</v>
      </c>
      <c r="BB14">
        <v>29.08</v>
      </c>
      <c r="BC14">
        <v>48.36</v>
      </c>
      <c r="BD14">
        <v>48.36</v>
      </c>
      <c r="BE14">
        <v>46.42</v>
      </c>
      <c r="BF14">
        <v>24.18</v>
      </c>
      <c r="BG14">
        <v>19.34</v>
      </c>
      <c r="BH14">
        <v>0</v>
      </c>
      <c r="BI14">
        <v>6.77</v>
      </c>
    </row>
    <row r="15" spans="1:61">
      <c r="A15" t="s">
        <v>244</v>
      </c>
      <c r="G15" t="s">
        <v>57</v>
      </c>
      <c r="H15" s="73">
        <v>291.59999999999997</v>
      </c>
      <c r="I15" s="46">
        <v>76.58</v>
      </c>
      <c r="J15" s="46">
        <v>176.29000000000002</v>
      </c>
      <c r="K15" s="46">
        <v>29.08</v>
      </c>
      <c r="L15" s="46">
        <v>0</v>
      </c>
      <c r="M15" s="74">
        <v>0</v>
      </c>
      <c r="N15" s="73">
        <v>0</v>
      </c>
      <c r="O15" s="46">
        <v>251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9.67</v>
      </c>
      <c r="Y15">
        <v>0</v>
      </c>
      <c r="Z15">
        <v>116.05</v>
      </c>
      <c r="AA15">
        <v>0</v>
      </c>
      <c r="AB15">
        <v>66.91</v>
      </c>
      <c r="AC15">
        <v>0</v>
      </c>
      <c r="AD15">
        <v>0.48</v>
      </c>
      <c r="AE15">
        <v>0</v>
      </c>
      <c r="AF15">
        <v>0</v>
      </c>
      <c r="AG15">
        <v>46.94</v>
      </c>
      <c r="AH15">
        <v>0</v>
      </c>
      <c r="AI15">
        <v>2</v>
      </c>
      <c r="AJ15">
        <v>0</v>
      </c>
      <c r="AK15">
        <v>0</v>
      </c>
      <c r="AL15">
        <v>4.84</v>
      </c>
      <c r="AM15">
        <v>0</v>
      </c>
      <c r="AN15">
        <v>0</v>
      </c>
      <c r="AO15">
        <v>0</v>
      </c>
      <c r="AP15">
        <v>0</v>
      </c>
      <c r="AQ15">
        <v>251</v>
      </c>
      <c r="AR15">
        <v>0</v>
      </c>
      <c r="AS15">
        <v>13.3</v>
      </c>
      <c r="AT15">
        <v>0</v>
      </c>
      <c r="AU15">
        <v>19.34</v>
      </c>
      <c r="AV15">
        <v>0</v>
      </c>
      <c r="AW15">
        <v>0</v>
      </c>
      <c r="AX15">
        <v>4.84</v>
      </c>
      <c r="AY15">
        <v>5.8</v>
      </c>
      <c r="AZ15">
        <v>48.36</v>
      </c>
      <c r="BA15">
        <v>14.51</v>
      </c>
      <c r="BB15">
        <v>29.08</v>
      </c>
      <c r="BC15">
        <v>48.36</v>
      </c>
      <c r="BD15">
        <v>48.36</v>
      </c>
      <c r="BE15">
        <v>46.42</v>
      </c>
      <c r="BF15">
        <v>24.18</v>
      </c>
      <c r="BG15">
        <v>19.34</v>
      </c>
      <c r="BH15">
        <v>0</v>
      </c>
      <c r="BI15">
        <v>6.77</v>
      </c>
    </row>
    <row r="16" spans="1:61">
      <c r="A16" t="s">
        <v>245</v>
      </c>
      <c r="G16" t="s">
        <v>58</v>
      </c>
      <c r="H16" s="73">
        <v>291.59999999999997</v>
      </c>
      <c r="I16" s="46">
        <v>76.58</v>
      </c>
      <c r="J16" s="46">
        <v>176.29000000000002</v>
      </c>
      <c r="K16" s="46">
        <v>29.08</v>
      </c>
      <c r="L16" s="46">
        <v>0</v>
      </c>
      <c r="M16" s="74">
        <v>0</v>
      </c>
      <c r="N16" s="73">
        <v>0</v>
      </c>
      <c r="O16" s="46">
        <v>171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9.67</v>
      </c>
      <c r="Y16">
        <v>0</v>
      </c>
      <c r="Z16">
        <v>116.05</v>
      </c>
      <c r="AA16">
        <v>0</v>
      </c>
      <c r="AB16">
        <v>66.91</v>
      </c>
      <c r="AC16">
        <v>0</v>
      </c>
      <c r="AD16">
        <v>0.48</v>
      </c>
      <c r="AE16">
        <v>0</v>
      </c>
      <c r="AF16">
        <v>0</v>
      </c>
      <c r="AG16">
        <v>46.94</v>
      </c>
      <c r="AH16">
        <v>0</v>
      </c>
      <c r="AI16">
        <v>2</v>
      </c>
      <c r="AJ16">
        <v>0</v>
      </c>
      <c r="AK16">
        <v>0</v>
      </c>
      <c r="AL16">
        <v>4.84</v>
      </c>
      <c r="AM16">
        <v>0</v>
      </c>
      <c r="AN16">
        <v>0</v>
      </c>
      <c r="AO16">
        <v>0</v>
      </c>
      <c r="AP16">
        <v>0</v>
      </c>
      <c r="AQ16">
        <v>171</v>
      </c>
      <c r="AR16">
        <v>0</v>
      </c>
      <c r="AS16">
        <v>13.3</v>
      </c>
      <c r="AT16">
        <v>0</v>
      </c>
      <c r="AU16">
        <v>19.34</v>
      </c>
      <c r="AV16">
        <v>0</v>
      </c>
      <c r="AW16">
        <v>0</v>
      </c>
      <c r="AX16">
        <v>4.84</v>
      </c>
      <c r="AY16">
        <v>5.8</v>
      </c>
      <c r="AZ16">
        <v>48.36</v>
      </c>
      <c r="BA16">
        <v>14.51</v>
      </c>
      <c r="BB16">
        <v>29.08</v>
      </c>
      <c r="BC16">
        <v>48.36</v>
      </c>
      <c r="BD16">
        <v>48.36</v>
      </c>
      <c r="BE16">
        <v>46.42</v>
      </c>
      <c r="BF16">
        <v>24.18</v>
      </c>
      <c r="BG16">
        <v>19.34</v>
      </c>
      <c r="BH16">
        <v>0</v>
      </c>
      <c r="BI16">
        <v>6.77</v>
      </c>
    </row>
    <row r="17" spans="1:61">
      <c r="A17" t="s">
        <v>246</v>
      </c>
      <c r="G17" t="s">
        <v>59</v>
      </c>
      <c r="H17" s="73">
        <v>291.59999999999997</v>
      </c>
      <c r="I17" s="46">
        <v>76.58</v>
      </c>
      <c r="J17" s="46">
        <v>176.29000000000002</v>
      </c>
      <c r="K17" s="46">
        <v>29.08</v>
      </c>
      <c r="L17" s="46">
        <v>0</v>
      </c>
      <c r="M17" s="74">
        <v>0</v>
      </c>
      <c r="N17" s="73">
        <v>0</v>
      </c>
      <c r="O17" s="46">
        <v>171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9.67</v>
      </c>
      <c r="Y17">
        <v>0</v>
      </c>
      <c r="Z17">
        <v>116.05</v>
      </c>
      <c r="AA17">
        <v>0</v>
      </c>
      <c r="AB17">
        <v>66.91</v>
      </c>
      <c r="AC17">
        <v>0</v>
      </c>
      <c r="AD17">
        <v>0.48</v>
      </c>
      <c r="AE17">
        <v>0</v>
      </c>
      <c r="AF17">
        <v>0</v>
      </c>
      <c r="AG17">
        <v>46.94</v>
      </c>
      <c r="AH17">
        <v>0</v>
      </c>
      <c r="AI17">
        <v>2</v>
      </c>
      <c r="AJ17">
        <v>0</v>
      </c>
      <c r="AK17">
        <v>0</v>
      </c>
      <c r="AL17">
        <v>4.84</v>
      </c>
      <c r="AM17">
        <v>0</v>
      </c>
      <c r="AN17">
        <v>0</v>
      </c>
      <c r="AO17">
        <v>0</v>
      </c>
      <c r="AP17">
        <v>0</v>
      </c>
      <c r="AQ17">
        <v>171</v>
      </c>
      <c r="AR17">
        <v>0</v>
      </c>
      <c r="AS17">
        <v>13.3</v>
      </c>
      <c r="AT17">
        <v>0</v>
      </c>
      <c r="AU17">
        <v>19.34</v>
      </c>
      <c r="AV17">
        <v>0</v>
      </c>
      <c r="AW17">
        <v>0</v>
      </c>
      <c r="AX17">
        <v>4.84</v>
      </c>
      <c r="AY17">
        <v>5.8</v>
      </c>
      <c r="AZ17">
        <v>48.36</v>
      </c>
      <c r="BA17">
        <v>14.51</v>
      </c>
      <c r="BB17">
        <v>29.08</v>
      </c>
      <c r="BC17">
        <v>48.36</v>
      </c>
      <c r="BD17">
        <v>48.36</v>
      </c>
      <c r="BE17">
        <v>46.42</v>
      </c>
      <c r="BF17">
        <v>24.18</v>
      </c>
      <c r="BG17">
        <v>19.34</v>
      </c>
      <c r="BH17">
        <v>0</v>
      </c>
      <c r="BI17">
        <v>6.77</v>
      </c>
    </row>
    <row r="18" spans="1:61">
      <c r="A18" t="s">
        <v>247</v>
      </c>
      <c r="G18" t="s">
        <v>60</v>
      </c>
      <c r="H18" s="73">
        <v>291.59999999999997</v>
      </c>
      <c r="I18" s="46">
        <v>76.58</v>
      </c>
      <c r="J18" s="46">
        <v>176.29000000000002</v>
      </c>
      <c r="K18" s="46">
        <v>29.08</v>
      </c>
      <c r="L18" s="46">
        <v>0</v>
      </c>
      <c r="M18" s="74">
        <v>0</v>
      </c>
      <c r="N18" s="73">
        <v>0</v>
      </c>
      <c r="O18" s="46">
        <v>91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9.67</v>
      </c>
      <c r="Y18">
        <v>0</v>
      </c>
      <c r="Z18">
        <v>116.05</v>
      </c>
      <c r="AA18">
        <v>0</v>
      </c>
      <c r="AB18">
        <v>66.91</v>
      </c>
      <c r="AC18">
        <v>0</v>
      </c>
      <c r="AD18">
        <v>0.48</v>
      </c>
      <c r="AE18">
        <v>0</v>
      </c>
      <c r="AF18">
        <v>0</v>
      </c>
      <c r="AG18">
        <v>46.94</v>
      </c>
      <c r="AH18">
        <v>0</v>
      </c>
      <c r="AI18">
        <v>2</v>
      </c>
      <c r="AJ18">
        <v>0</v>
      </c>
      <c r="AK18">
        <v>0</v>
      </c>
      <c r="AL18">
        <v>4.84</v>
      </c>
      <c r="AM18">
        <v>0</v>
      </c>
      <c r="AN18">
        <v>0</v>
      </c>
      <c r="AO18">
        <v>0</v>
      </c>
      <c r="AP18">
        <v>0</v>
      </c>
      <c r="AQ18">
        <v>91</v>
      </c>
      <c r="AR18">
        <v>0</v>
      </c>
      <c r="AS18">
        <v>13.3</v>
      </c>
      <c r="AT18">
        <v>0</v>
      </c>
      <c r="AU18">
        <v>19.34</v>
      </c>
      <c r="AV18">
        <v>0</v>
      </c>
      <c r="AW18">
        <v>0</v>
      </c>
      <c r="AX18">
        <v>4.84</v>
      </c>
      <c r="AY18">
        <v>5.8</v>
      </c>
      <c r="AZ18">
        <v>48.36</v>
      </c>
      <c r="BA18">
        <v>14.51</v>
      </c>
      <c r="BB18">
        <v>29.08</v>
      </c>
      <c r="BC18">
        <v>48.36</v>
      </c>
      <c r="BD18">
        <v>48.36</v>
      </c>
      <c r="BE18">
        <v>46.42</v>
      </c>
      <c r="BF18">
        <v>24.18</v>
      </c>
      <c r="BG18">
        <v>19.34</v>
      </c>
      <c r="BH18">
        <v>0</v>
      </c>
      <c r="BI18">
        <v>6.77</v>
      </c>
    </row>
    <row r="19" spans="1:61">
      <c r="A19" t="s">
        <v>261</v>
      </c>
      <c r="G19" t="s">
        <v>61</v>
      </c>
      <c r="H19" s="73">
        <v>291.59999999999997</v>
      </c>
      <c r="I19" s="46">
        <v>76.58</v>
      </c>
      <c r="J19" s="46">
        <v>176.19</v>
      </c>
      <c r="K19" s="46">
        <v>29.08</v>
      </c>
      <c r="L19" s="46">
        <v>0</v>
      </c>
      <c r="M19" s="74">
        <v>0</v>
      </c>
      <c r="N19" s="73">
        <v>0</v>
      </c>
      <c r="O19" s="46">
        <v>89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9.67</v>
      </c>
      <c r="Y19">
        <v>0</v>
      </c>
      <c r="Z19">
        <v>116.05</v>
      </c>
      <c r="AA19">
        <v>0</v>
      </c>
      <c r="AB19">
        <v>66.91</v>
      </c>
      <c r="AC19">
        <v>0</v>
      </c>
      <c r="AD19">
        <v>0.48</v>
      </c>
      <c r="AE19">
        <v>0</v>
      </c>
      <c r="AF19">
        <v>0</v>
      </c>
      <c r="AG19">
        <v>46.94</v>
      </c>
      <c r="AH19">
        <v>0</v>
      </c>
      <c r="AI19">
        <v>2</v>
      </c>
      <c r="AJ19">
        <v>0</v>
      </c>
      <c r="AK19">
        <v>0</v>
      </c>
      <c r="AL19">
        <v>4.84</v>
      </c>
      <c r="AM19">
        <v>0</v>
      </c>
      <c r="AN19">
        <v>0</v>
      </c>
      <c r="AO19">
        <v>0</v>
      </c>
      <c r="AP19">
        <v>0</v>
      </c>
      <c r="AQ19">
        <v>89</v>
      </c>
      <c r="AR19">
        <v>0</v>
      </c>
      <c r="AS19">
        <v>13.2</v>
      </c>
      <c r="AT19">
        <v>0</v>
      </c>
      <c r="AU19">
        <v>19.34</v>
      </c>
      <c r="AV19">
        <v>0</v>
      </c>
      <c r="AW19">
        <v>0</v>
      </c>
      <c r="AX19">
        <v>4.84</v>
      </c>
      <c r="AY19">
        <v>5.8</v>
      </c>
      <c r="AZ19">
        <v>48.36</v>
      </c>
      <c r="BA19">
        <v>14.51</v>
      </c>
      <c r="BB19">
        <v>29.08</v>
      </c>
      <c r="BC19">
        <v>48.36</v>
      </c>
      <c r="BD19">
        <v>48.36</v>
      </c>
      <c r="BE19">
        <v>46.42</v>
      </c>
      <c r="BF19">
        <v>24.18</v>
      </c>
      <c r="BG19">
        <v>19.34</v>
      </c>
      <c r="BH19">
        <v>0</v>
      </c>
      <c r="BI19">
        <v>6.77</v>
      </c>
    </row>
    <row r="20" spans="1:61">
      <c r="A20" t="s">
        <v>262</v>
      </c>
      <c r="G20" t="s">
        <v>62</v>
      </c>
      <c r="H20" s="73">
        <v>291.59999999999997</v>
      </c>
      <c r="I20" s="46">
        <v>76.58</v>
      </c>
      <c r="J20" s="46">
        <v>176.19</v>
      </c>
      <c r="K20" s="46">
        <v>29.08</v>
      </c>
      <c r="L20" s="46">
        <v>0</v>
      </c>
      <c r="M20" s="74">
        <v>0</v>
      </c>
      <c r="N20" s="73">
        <v>0</v>
      </c>
      <c r="O20" s="46">
        <v>89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9.67</v>
      </c>
      <c r="Y20">
        <v>0</v>
      </c>
      <c r="Z20">
        <v>116.05</v>
      </c>
      <c r="AA20">
        <v>0</v>
      </c>
      <c r="AB20">
        <v>66.91</v>
      </c>
      <c r="AC20">
        <v>0</v>
      </c>
      <c r="AD20">
        <v>0.48</v>
      </c>
      <c r="AE20">
        <v>0</v>
      </c>
      <c r="AF20">
        <v>0</v>
      </c>
      <c r="AG20">
        <v>46.94</v>
      </c>
      <c r="AH20">
        <v>0</v>
      </c>
      <c r="AI20">
        <v>2</v>
      </c>
      <c r="AJ20">
        <v>0</v>
      </c>
      <c r="AK20">
        <v>0</v>
      </c>
      <c r="AL20">
        <v>4.84</v>
      </c>
      <c r="AM20">
        <v>0</v>
      </c>
      <c r="AN20">
        <v>0</v>
      </c>
      <c r="AO20">
        <v>0</v>
      </c>
      <c r="AP20">
        <v>0</v>
      </c>
      <c r="AQ20">
        <v>89</v>
      </c>
      <c r="AR20">
        <v>0</v>
      </c>
      <c r="AS20">
        <v>13.2</v>
      </c>
      <c r="AT20">
        <v>0</v>
      </c>
      <c r="AU20">
        <v>19.34</v>
      </c>
      <c r="AV20">
        <v>0</v>
      </c>
      <c r="AW20">
        <v>0</v>
      </c>
      <c r="AX20">
        <v>4.84</v>
      </c>
      <c r="AY20">
        <v>5.8</v>
      </c>
      <c r="AZ20">
        <v>48.36</v>
      </c>
      <c r="BA20">
        <v>14.51</v>
      </c>
      <c r="BB20">
        <v>29.08</v>
      </c>
      <c r="BC20">
        <v>48.36</v>
      </c>
      <c r="BD20">
        <v>48.36</v>
      </c>
      <c r="BE20">
        <v>46.42</v>
      </c>
      <c r="BF20">
        <v>24.18</v>
      </c>
      <c r="BG20">
        <v>19.34</v>
      </c>
      <c r="BH20">
        <v>0</v>
      </c>
      <c r="BI20">
        <v>6.77</v>
      </c>
    </row>
    <row r="21" spans="1:61">
      <c r="A21" t="s">
        <v>248</v>
      </c>
      <c r="G21" t="s">
        <v>63</v>
      </c>
      <c r="H21" s="73">
        <v>291.59999999999997</v>
      </c>
      <c r="I21" s="46">
        <v>76.58</v>
      </c>
      <c r="J21" s="46">
        <v>176.19</v>
      </c>
      <c r="K21" s="46">
        <v>29.08</v>
      </c>
      <c r="L21" s="46">
        <v>0</v>
      </c>
      <c r="M21" s="74">
        <v>0</v>
      </c>
      <c r="N21" s="73">
        <v>0</v>
      </c>
      <c r="O21" s="46">
        <v>89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9.67</v>
      </c>
      <c r="Y21">
        <v>0</v>
      </c>
      <c r="Z21">
        <v>116.05</v>
      </c>
      <c r="AA21">
        <v>0</v>
      </c>
      <c r="AB21">
        <v>66.91</v>
      </c>
      <c r="AC21">
        <v>0</v>
      </c>
      <c r="AD21">
        <v>0.48</v>
      </c>
      <c r="AE21">
        <v>0</v>
      </c>
      <c r="AF21">
        <v>0</v>
      </c>
      <c r="AG21">
        <v>46.94</v>
      </c>
      <c r="AH21">
        <v>0</v>
      </c>
      <c r="AI21">
        <v>2</v>
      </c>
      <c r="AJ21">
        <v>0</v>
      </c>
      <c r="AK21">
        <v>0</v>
      </c>
      <c r="AL21">
        <v>4.84</v>
      </c>
      <c r="AM21">
        <v>0</v>
      </c>
      <c r="AN21">
        <v>0</v>
      </c>
      <c r="AO21">
        <v>0</v>
      </c>
      <c r="AP21">
        <v>0</v>
      </c>
      <c r="AQ21">
        <v>89</v>
      </c>
      <c r="AR21">
        <v>0</v>
      </c>
      <c r="AS21">
        <v>13.2</v>
      </c>
      <c r="AT21">
        <v>0</v>
      </c>
      <c r="AU21">
        <v>19.34</v>
      </c>
      <c r="AV21">
        <v>0</v>
      </c>
      <c r="AW21">
        <v>0</v>
      </c>
      <c r="AX21">
        <v>4.84</v>
      </c>
      <c r="AY21">
        <v>5.8</v>
      </c>
      <c r="AZ21">
        <v>48.36</v>
      </c>
      <c r="BA21">
        <v>14.51</v>
      </c>
      <c r="BB21">
        <v>29.08</v>
      </c>
      <c r="BC21">
        <v>48.36</v>
      </c>
      <c r="BD21">
        <v>48.36</v>
      </c>
      <c r="BE21">
        <v>46.42</v>
      </c>
      <c r="BF21">
        <v>24.18</v>
      </c>
      <c r="BG21">
        <v>19.34</v>
      </c>
      <c r="BH21">
        <v>0</v>
      </c>
      <c r="BI21">
        <v>6.77</v>
      </c>
    </row>
    <row r="22" spans="1:61">
      <c r="A22" t="s">
        <v>249</v>
      </c>
      <c r="G22" t="s">
        <v>64</v>
      </c>
      <c r="H22" s="73">
        <v>291.59999999999997</v>
      </c>
      <c r="I22" s="46">
        <v>76.58</v>
      </c>
      <c r="J22" s="46">
        <v>176.19</v>
      </c>
      <c r="K22" s="46">
        <v>29.08</v>
      </c>
      <c r="L22" s="46">
        <v>0</v>
      </c>
      <c r="M22" s="74">
        <v>0</v>
      </c>
      <c r="N22" s="73">
        <v>0</v>
      </c>
      <c r="O22" s="46">
        <v>90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9.67</v>
      </c>
      <c r="Y22">
        <v>0</v>
      </c>
      <c r="Z22">
        <v>116.05</v>
      </c>
      <c r="AA22">
        <v>0</v>
      </c>
      <c r="AB22">
        <v>66.91</v>
      </c>
      <c r="AC22">
        <v>0</v>
      </c>
      <c r="AD22">
        <v>0.48</v>
      </c>
      <c r="AE22">
        <v>0</v>
      </c>
      <c r="AF22">
        <v>0</v>
      </c>
      <c r="AG22">
        <v>46.94</v>
      </c>
      <c r="AH22">
        <v>0</v>
      </c>
      <c r="AI22">
        <v>2</v>
      </c>
      <c r="AJ22">
        <v>0</v>
      </c>
      <c r="AK22">
        <v>0</v>
      </c>
      <c r="AL22">
        <v>4.84</v>
      </c>
      <c r="AM22">
        <v>0</v>
      </c>
      <c r="AN22">
        <v>0</v>
      </c>
      <c r="AO22">
        <v>0</v>
      </c>
      <c r="AP22">
        <v>0</v>
      </c>
      <c r="AQ22">
        <v>90</v>
      </c>
      <c r="AR22">
        <v>0</v>
      </c>
      <c r="AS22">
        <v>13.2</v>
      </c>
      <c r="AT22">
        <v>0</v>
      </c>
      <c r="AU22">
        <v>19.34</v>
      </c>
      <c r="AV22">
        <v>0</v>
      </c>
      <c r="AW22">
        <v>0</v>
      </c>
      <c r="AX22">
        <v>4.84</v>
      </c>
      <c r="AY22">
        <v>5.8</v>
      </c>
      <c r="AZ22">
        <v>48.36</v>
      </c>
      <c r="BA22">
        <v>14.51</v>
      </c>
      <c r="BB22">
        <v>29.08</v>
      </c>
      <c r="BC22">
        <v>48.36</v>
      </c>
      <c r="BD22">
        <v>48.36</v>
      </c>
      <c r="BE22">
        <v>46.42</v>
      </c>
      <c r="BF22">
        <v>24.18</v>
      </c>
      <c r="BG22">
        <v>19.34</v>
      </c>
      <c r="BH22">
        <v>0</v>
      </c>
      <c r="BI22">
        <v>6.77</v>
      </c>
    </row>
    <row r="23" spans="1:61">
      <c r="A23" t="s">
        <v>250</v>
      </c>
      <c r="G23" t="s">
        <v>65</v>
      </c>
      <c r="H23" s="73">
        <v>291.59999999999997</v>
      </c>
      <c r="I23" s="46">
        <v>76.58</v>
      </c>
      <c r="J23" s="46">
        <v>176.10000000000002</v>
      </c>
      <c r="K23" s="46">
        <v>29.08</v>
      </c>
      <c r="L23" s="46">
        <v>0</v>
      </c>
      <c r="M23" s="74">
        <v>0</v>
      </c>
      <c r="N23" s="73">
        <v>0</v>
      </c>
      <c r="O23" s="46">
        <v>272</v>
      </c>
      <c r="P23" s="46">
        <v>0</v>
      </c>
      <c r="Q23" s="46">
        <v>0</v>
      </c>
      <c r="R23" s="46">
        <v>0</v>
      </c>
      <c r="S23" s="74">
        <v>0</v>
      </c>
      <c r="W23">
        <v>66.91</v>
      </c>
      <c r="X23">
        <v>9.67</v>
      </c>
      <c r="Y23">
        <v>0</v>
      </c>
      <c r="Z23">
        <v>116.05</v>
      </c>
      <c r="AA23">
        <v>0</v>
      </c>
      <c r="AB23">
        <v>0</v>
      </c>
      <c r="AC23">
        <v>0</v>
      </c>
      <c r="AD23">
        <v>0.48</v>
      </c>
      <c r="AE23">
        <v>0</v>
      </c>
      <c r="AF23">
        <v>0</v>
      </c>
      <c r="AG23">
        <v>46.94</v>
      </c>
      <c r="AH23">
        <v>0</v>
      </c>
      <c r="AI23">
        <v>0</v>
      </c>
      <c r="AJ23">
        <v>0</v>
      </c>
      <c r="AK23">
        <v>0</v>
      </c>
      <c r="AL23">
        <v>4.84</v>
      </c>
      <c r="AM23">
        <v>0</v>
      </c>
      <c r="AN23">
        <v>0</v>
      </c>
      <c r="AO23">
        <v>0</v>
      </c>
      <c r="AP23">
        <v>0</v>
      </c>
      <c r="AQ23">
        <v>272</v>
      </c>
      <c r="AR23">
        <v>0</v>
      </c>
      <c r="AS23">
        <v>13.11</v>
      </c>
      <c r="AT23">
        <v>0</v>
      </c>
      <c r="AU23">
        <v>19.34</v>
      </c>
      <c r="AV23">
        <v>0</v>
      </c>
      <c r="AW23">
        <v>0</v>
      </c>
      <c r="AX23">
        <v>4.84</v>
      </c>
      <c r="AY23">
        <v>5.8</v>
      </c>
      <c r="AZ23">
        <v>48.36</v>
      </c>
      <c r="BA23">
        <v>14.51</v>
      </c>
      <c r="BB23">
        <v>29.08</v>
      </c>
      <c r="BC23">
        <v>48.36</v>
      </c>
      <c r="BD23">
        <v>48.36</v>
      </c>
      <c r="BE23">
        <v>46.42</v>
      </c>
      <c r="BF23">
        <v>24.18</v>
      </c>
      <c r="BG23">
        <v>19.34</v>
      </c>
      <c r="BH23">
        <v>0</v>
      </c>
      <c r="BI23">
        <v>6.77</v>
      </c>
    </row>
    <row r="24" spans="1:61">
      <c r="A24" t="s">
        <v>251</v>
      </c>
      <c r="G24" t="s">
        <v>66</v>
      </c>
      <c r="H24" s="73">
        <v>291.59999999999997</v>
      </c>
      <c r="I24" s="46">
        <v>76.58</v>
      </c>
      <c r="J24" s="46">
        <v>176.10000000000002</v>
      </c>
      <c r="K24" s="46">
        <v>29.08</v>
      </c>
      <c r="L24" s="46">
        <v>0</v>
      </c>
      <c r="M24" s="74">
        <v>0</v>
      </c>
      <c r="N24" s="73">
        <v>0</v>
      </c>
      <c r="O24" s="46">
        <v>202</v>
      </c>
      <c r="P24" s="46">
        <v>0</v>
      </c>
      <c r="Q24" s="46">
        <v>0</v>
      </c>
      <c r="R24" s="46">
        <v>0</v>
      </c>
      <c r="S24" s="74">
        <v>0</v>
      </c>
      <c r="W24">
        <v>66.91</v>
      </c>
      <c r="X24">
        <v>9.67</v>
      </c>
      <c r="Y24">
        <v>0</v>
      </c>
      <c r="Z24">
        <v>116.05</v>
      </c>
      <c r="AA24">
        <v>0</v>
      </c>
      <c r="AB24">
        <v>0</v>
      </c>
      <c r="AC24">
        <v>0</v>
      </c>
      <c r="AD24">
        <v>0.48</v>
      </c>
      <c r="AE24">
        <v>0</v>
      </c>
      <c r="AF24">
        <v>0</v>
      </c>
      <c r="AG24">
        <v>46.94</v>
      </c>
      <c r="AH24">
        <v>0</v>
      </c>
      <c r="AI24">
        <v>0</v>
      </c>
      <c r="AJ24">
        <v>0</v>
      </c>
      <c r="AK24">
        <v>0</v>
      </c>
      <c r="AL24">
        <v>4.84</v>
      </c>
      <c r="AM24">
        <v>0</v>
      </c>
      <c r="AN24">
        <v>0</v>
      </c>
      <c r="AO24">
        <v>0</v>
      </c>
      <c r="AP24">
        <v>0</v>
      </c>
      <c r="AQ24">
        <v>202</v>
      </c>
      <c r="AR24">
        <v>0</v>
      </c>
      <c r="AS24">
        <v>13.11</v>
      </c>
      <c r="AT24">
        <v>0</v>
      </c>
      <c r="AU24">
        <v>19.34</v>
      </c>
      <c r="AV24">
        <v>0</v>
      </c>
      <c r="AW24">
        <v>0</v>
      </c>
      <c r="AX24">
        <v>4.84</v>
      </c>
      <c r="AY24">
        <v>5.8</v>
      </c>
      <c r="AZ24">
        <v>48.36</v>
      </c>
      <c r="BA24">
        <v>14.51</v>
      </c>
      <c r="BB24">
        <v>29.08</v>
      </c>
      <c r="BC24">
        <v>48.36</v>
      </c>
      <c r="BD24">
        <v>48.36</v>
      </c>
      <c r="BE24">
        <v>46.42</v>
      </c>
      <c r="BF24">
        <v>24.18</v>
      </c>
      <c r="BG24">
        <v>19.34</v>
      </c>
      <c r="BH24">
        <v>0</v>
      </c>
      <c r="BI24">
        <v>6.77</v>
      </c>
    </row>
    <row r="25" spans="1:61">
      <c r="A25" t="s">
        <v>252</v>
      </c>
      <c r="G25" t="s">
        <v>67</v>
      </c>
      <c r="H25" s="73">
        <v>291.59999999999997</v>
      </c>
      <c r="I25" s="46">
        <v>76.58</v>
      </c>
      <c r="J25" s="46">
        <v>176.10000000000002</v>
      </c>
      <c r="K25" s="46">
        <v>29.08</v>
      </c>
      <c r="L25" s="46">
        <v>0</v>
      </c>
      <c r="M25" s="74">
        <v>0</v>
      </c>
      <c r="N25" s="73">
        <v>0</v>
      </c>
      <c r="O25" s="46">
        <v>132</v>
      </c>
      <c r="P25" s="46">
        <v>0</v>
      </c>
      <c r="Q25" s="46">
        <v>0</v>
      </c>
      <c r="R25" s="46">
        <v>0</v>
      </c>
      <c r="S25" s="74">
        <v>0</v>
      </c>
      <c r="W25">
        <v>66.91</v>
      </c>
      <c r="X25">
        <v>9.67</v>
      </c>
      <c r="Y25">
        <v>0</v>
      </c>
      <c r="Z25">
        <v>116.05</v>
      </c>
      <c r="AA25">
        <v>0</v>
      </c>
      <c r="AB25">
        <v>0</v>
      </c>
      <c r="AC25">
        <v>0</v>
      </c>
      <c r="AD25">
        <v>0.48</v>
      </c>
      <c r="AE25">
        <v>0</v>
      </c>
      <c r="AF25">
        <v>0</v>
      </c>
      <c r="AG25">
        <v>46.94</v>
      </c>
      <c r="AH25">
        <v>0</v>
      </c>
      <c r="AI25">
        <v>0</v>
      </c>
      <c r="AJ25">
        <v>0</v>
      </c>
      <c r="AK25">
        <v>0</v>
      </c>
      <c r="AL25">
        <v>4.84</v>
      </c>
      <c r="AM25">
        <v>0</v>
      </c>
      <c r="AN25">
        <v>0</v>
      </c>
      <c r="AO25">
        <v>0</v>
      </c>
      <c r="AP25">
        <v>0</v>
      </c>
      <c r="AQ25">
        <v>132</v>
      </c>
      <c r="AR25">
        <v>0</v>
      </c>
      <c r="AS25">
        <v>13.11</v>
      </c>
      <c r="AT25">
        <v>0</v>
      </c>
      <c r="AU25">
        <v>19.34</v>
      </c>
      <c r="AV25">
        <v>0</v>
      </c>
      <c r="AW25">
        <v>0</v>
      </c>
      <c r="AX25">
        <v>4.84</v>
      </c>
      <c r="AY25">
        <v>5.8</v>
      </c>
      <c r="AZ25">
        <v>48.36</v>
      </c>
      <c r="BA25">
        <v>14.51</v>
      </c>
      <c r="BB25">
        <v>29.08</v>
      </c>
      <c r="BC25">
        <v>48.36</v>
      </c>
      <c r="BD25">
        <v>48.36</v>
      </c>
      <c r="BE25">
        <v>46.42</v>
      </c>
      <c r="BF25">
        <v>24.18</v>
      </c>
      <c r="BG25">
        <v>19.34</v>
      </c>
      <c r="BH25">
        <v>0</v>
      </c>
      <c r="BI25">
        <v>6.77</v>
      </c>
    </row>
    <row r="26" spans="1:61">
      <c r="A26" t="s">
        <v>253</v>
      </c>
      <c r="G26" t="s">
        <v>68</v>
      </c>
      <c r="H26" s="73">
        <v>291.59999999999997</v>
      </c>
      <c r="I26" s="46">
        <v>76.58</v>
      </c>
      <c r="J26" s="46">
        <v>176.10000000000002</v>
      </c>
      <c r="K26" s="46">
        <v>29.08</v>
      </c>
      <c r="L26" s="46">
        <v>0</v>
      </c>
      <c r="M26" s="74">
        <v>0</v>
      </c>
      <c r="N26" s="73">
        <v>0</v>
      </c>
      <c r="O26" s="46">
        <v>62</v>
      </c>
      <c r="P26" s="46">
        <v>0</v>
      </c>
      <c r="Q26" s="46">
        <v>0</v>
      </c>
      <c r="R26" s="46">
        <v>0</v>
      </c>
      <c r="S26" s="74">
        <v>0</v>
      </c>
      <c r="W26">
        <v>66.91</v>
      </c>
      <c r="X26">
        <v>9.67</v>
      </c>
      <c r="Y26">
        <v>0</v>
      </c>
      <c r="Z26">
        <v>116.05</v>
      </c>
      <c r="AA26">
        <v>0</v>
      </c>
      <c r="AB26">
        <v>0</v>
      </c>
      <c r="AC26">
        <v>0</v>
      </c>
      <c r="AD26">
        <v>0.48</v>
      </c>
      <c r="AE26">
        <v>0</v>
      </c>
      <c r="AF26">
        <v>0</v>
      </c>
      <c r="AG26">
        <v>46.94</v>
      </c>
      <c r="AH26">
        <v>0</v>
      </c>
      <c r="AI26">
        <v>0</v>
      </c>
      <c r="AJ26">
        <v>0</v>
      </c>
      <c r="AK26">
        <v>0</v>
      </c>
      <c r="AL26">
        <v>4.84</v>
      </c>
      <c r="AM26">
        <v>0</v>
      </c>
      <c r="AN26">
        <v>0</v>
      </c>
      <c r="AO26">
        <v>0</v>
      </c>
      <c r="AP26">
        <v>0</v>
      </c>
      <c r="AQ26">
        <v>62</v>
      </c>
      <c r="AR26">
        <v>0</v>
      </c>
      <c r="AS26">
        <v>13.11</v>
      </c>
      <c r="AT26">
        <v>0</v>
      </c>
      <c r="AU26">
        <v>19.34</v>
      </c>
      <c r="AV26">
        <v>0</v>
      </c>
      <c r="AW26">
        <v>0</v>
      </c>
      <c r="AX26">
        <v>4.84</v>
      </c>
      <c r="AY26">
        <v>5.8</v>
      </c>
      <c r="AZ26">
        <v>48.36</v>
      </c>
      <c r="BA26">
        <v>14.51</v>
      </c>
      <c r="BB26">
        <v>29.08</v>
      </c>
      <c r="BC26">
        <v>48.36</v>
      </c>
      <c r="BD26">
        <v>48.36</v>
      </c>
      <c r="BE26">
        <v>46.42</v>
      </c>
      <c r="BF26">
        <v>24.18</v>
      </c>
      <c r="BG26">
        <v>19.34</v>
      </c>
      <c r="BH26">
        <v>0</v>
      </c>
      <c r="BI26">
        <v>6.77</v>
      </c>
    </row>
    <row r="27" spans="1:61">
      <c r="A27" t="s">
        <v>254</v>
      </c>
      <c r="G27" t="s">
        <v>69</v>
      </c>
      <c r="H27" s="73">
        <v>291.64999999999998</v>
      </c>
      <c r="I27" s="46">
        <v>66.91</v>
      </c>
      <c r="J27" s="46">
        <v>176.10000000000002</v>
      </c>
      <c r="K27" s="46">
        <v>29.08</v>
      </c>
      <c r="L27" s="46">
        <v>0</v>
      </c>
      <c r="M27" s="74">
        <v>0</v>
      </c>
      <c r="N27" s="73">
        <v>0</v>
      </c>
      <c r="O27" s="46">
        <v>330</v>
      </c>
      <c r="P27" s="46">
        <v>0</v>
      </c>
      <c r="Q27" s="46">
        <v>0</v>
      </c>
      <c r="R27" s="46">
        <v>0</v>
      </c>
      <c r="S27" s="74">
        <v>0</v>
      </c>
      <c r="W27">
        <v>66.91</v>
      </c>
      <c r="X27">
        <v>0</v>
      </c>
      <c r="Y27">
        <v>0</v>
      </c>
      <c r="Z27">
        <v>116.05</v>
      </c>
      <c r="AA27">
        <v>0</v>
      </c>
      <c r="AB27">
        <v>0</v>
      </c>
      <c r="AC27">
        <v>0</v>
      </c>
      <c r="AD27">
        <v>0.53</v>
      </c>
      <c r="AE27">
        <v>0</v>
      </c>
      <c r="AF27">
        <v>0</v>
      </c>
      <c r="AG27">
        <v>46.94</v>
      </c>
      <c r="AH27">
        <v>0</v>
      </c>
      <c r="AI27">
        <v>0</v>
      </c>
      <c r="AJ27">
        <v>0</v>
      </c>
      <c r="AK27">
        <v>0</v>
      </c>
      <c r="AL27">
        <v>4.84</v>
      </c>
      <c r="AM27">
        <v>0</v>
      </c>
      <c r="AN27">
        <v>0</v>
      </c>
      <c r="AO27">
        <v>0</v>
      </c>
      <c r="AP27">
        <v>0</v>
      </c>
      <c r="AQ27">
        <v>330</v>
      </c>
      <c r="AR27">
        <v>0</v>
      </c>
      <c r="AS27">
        <v>13.11</v>
      </c>
      <c r="AT27">
        <v>0</v>
      </c>
      <c r="AU27">
        <v>19.34</v>
      </c>
      <c r="AV27">
        <v>0</v>
      </c>
      <c r="AW27">
        <v>0</v>
      </c>
      <c r="AX27">
        <v>4.84</v>
      </c>
      <c r="AY27">
        <v>5.8</v>
      </c>
      <c r="AZ27">
        <v>48.36</v>
      </c>
      <c r="BA27">
        <v>14.51</v>
      </c>
      <c r="BB27">
        <v>29.08</v>
      </c>
      <c r="BC27">
        <v>48.36</v>
      </c>
      <c r="BD27">
        <v>48.36</v>
      </c>
      <c r="BE27">
        <v>46.42</v>
      </c>
      <c r="BF27">
        <v>24.18</v>
      </c>
      <c r="BG27">
        <v>19.34</v>
      </c>
      <c r="BH27">
        <v>0</v>
      </c>
      <c r="BI27">
        <v>6.77</v>
      </c>
    </row>
    <row r="28" spans="1:61">
      <c r="A28" t="s">
        <v>255</v>
      </c>
      <c r="G28" t="s">
        <v>70</v>
      </c>
      <c r="H28" s="73">
        <v>291.64999999999998</v>
      </c>
      <c r="I28" s="46">
        <v>66.91</v>
      </c>
      <c r="J28" s="46">
        <v>176.10000000000002</v>
      </c>
      <c r="K28" s="46">
        <v>29.08</v>
      </c>
      <c r="L28" s="46">
        <v>0</v>
      </c>
      <c r="M28" s="74">
        <v>0</v>
      </c>
      <c r="N28" s="73">
        <v>0</v>
      </c>
      <c r="O28" s="46">
        <v>325</v>
      </c>
      <c r="P28" s="46">
        <v>0</v>
      </c>
      <c r="Q28" s="46">
        <v>0</v>
      </c>
      <c r="R28" s="46">
        <v>0</v>
      </c>
      <c r="S28" s="74">
        <v>0</v>
      </c>
      <c r="W28">
        <v>66.91</v>
      </c>
      <c r="X28">
        <v>0</v>
      </c>
      <c r="Y28">
        <v>0</v>
      </c>
      <c r="Z28">
        <v>116.05</v>
      </c>
      <c r="AA28">
        <v>0</v>
      </c>
      <c r="AB28">
        <v>0</v>
      </c>
      <c r="AC28">
        <v>0</v>
      </c>
      <c r="AD28">
        <v>0.53</v>
      </c>
      <c r="AE28">
        <v>0</v>
      </c>
      <c r="AF28">
        <v>0</v>
      </c>
      <c r="AG28">
        <v>46.94</v>
      </c>
      <c r="AH28">
        <v>0</v>
      </c>
      <c r="AI28">
        <v>0</v>
      </c>
      <c r="AJ28">
        <v>0</v>
      </c>
      <c r="AK28">
        <v>0</v>
      </c>
      <c r="AL28">
        <v>4.84</v>
      </c>
      <c r="AM28">
        <v>0</v>
      </c>
      <c r="AN28">
        <v>0</v>
      </c>
      <c r="AO28">
        <v>0</v>
      </c>
      <c r="AP28">
        <v>0</v>
      </c>
      <c r="AQ28">
        <v>325</v>
      </c>
      <c r="AR28">
        <v>0</v>
      </c>
      <c r="AS28">
        <v>13.11</v>
      </c>
      <c r="AT28">
        <v>0</v>
      </c>
      <c r="AU28">
        <v>19.34</v>
      </c>
      <c r="AV28">
        <v>0</v>
      </c>
      <c r="AW28">
        <v>0</v>
      </c>
      <c r="AX28">
        <v>4.84</v>
      </c>
      <c r="AY28">
        <v>5.8</v>
      </c>
      <c r="AZ28">
        <v>48.36</v>
      </c>
      <c r="BA28">
        <v>14.51</v>
      </c>
      <c r="BB28">
        <v>29.08</v>
      </c>
      <c r="BC28">
        <v>48.36</v>
      </c>
      <c r="BD28">
        <v>48.36</v>
      </c>
      <c r="BE28">
        <v>46.42</v>
      </c>
      <c r="BF28">
        <v>24.18</v>
      </c>
      <c r="BG28">
        <v>19.34</v>
      </c>
      <c r="BH28">
        <v>0</v>
      </c>
      <c r="BI28">
        <v>6.77</v>
      </c>
    </row>
    <row r="29" spans="1:61">
      <c r="A29" t="s">
        <v>263</v>
      </c>
      <c r="G29" t="s">
        <v>71</v>
      </c>
      <c r="H29" s="73">
        <v>291.64999999999998</v>
      </c>
      <c r="I29" s="46">
        <v>66.91</v>
      </c>
      <c r="J29" s="46">
        <v>176.10000000000002</v>
      </c>
      <c r="K29" s="46">
        <v>29.08</v>
      </c>
      <c r="L29" s="46">
        <v>0.14000000000000001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66.91</v>
      </c>
      <c r="X29">
        <v>0</v>
      </c>
      <c r="Y29">
        <v>0</v>
      </c>
      <c r="Z29">
        <v>116.05</v>
      </c>
      <c r="AA29">
        <v>0</v>
      </c>
      <c r="AB29">
        <v>0</v>
      </c>
      <c r="AC29">
        <v>0</v>
      </c>
      <c r="AD29">
        <v>0.53</v>
      </c>
      <c r="AE29">
        <v>0</v>
      </c>
      <c r="AF29">
        <v>0.14000000000000001</v>
      </c>
      <c r="AG29">
        <v>46.94</v>
      </c>
      <c r="AH29">
        <v>0</v>
      </c>
      <c r="AI29">
        <v>0</v>
      </c>
      <c r="AJ29">
        <v>0</v>
      </c>
      <c r="AK29">
        <v>0</v>
      </c>
      <c r="AL29">
        <v>4.84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13.11</v>
      </c>
      <c r="AT29">
        <v>0</v>
      </c>
      <c r="AU29">
        <v>19.34</v>
      </c>
      <c r="AV29">
        <v>0</v>
      </c>
      <c r="AW29">
        <v>0</v>
      </c>
      <c r="AX29">
        <v>4.84</v>
      </c>
      <c r="AY29">
        <v>5.8</v>
      </c>
      <c r="AZ29">
        <v>48.36</v>
      </c>
      <c r="BA29">
        <v>14.51</v>
      </c>
      <c r="BB29">
        <v>29.08</v>
      </c>
      <c r="BC29">
        <v>48.36</v>
      </c>
      <c r="BD29">
        <v>48.36</v>
      </c>
      <c r="BE29">
        <v>46.42</v>
      </c>
      <c r="BF29">
        <v>24.18</v>
      </c>
      <c r="BG29">
        <v>19.34</v>
      </c>
      <c r="BH29">
        <v>0</v>
      </c>
      <c r="BI29">
        <v>6.77</v>
      </c>
    </row>
    <row r="30" spans="1:61">
      <c r="A30" t="s">
        <v>264</v>
      </c>
      <c r="G30" t="s">
        <v>72</v>
      </c>
      <c r="H30" s="73">
        <v>291.64999999999998</v>
      </c>
      <c r="I30" s="46">
        <v>66.91</v>
      </c>
      <c r="J30" s="46">
        <v>181.76999999999998</v>
      </c>
      <c r="K30" s="46">
        <v>29.08</v>
      </c>
      <c r="L30" s="46">
        <v>0.54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66.91</v>
      </c>
      <c r="X30">
        <v>0</v>
      </c>
      <c r="Y30">
        <v>0</v>
      </c>
      <c r="Z30">
        <v>116.05</v>
      </c>
      <c r="AA30">
        <v>0</v>
      </c>
      <c r="AB30">
        <v>0</v>
      </c>
      <c r="AC30">
        <v>0</v>
      </c>
      <c r="AD30">
        <v>0.53</v>
      </c>
      <c r="AE30">
        <v>0</v>
      </c>
      <c r="AF30">
        <v>0.54</v>
      </c>
      <c r="AG30">
        <v>52.61</v>
      </c>
      <c r="AH30">
        <v>0</v>
      </c>
      <c r="AI30">
        <v>0</v>
      </c>
      <c r="AJ30">
        <v>0</v>
      </c>
      <c r="AK30">
        <v>0</v>
      </c>
      <c r="AL30">
        <v>4.84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13.11</v>
      </c>
      <c r="AT30">
        <v>0</v>
      </c>
      <c r="AU30">
        <v>19.34</v>
      </c>
      <c r="AV30">
        <v>0</v>
      </c>
      <c r="AW30">
        <v>0</v>
      </c>
      <c r="AX30">
        <v>4.84</v>
      </c>
      <c r="AY30">
        <v>5.8</v>
      </c>
      <c r="AZ30">
        <v>48.36</v>
      </c>
      <c r="BA30">
        <v>14.51</v>
      </c>
      <c r="BB30">
        <v>29.08</v>
      </c>
      <c r="BC30">
        <v>48.36</v>
      </c>
      <c r="BD30">
        <v>48.36</v>
      </c>
      <c r="BE30">
        <v>46.42</v>
      </c>
      <c r="BF30">
        <v>24.18</v>
      </c>
      <c r="BG30">
        <v>19.34</v>
      </c>
      <c r="BH30">
        <v>0</v>
      </c>
      <c r="BI30">
        <v>6.77</v>
      </c>
    </row>
    <row r="31" spans="1:61">
      <c r="A31" t="s">
        <v>274</v>
      </c>
      <c r="G31" t="s">
        <v>73</v>
      </c>
      <c r="H31" s="73">
        <v>291.79999999999995</v>
      </c>
      <c r="I31" s="46">
        <v>66.91</v>
      </c>
      <c r="J31" s="46">
        <v>181.68</v>
      </c>
      <c r="K31" s="46">
        <v>29.08</v>
      </c>
      <c r="L31" s="46">
        <v>0.9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66.91</v>
      </c>
      <c r="X31">
        <v>0</v>
      </c>
      <c r="Y31">
        <v>0</v>
      </c>
      <c r="Z31">
        <v>116.05</v>
      </c>
      <c r="AA31">
        <v>0</v>
      </c>
      <c r="AB31">
        <v>0</v>
      </c>
      <c r="AC31">
        <v>0</v>
      </c>
      <c r="AD31">
        <v>0.68</v>
      </c>
      <c r="AE31">
        <v>0</v>
      </c>
      <c r="AF31">
        <v>0.9</v>
      </c>
      <c r="AG31">
        <v>52.61</v>
      </c>
      <c r="AH31">
        <v>0</v>
      </c>
      <c r="AI31">
        <v>0</v>
      </c>
      <c r="AJ31">
        <v>0</v>
      </c>
      <c r="AK31">
        <v>0</v>
      </c>
      <c r="AL31">
        <v>4.84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13.02</v>
      </c>
      <c r="AT31">
        <v>0</v>
      </c>
      <c r="AU31">
        <v>19.34</v>
      </c>
      <c r="AV31">
        <v>0</v>
      </c>
      <c r="AW31">
        <v>0</v>
      </c>
      <c r="AX31">
        <v>4.84</v>
      </c>
      <c r="AY31">
        <v>5.8</v>
      </c>
      <c r="AZ31">
        <v>48.36</v>
      </c>
      <c r="BA31">
        <v>14.51</v>
      </c>
      <c r="BB31">
        <v>29.08</v>
      </c>
      <c r="BC31">
        <v>48.36</v>
      </c>
      <c r="BD31">
        <v>48.36</v>
      </c>
      <c r="BE31">
        <v>46.42</v>
      </c>
      <c r="BF31">
        <v>24.18</v>
      </c>
      <c r="BG31">
        <v>19.34</v>
      </c>
      <c r="BH31">
        <v>0</v>
      </c>
      <c r="BI31">
        <v>6.77</v>
      </c>
    </row>
    <row r="32" spans="1:61">
      <c r="A32" t="s">
        <v>275</v>
      </c>
      <c r="G32" t="s">
        <v>74</v>
      </c>
      <c r="H32" s="73">
        <v>291.79999999999995</v>
      </c>
      <c r="I32" s="46">
        <v>66.91</v>
      </c>
      <c r="J32" s="46">
        <v>181.68</v>
      </c>
      <c r="K32" s="46">
        <v>29.08</v>
      </c>
      <c r="L32" s="46">
        <v>1.35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66.91</v>
      </c>
      <c r="X32">
        <v>0</v>
      </c>
      <c r="Y32">
        <v>0</v>
      </c>
      <c r="Z32">
        <v>116.05</v>
      </c>
      <c r="AA32">
        <v>0</v>
      </c>
      <c r="AB32">
        <v>0</v>
      </c>
      <c r="AC32">
        <v>0</v>
      </c>
      <c r="AD32">
        <v>0.68</v>
      </c>
      <c r="AE32">
        <v>0</v>
      </c>
      <c r="AF32">
        <v>1.35</v>
      </c>
      <c r="AG32">
        <v>52.61</v>
      </c>
      <c r="AH32">
        <v>0</v>
      </c>
      <c r="AI32">
        <v>0</v>
      </c>
      <c r="AJ32">
        <v>0</v>
      </c>
      <c r="AK32">
        <v>0</v>
      </c>
      <c r="AL32">
        <v>4.84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13.02</v>
      </c>
      <c r="AT32">
        <v>0</v>
      </c>
      <c r="AU32">
        <v>19.34</v>
      </c>
      <c r="AV32">
        <v>0</v>
      </c>
      <c r="AW32">
        <v>0</v>
      </c>
      <c r="AX32">
        <v>4.84</v>
      </c>
      <c r="AY32">
        <v>5.8</v>
      </c>
      <c r="AZ32">
        <v>48.36</v>
      </c>
      <c r="BA32">
        <v>14.51</v>
      </c>
      <c r="BB32">
        <v>29.08</v>
      </c>
      <c r="BC32">
        <v>48.36</v>
      </c>
      <c r="BD32">
        <v>48.36</v>
      </c>
      <c r="BE32">
        <v>46.42</v>
      </c>
      <c r="BF32">
        <v>24.18</v>
      </c>
      <c r="BG32">
        <v>19.34</v>
      </c>
      <c r="BH32">
        <v>0</v>
      </c>
      <c r="BI32">
        <v>6.77</v>
      </c>
    </row>
    <row r="33" spans="1:61">
      <c r="A33" t="s">
        <v>276</v>
      </c>
      <c r="G33" t="s">
        <v>75</v>
      </c>
      <c r="H33" s="73">
        <v>291.79999999999995</v>
      </c>
      <c r="I33" s="46">
        <v>66.91</v>
      </c>
      <c r="J33" s="46">
        <v>181.68</v>
      </c>
      <c r="K33" s="46">
        <v>29.08</v>
      </c>
      <c r="L33" s="46">
        <v>1.9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66.91</v>
      </c>
      <c r="X33">
        <v>0</v>
      </c>
      <c r="Y33">
        <v>0</v>
      </c>
      <c r="Z33">
        <v>116.05</v>
      </c>
      <c r="AA33">
        <v>0</v>
      </c>
      <c r="AB33">
        <v>0</v>
      </c>
      <c r="AC33">
        <v>0</v>
      </c>
      <c r="AD33">
        <v>0.68</v>
      </c>
      <c r="AE33">
        <v>0</v>
      </c>
      <c r="AF33">
        <v>1.9</v>
      </c>
      <c r="AG33">
        <v>52.61</v>
      </c>
      <c r="AH33">
        <v>0</v>
      </c>
      <c r="AI33">
        <v>0</v>
      </c>
      <c r="AJ33">
        <v>0</v>
      </c>
      <c r="AK33">
        <v>0</v>
      </c>
      <c r="AL33">
        <v>4.84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13.02</v>
      </c>
      <c r="AT33">
        <v>0</v>
      </c>
      <c r="AU33">
        <v>19.34</v>
      </c>
      <c r="AV33">
        <v>0</v>
      </c>
      <c r="AW33">
        <v>0</v>
      </c>
      <c r="AX33">
        <v>4.84</v>
      </c>
      <c r="AY33">
        <v>5.8</v>
      </c>
      <c r="AZ33">
        <v>48.36</v>
      </c>
      <c r="BA33">
        <v>14.51</v>
      </c>
      <c r="BB33">
        <v>29.08</v>
      </c>
      <c r="BC33">
        <v>48.36</v>
      </c>
      <c r="BD33">
        <v>48.36</v>
      </c>
      <c r="BE33">
        <v>46.42</v>
      </c>
      <c r="BF33">
        <v>24.18</v>
      </c>
      <c r="BG33">
        <v>19.34</v>
      </c>
      <c r="BH33">
        <v>0</v>
      </c>
      <c r="BI33">
        <v>6.77</v>
      </c>
    </row>
    <row r="34" spans="1:61">
      <c r="A34" t="s">
        <v>277</v>
      </c>
      <c r="G34" t="s">
        <v>76</v>
      </c>
      <c r="H34" s="73">
        <v>291.79999999999995</v>
      </c>
      <c r="I34" s="46">
        <v>66.91</v>
      </c>
      <c r="J34" s="46">
        <v>181.68</v>
      </c>
      <c r="K34" s="46">
        <v>29.08</v>
      </c>
      <c r="L34" s="46">
        <v>2.5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66.91</v>
      </c>
      <c r="X34">
        <v>0</v>
      </c>
      <c r="Y34">
        <v>0</v>
      </c>
      <c r="Z34">
        <v>116.05</v>
      </c>
      <c r="AA34">
        <v>0</v>
      </c>
      <c r="AB34">
        <v>0</v>
      </c>
      <c r="AC34">
        <v>0</v>
      </c>
      <c r="AD34">
        <v>0.68</v>
      </c>
      <c r="AE34">
        <v>0</v>
      </c>
      <c r="AF34">
        <v>2.5</v>
      </c>
      <c r="AG34">
        <v>52.61</v>
      </c>
      <c r="AH34">
        <v>0</v>
      </c>
      <c r="AI34">
        <v>0</v>
      </c>
      <c r="AJ34">
        <v>0</v>
      </c>
      <c r="AK34">
        <v>0</v>
      </c>
      <c r="AL34">
        <v>4.84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13.02</v>
      </c>
      <c r="AT34">
        <v>0</v>
      </c>
      <c r="AU34">
        <v>19.34</v>
      </c>
      <c r="AV34">
        <v>0</v>
      </c>
      <c r="AW34">
        <v>0</v>
      </c>
      <c r="AX34">
        <v>4.84</v>
      </c>
      <c r="AY34">
        <v>5.8</v>
      </c>
      <c r="AZ34">
        <v>48.36</v>
      </c>
      <c r="BA34">
        <v>14.51</v>
      </c>
      <c r="BB34">
        <v>29.08</v>
      </c>
      <c r="BC34">
        <v>48.36</v>
      </c>
      <c r="BD34">
        <v>48.36</v>
      </c>
      <c r="BE34">
        <v>46.42</v>
      </c>
      <c r="BF34">
        <v>24.18</v>
      </c>
      <c r="BG34">
        <v>19.34</v>
      </c>
      <c r="BH34">
        <v>0</v>
      </c>
      <c r="BI34">
        <v>6.77</v>
      </c>
    </row>
    <row r="35" spans="1:61">
      <c r="A35" t="s">
        <v>279</v>
      </c>
      <c r="G35" t="s">
        <v>77</v>
      </c>
      <c r="H35" s="73">
        <v>292.08999999999997</v>
      </c>
      <c r="I35" s="46">
        <v>66.91</v>
      </c>
      <c r="J35" s="46">
        <v>181.68</v>
      </c>
      <c r="K35" s="46">
        <v>29.08</v>
      </c>
      <c r="L35" s="46">
        <v>3.06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66.91</v>
      </c>
      <c r="X35">
        <v>0</v>
      </c>
      <c r="Y35">
        <v>0</v>
      </c>
      <c r="Z35">
        <v>116.05</v>
      </c>
      <c r="AA35">
        <v>0</v>
      </c>
      <c r="AB35">
        <v>0</v>
      </c>
      <c r="AC35">
        <v>0</v>
      </c>
      <c r="AD35">
        <v>0.97</v>
      </c>
      <c r="AE35">
        <v>0</v>
      </c>
      <c r="AF35">
        <v>3.06</v>
      </c>
      <c r="AG35">
        <v>52.61</v>
      </c>
      <c r="AH35">
        <v>0</v>
      </c>
      <c r="AI35">
        <v>0</v>
      </c>
      <c r="AJ35">
        <v>0</v>
      </c>
      <c r="AK35">
        <v>0</v>
      </c>
      <c r="AL35">
        <v>4.84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13.02</v>
      </c>
      <c r="AT35">
        <v>0</v>
      </c>
      <c r="AU35">
        <v>19.34</v>
      </c>
      <c r="AV35">
        <v>0</v>
      </c>
      <c r="AW35">
        <v>0</v>
      </c>
      <c r="AX35">
        <v>4.84</v>
      </c>
      <c r="AY35">
        <v>5.8</v>
      </c>
      <c r="AZ35">
        <v>48.36</v>
      </c>
      <c r="BA35">
        <v>14.51</v>
      </c>
      <c r="BB35">
        <v>29.08</v>
      </c>
      <c r="BC35">
        <v>48.36</v>
      </c>
      <c r="BD35">
        <v>48.36</v>
      </c>
      <c r="BE35">
        <v>46.42</v>
      </c>
      <c r="BF35">
        <v>24.18</v>
      </c>
      <c r="BG35">
        <v>19.34</v>
      </c>
      <c r="BH35">
        <v>0</v>
      </c>
      <c r="BI35">
        <v>6.77</v>
      </c>
    </row>
    <row r="36" spans="1:61">
      <c r="A36" t="s">
        <v>309</v>
      </c>
      <c r="G36" t="s">
        <v>78</v>
      </c>
      <c r="H36" s="73">
        <v>292.08999999999997</v>
      </c>
      <c r="I36" s="46">
        <v>66.91</v>
      </c>
      <c r="J36" s="46">
        <v>181.68</v>
      </c>
      <c r="K36" s="46">
        <v>29.08</v>
      </c>
      <c r="L36" s="46">
        <v>3.67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66.91</v>
      </c>
      <c r="X36">
        <v>0</v>
      </c>
      <c r="Y36">
        <v>0</v>
      </c>
      <c r="Z36">
        <v>116.05</v>
      </c>
      <c r="AA36">
        <v>0</v>
      </c>
      <c r="AB36">
        <v>0</v>
      </c>
      <c r="AC36">
        <v>0</v>
      </c>
      <c r="AD36">
        <v>0.97</v>
      </c>
      <c r="AE36">
        <v>0</v>
      </c>
      <c r="AF36">
        <v>3.67</v>
      </c>
      <c r="AG36">
        <v>52.61</v>
      </c>
      <c r="AH36">
        <v>0</v>
      </c>
      <c r="AI36">
        <v>0</v>
      </c>
      <c r="AJ36">
        <v>0</v>
      </c>
      <c r="AK36">
        <v>0</v>
      </c>
      <c r="AL36">
        <v>4.84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13.02</v>
      </c>
      <c r="AT36">
        <v>0</v>
      </c>
      <c r="AU36">
        <v>19.34</v>
      </c>
      <c r="AV36">
        <v>0</v>
      </c>
      <c r="AW36">
        <v>0</v>
      </c>
      <c r="AX36">
        <v>4.84</v>
      </c>
      <c r="AY36">
        <v>5.8</v>
      </c>
      <c r="AZ36">
        <v>48.36</v>
      </c>
      <c r="BA36">
        <v>14.51</v>
      </c>
      <c r="BB36">
        <v>29.08</v>
      </c>
      <c r="BC36">
        <v>48.36</v>
      </c>
      <c r="BD36">
        <v>48.36</v>
      </c>
      <c r="BE36">
        <v>46.42</v>
      </c>
      <c r="BF36">
        <v>24.18</v>
      </c>
      <c r="BG36">
        <v>19.34</v>
      </c>
      <c r="BH36">
        <v>0</v>
      </c>
      <c r="BI36">
        <v>6.77</v>
      </c>
    </row>
    <row r="37" spans="1:61">
      <c r="A37" t="s">
        <v>310</v>
      </c>
      <c r="G37" t="s">
        <v>79</v>
      </c>
      <c r="H37" s="73">
        <v>292.08999999999997</v>
      </c>
      <c r="I37" s="46">
        <v>66.91</v>
      </c>
      <c r="J37" s="46">
        <v>181.68</v>
      </c>
      <c r="K37" s="46">
        <v>29.08</v>
      </c>
      <c r="L37" s="46">
        <v>4.26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66.91</v>
      </c>
      <c r="X37">
        <v>0</v>
      </c>
      <c r="Y37">
        <v>0</v>
      </c>
      <c r="Z37">
        <v>116.05</v>
      </c>
      <c r="AA37">
        <v>0</v>
      </c>
      <c r="AB37">
        <v>0</v>
      </c>
      <c r="AC37">
        <v>0</v>
      </c>
      <c r="AD37">
        <v>0.97</v>
      </c>
      <c r="AE37">
        <v>0</v>
      </c>
      <c r="AF37">
        <v>4.26</v>
      </c>
      <c r="AG37">
        <v>52.61</v>
      </c>
      <c r="AH37">
        <v>0</v>
      </c>
      <c r="AI37">
        <v>0</v>
      </c>
      <c r="AJ37">
        <v>0</v>
      </c>
      <c r="AK37">
        <v>0</v>
      </c>
      <c r="AL37">
        <v>4.84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13.02</v>
      </c>
      <c r="AT37">
        <v>0</v>
      </c>
      <c r="AU37">
        <v>19.34</v>
      </c>
      <c r="AV37">
        <v>0</v>
      </c>
      <c r="AW37">
        <v>0</v>
      </c>
      <c r="AX37">
        <v>4.84</v>
      </c>
      <c r="AY37">
        <v>5.8</v>
      </c>
      <c r="AZ37">
        <v>48.36</v>
      </c>
      <c r="BA37">
        <v>14.51</v>
      </c>
      <c r="BB37">
        <v>29.08</v>
      </c>
      <c r="BC37">
        <v>48.36</v>
      </c>
      <c r="BD37">
        <v>48.36</v>
      </c>
      <c r="BE37">
        <v>46.42</v>
      </c>
      <c r="BF37">
        <v>24.18</v>
      </c>
      <c r="BG37">
        <v>19.34</v>
      </c>
      <c r="BH37">
        <v>0</v>
      </c>
      <c r="BI37">
        <v>6.77</v>
      </c>
    </row>
    <row r="38" spans="1:61">
      <c r="A38" t="s">
        <v>311</v>
      </c>
      <c r="G38" t="s">
        <v>80</v>
      </c>
      <c r="H38" s="73">
        <v>292.08999999999997</v>
      </c>
      <c r="I38" s="46">
        <v>66.91</v>
      </c>
      <c r="J38" s="46">
        <v>181.68</v>
      </c>
      <c r="K38" s="46">
        <v>29.08</v>
      </c>
      <c r="L38" s="46">
        <v>4.8099999999999996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66.91</v>
      </c>
      <c r="X38">
        <v>0</v>
      </c>
      <c r="Y38">
        <v>0</v>
      </c>
      <c r="Z38">
        <v>116.05</v>
      </c>
      <c r="AA38">
        <v>0</v>
      </c>
      <c r="AB38">
        <v>0</v>
      </c>
      <c r="AC38">
        <v>0</v>
      </c>
      <c r="AD38">
        <v>0.97</v>
      </c>
      <c r="AE38">
        <v>0</v>
      </c>
      <c r="AF38">
        <v>4.8099999999999996</v>
      </c>
      <c r="AG38">
        <v>52.61</v>
      </c>
      <c r="AH38">
        <v>0</v>
      </c>
      <c r="AI38">
        <v>0</v>
      </c>
      <c r="AJ38">
        <v>0</v>
      </c>
      <c r="AK38">
        <v>0</v>
      </c>
      <c r="AL38">
        <v>4.84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13.02</v>
      </c>
      <c r="AT38">
        <v>0</v>
      </c>
      <c r="AU38">
        <v>19.34</v>
      </c>
      <c r="AV38">
        <v>0</v>
      </c>
      <c r="AW38">
        <v>0</v>
      </c>
      <c r="AX38">
        <v>4.84</v>
      </c>
      <c r="AY38">
        <v>5.8</v>
      </c>
      <c r="AZ38">
        <v>48.36</v>
      </c>
      <c r="BA38">
        <v>14.51</v>
      </c>
      <c r="BB38">
        <v>29.08</v>
      </c>
      <c r="BC38">
        <v>48.36</v>
      </c>
      <c r="BD38">
        <v>48.36</v>
      </c>
      <c r="BE38">
        <v>46.42</v>
      </c>
      <c r="BF38">
        <v>24.18</v>
      </c>
      <c r="BG38">
        <v>19.34</v>
      </c>
      <c r="BH38">
        <v>0</v>
      </c>
      <c r="BI38">
        <v>6.77</v>
      </c>
    </row>
    <row r="39" spans="1:61">
      <c r="A39" t="s">
        <v>312</v>
      </c>
      <c r="G39" t="s">
        <v>81</v>
      </c>
      <c r="H39" s="73">
        <v>292.08999999999997</v>
      </c>
      <c r="I39" s="46">
        <v>66.91</v>
      </c>
      <c r="J39" s="46">
        <v>181.59</v>
      </c>
      <c r="K39" s="46">
        <v>29.08</v>
      </c>
      <c r="L39" s="46">
        <v>5.44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66.91</v>
      </c>
      <c r="X39">
        <v>0</v>
      </c>
      <c r="Y39">
        <v>0</v>
      </c>
      <c r="Z39">
        <v>116.05</v>
      </c>
      <c r="AA39">
        <v>0</v>
      </c>
      <c r="AB39">
        <v>0</v>
      </c>
      <c r="AC39">
        <v>0</v>
      </c>
      <c r="AD39">
        <v>0.97</v>
      </c>
      <c r="AE39">
        <v>0</v>
      </c>
      <c r="AF39">
        <v>5.44</v>
      </c>
      <c r="AG39">
        <v>52.61</v>
      </c>
      <c r="AH39">
        <v>0</v>
      </c>
      <c r="AI39">
        <v>0</v>
      </c>
      <c r="AJ39">
        <v>0</v>
      </c>
      <c r="AK39">
        <v>0</v>
      </c>
      <c r="AL39">
        <v>4.84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12.93</v>
      </c>
      <c r="AT39">
        <v>0</v>
      </c>
      <c r="AU39">
        <v>19.34</v>
      </c>
      <c r="AV39">
        <v>0</v>
      </c>
      <c r="AW39">
        <v>0</v>
      </c>
      <c r="AX39">
        <v>4.84</v>
      </c>
      <c r="AY39">
        <v>5.8</v>
      </c>
      <c r="AZ39">
        <v>48.36</v>
      </c>
      <c r="BA39">
        <v>14.51</v>
      </c>
      <c r="BB39">
        <v>29.08</v>
      </c>
      <c r="BC39">
        <v>48.36</v>
      </c>
      <c r="BD39">
        <v>48.36</v>
      </c>
      <c r="BE39">
        <v>46.42</v>
      </c>
      <c r="BF39">
        <v>24.18</v>
      </c>
      <c r="BG39">
        <v>19.34</v>
      </c>
      <c r="BH39">
        <v>0</v>
      </c>
      <c r="BI39">
        <v>6.77</v>
      </c>
    </row>
    <row r="40" spans="1:61">
      <c r="A40" t="s">
        <v>329</v>
      </c>
      <c r="G40" t="s">
        <v>82</v>
      </c>
      <c r="H40" s="73">
        <v>292.08999999999997</v>
      </c>
      <c r="I40" s="46">
        <v>66.91</v>
      </c>
      <c r="J40" s="46">
        <v>181.59</v>
      </c>
      <c r="K40" s="46">
        <v>29.08</v>
      </c>
      <c r="L40" s="46">
        <v>5.8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66.91</v>
      </c>
      <c r="X40">
        <v>0</v>
      </c>
      <c r="Y40">
        <v>0</v>
      </c>
      <c r="Z40">
        <v>116.05</v>
      </c>
      <c r="AA40">
        <v>0</v>
      </c>
      <c r="AB40">
        <v>0</v>
      </c>
      <c r="AC40">
        <v>0</v>
      </c>
      <c r="AD40">
        <v>0.97</v>
      </c>
      <c r="AE40">
        <v>0</v>
      </c>
      <c r="AF40">
        <v>5.8</v>
      </c>
      <c r="AG40">
        <v>52.61</v>
      </c>
      <c r="AH40">
        <v>0</v>
      </c>
      <c r="AI40">
        <v>0</v>
      </c>
      <c r="AJ40">
        <v>0</v>
      </c>
      <c r="AK40">
        <v>0</v>
      </c>
      <c r="AL40">
        <v>4.84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12.93</v>
      </c>
      <c r="AT40">
        <v>0</v>
      </c>
      <c r="AU40">
        <v>19.34</v>
      </c>
      <c r="AV40">
        <v>0</v>
      </c>
      <c r="AW40">
        <v>0</v>
      </c>
      <c r="AX40">
        <v>4.84</v>
      </c>
      <c r="AY40">
        <v>5.8</v>
      </c>
      <c r="AZ40">
        <v>48.36</v>
      </c>
      <c r="BA40">
        <v>14.51</v>
      </c>
      <c r="BB40">
        <v>29.08</v>
      </c>
      <c r="BC40">
        <v>48.36</v>
      </c>
      <c r="BD40">
        <v>48.36</v>
      </c>
      <c r="BE40">
        <v>46.42</v>
      </c>
      <c r="BF40">
        <v>24.18</v>
      </c>
      <c r="BG40">
        <v>19.34</v>
      </c>
      <c r="BH40">
        <v>0</v>
      </c>
      <c r="BI40">
        <v>6.77</v>
      </c>
    </row>
    <row r="41" spans="1:61">
      <c r="A41" t="s">
        <v>330</v>
      </c>
      <c r="G41" t="s">
        <v>83</v>
      </c>
      <c r="H41" s="73">
        <v>292.08999999999997</v>
      </c>
      <c r="I41" s="46">
        <v>66.91</v>
      </c>
      <c r="J41" s="46">
        <v>181.59</v>
      </c>
      <c r="K41" s="46">
        <v>29.08</v>
      </c>
      <c r="L41" s="46">
        <v>6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66.91</v>
      </c>
      <c r="X41">
        <v>0</v>
      </c>
      <c r="Y41">
        <v>0</v>
      </c>
      <c r="Z41">
        <v>116.05</v>
      </c>
      <c r="AA41">
        <v>0</v>
      </c>
      <c r="AB41">
        <v>0</v>
      </c>
      <c r="AC41">
        <v>0</v>
      </c>
      <c r="AD41">
        <v>0.97</v>
      </c>
      <c r="AE41">
        <v>0</v>
      </c>
      <c r="AF41">
        <v>6</v>
      </c>
      <c r="AG41">
        <v>52.61</v>
      </c>
      <c r="AH41">
        <v>0</v>
      </c>
      <c r="AI41">
        <v>0</v>
      </c>
      <c r="AJ41">
        <v>0</v>
      </c>
      <c r="AK41">
        <v>0</v>
      </c>
      <c r="AL41">
        <v>4.84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12.93</v>
      </c>
      <c r="AT41">
        <v>0</v>
      </c>
      <c r="AU41">
        <v>19.34</v>
      </c>
      <c r="AV41">
        <v>0</v>
      </c>
      <c r="AW41">
        <v>0</v>
      </c>
      <c r="AX41">
        <v>4.84</v>
      </c>
      <c r="AY41">
        <v>5.8</v>
      </c>
      <c r="AZ41">
        <v>48.36</v>
      </c>
      <c r="BA41">
        <v>14.51</v>
      </c>
      <c r="BB41">
        <v>29.08</v>
      </c>
      <c r="BC41">
        <v>48.36</v>
      </c>
      <c r="BD41">
        <v>48.36</v>
      </c>
      <c r="BE41">
        <v>46.42</v>
      </c>
      <c r="BF41">
        <v>24.18</v>
      </c>
      <c r="BG41">
        <v>19.34</v>
      </c>
      <c r="BH41">
        <v>0</v>
      </c>
      <c r="BI41">
        <v>6.77</v>
      </c>
    </row>
    <row r="42" spans="1:61">
      <c r="A42" t="s">
        <v>331</v>
      </c>
      <c r="G42" t="s">
        <v>84</v>
      </c>
      <c r="H42" s="73">
        <v>292.08999999999997</v>
      </c>
      <c r="I42" s="46">
        <v>66.91</v>
      </c>
      <c r="J42" s="46">
        <v>181.59</v>
      </c>
      <c r="K42" s="46">
        <v>29.08</v>
      </c>
      <c r="L42" s="46">
        <v>6.29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66.91</v>
      </c>
      <c r="X42">
        <v>0</v>
      </c>
      <c r="Y42">
        <v>0</v>
      </c>
      <c r="Z42">
        <v>116.05</v>
      </c>
      <c r="AA42">
        <v>0</v>
      </c>
      <c r="AB42">
        <v>0</v>
      </c>
      <c r="AC42">
        <v>0</v>
      </c>
      <c r="AD42">
        <v>0.97</v>
      </c>
      <c r="AE42">
        <v>0</v>
      </c>
      <c r="AF42">
        <v>6.29</v>
      </c>
      <c r="AG42">
        <v>52.61</v>
      </c>
      <c r="AH42">
        <v>0</v>
      </c>
      <c r="AI42">
        <v>0</v>
      </c>
      <c r="AJ42">
        <v>0</v>
      </c>
      <c r="AK42">
        <v>0</v>
      </c>
      <c r="AL42">
        <v>4.84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12.93</v>
      </c>
      <c r="AT42">
        <v>0</v>
      </c>
      <c r="AU42">
        <v>19.34</v>
      </c>
      <c r="AV42">
        <v>0</v>
      </c>
      <c r="AW42">
        <v>0</v>
      </c>
      <c r="AX42">
        <v>4.84</v>
      </c>
      <c r="AY42">
        <v>5.8</v>
      </c>
      <c r="AZ42">
        <v>48.36</v>
      </c>
      <c r="BA42">
        <v>14.51</v>
      </c>
      <c r="BB42">
        <v>29.08</v>
      </c>
      <c r="BC42">
        <v>48.36</v>
      </c>
      <c r="BD42">
        <v>48.36</v>
      </c>
      <c r="BE42">
        <v>46.42</v>
      </c>
      <c r="BF42">
        <v>24.18</v>
      </c>
      <c r="BG42">
        <v>19.34</v>
      </c>
      <c r="BH42">
        <v>0</v>
      </c>
      <c r="BI42">
        <v>6.77</v>
      </c>
    </row>
    <row r="43" spans="1:61">
      <c r="A43" t="s">
        <v>337</v>
      </c>
      <c r="G43" t="s">
        <v>85</v>
      </c>
      <c r="H43" s="73">
        <v>292.08999999999992</v>
      </c>
      <c r="I43" s="46">
        <v>66.91</v>
      </c>
      <c r="J43" s="46">
        <v>128.88</v>
      </c>
      <c r="K43" s="46">
        <v>29.08</v>
      </c>
      <c r="L43" s="46">
        <v>6.58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66.91</v>
      </c>
      <c r="X43">
        <v>0</v>
      </c>
      <c r="Y43">
        <v>48.36</v>
      </c>
      <c r="Z43">
        <v>116.05</v>
      </c>
      <c r="AA43">
        <v>0</v>
      </c>
      <c r="AB43">
        <v>0</v>
      </c>
      <c r="AC43">
        <v>0</v>
      </c>
      <c r="AD43">
        <v>0.97</v>
      </c>
      <c r="AE43">
        <v>0</v>
      </c>
      <c r="AF43">
        <v>6.58</v>
      </c>
      <c r="AG43">
        <v>0</v>
      </c>
      <c r="AH43">
        <v>0</v>
      </c>
      <c r="AI43">
        <v>0</v>
      </c>
      <c r="AJ43">
        <v>46.42</v>
      </c>
      <c r="AK43">
        <v>48.36</v>
      </c>
      <c r="AL43">
        <v>4.84</v>
      </c>
      <c r="AM43">
        <v>6.77</v>
      </c>
      <c r="AN43">
        <v>4.84</v>
      </c>
      <c r="AO43">
        <v>5.8</v>
      </c>
      <c r="AP43">
        <v>0</v>
      </c>
      <c r="AQ43">
        <v>0</v>
      </c>
      <c r="AR43">
        <v>0</v>
      </c>
      <c r="AS43">
        <v>12.83</v>
      </c>
      <c r="AT43">
        <v>0</v>
      </c>
      <c r="AU43">
        <v>19.34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14.51</v>
      </c>
      <c r="BB43">
        <v>29.08</v>
      </c>
      <c r="BC43">
        <v>0</v>
      </c>
      <c r="BD43">
        <v>48.36</v>
      </c>
      <c r="BE43">
        <v>0</v>
      </c>
      <c r="BF43">
        <v>24.18</v>
      </c>
      <c r="BG43">
        <v>19.34</v>
      </c>
      <c r="BH43">
        <v>0</v>
      </c>
      <c r="BI43">
        <v>0</v>
      </c>
    </row>
    <row r="44" spans="1:61">
      <c r="A44" t="s">
        <v>339</v>
      </c>
      <c r="G44" t="s">
        <v>86</v>
      </c>
      <c r="H44" s="73">
        <v>292.08999999999992</v>
      </c>
      <c r="I44" s="46">
        <v>66.91</v>
      </c>
      <c r="J44" s="46">
        <v>128.88</v>
      </c>
      <c r="K44" s="46">
        <v>29.08</v>
      </c>
      <c r="L44" s="46">
        <v>6.77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66.91</v>
      </c>
      <c r="X44">
        <v>0</v>
      </c>
      <c r="Y44">
        <v>48.36</v>
      </c>
      <c r="Z44">
        <v>116.05</v>
      </c>
      <c r="AA44">
        <v>0</v>
      </c>
      <c r="AB44">
        <v>0</v>
      </c>
      <c r="AC44">
        <v>0</v>
      </c>
      <c r="AD44">
        <v>0.97</v>
      </c>
      <c r="AE44">
        <v>0</v>
      </c>
      <c r="AF44">
        <v>6.77</v>
      </c>
      <c r="AG44">
        <v>0</v>
      </c>
      <c r="AH44">
        <v>0</v>
      </c>
      <c r="AI44">
        <v>0</v>
      </c>
      <c r="AJ44">
        <v>46.42</v>
      </c>
      <c r="AK44">
        <v>48.36</v>
      </c>
      <c r="AL44">
        <v>4.84</v>
      </c>
      <c r="AM44">
        <v>6.77</v>
      </c>
      <c r="AN44">
        <v>4.84</v>
      </c>
      <c r="AO44">
        <v>5.8</v>
      </c>
      <c r="AP44">
        <v>0</v>
      </c>
      <c r="AQ44">
        <v>0</v>
      </c>
      <c r="AR44">
        <v>0</v>
      </c>
      <c r="AS44">
        <v>12.83</v>
      </c>
      <c r="AT44">
        <v>0</v>
      </c>
      <c r="AU44">
        <v>19.34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14.51</v>
      </c>
      <c r="BB44">
        <v>29.08</v>
      </c>
      <c r="BC44">
        <v>0</v>
      </c>
      <c r="BD44">
        <v>48.36</v>
      </c>
      <c r="BE44">
        <v>0</v>
      </c>
      <c r="BF44">
        <v>24.18</v>
      </c>
      <c r="BG44">
        <v>19.34</v>
      </c>
      <c r="BH44">
        <v>0</v>
      </c>
      <c r="BI44">
        <v>0</v>
      </c>
    </row>
    <row r="45" spans="1:61">
      <c r="A45" t="s">
        <v>358</v>
      </c>
      <c r="G45" t="s">
        <v>87</v>
      </c>
      <c r="H45" s="73">
        <v>292.08999999999992</v>
      </c>
      <c r="I45" s="46">
        <v>66.91</v>
      </c>
      <c r="J45" s="46">
        <v>128.88</v>
      </c>
      <c r="K45" s="46">
        <v>29.08</v>
      </c>
      <c r="L45" s="46">
        <v>6.96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66.91</v>
      </c>
      <c r="X45">
        <v>0</v>
      </c>
      <c r="Y45">
        <v>48.36</v>
      </c>
      <c r="Z45">
        <v>116.05</v>
      </c>
      <c r="AA45">
        <v>0</v>
      </c>
      <c r="AB45">
        <v>0</v>
      </c>
      <c r="AC45">
        <v>0</v>
      </c>
      <c r="AD45">
        <v>0.97</v>
      </c>
      <c r="AE45">
        <v>0</v>
      </c>
      <c r="AF45">
        <v>6.96</v>
      </c>
      <c r="AG45">
        <v>0</v>
      </c>
      <c r="AH45">
        <v>0</v>
      </c>
      <c r="AI45">
        <v>0</v>
      </c>
      <c r="AJ45">
        <v>46.42</v>
      </c>
      <c r="AK45">
        <v>48.36</v>
      </c>
      <c r="AL45">
        <v>4.84</v>
      </c>
      <c r="AM45">
        <v>6.77</v>
      </c>
      <c r="AN45">
        <v>4.84</v>
      </c>
      <c r="AO45">
        <v>5.8</v>
      </c>
      <c r="AP45">
        <v>0</v>
      </c>
      <c r="AQ45">
        <v>0</v>
      </c>
      <c r="AR45">
        <v>0</v>
      </c>
      <c r="AS45">
        <v>12.83</v>
      </c>
      <c r="AT45">
        <v>0</v>
      </c>
      <c r="AU45">
        <v>19.34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14.51</v>
      </c>
      <c r="BB45">
        <v>29.08</v>
      </c>
      <c r="BC45">
        <v>0</v>
      </c>
      <c r="BD45">
        <v>48.36</v>
      </c>
      <c r="BE45">
        <v>0</v>
      </c>
      <c r="BF45">
        <v>24.18</v>
      </c>
      <c r="BG45">
        <v>19.34</v>
      </c>
      <c r="BH45">
        <v>0</v>
      </c>
      <c r="BI45">
        <v>0</v>
      </c>
    </row>
    <row r="46" spans="1:61">
      <c r="A46" t="s">
        <v>359</v>
      </c>
      <c r="G46" t="s">
        <v>88</v>
      </c>
      <c r="H46" s="73">
        <v>292.08999999999992</v>
      </c>
      <c r="I46" s="46">
        <v>66.91</v>
      </c>
      <c r="J46" s="46">
        <v>128.88</v>
      </c>
      <c r="K46" s="46">
        <v>29.08</v>
      </c>
      <c r="L46" s="46">
        <v>7.16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66.91</v>
      </c>
      <c r="X46">
        <v>0</v>
      </c>
      <c r="Y46">
        <v>48.36</v>
      </c>
      <c r="Z46">
        <v>116.05</v>
      </c>
      <c r="AA46">
        <v>0</v>
      </c>
      <c r="AB46">
        <v>0</v>
      </c>
      <c r="AC46">
        <v>0</v>
      </c>
      <c r="AD46">
        <v>0.97</v>
      </c>
      <c r="AE46">
        <v>0</v>
      </c>
      <c r="AF46">
        <v>7.16</v>
      </c>
      <c r="AG46">
        <v>0</v>
      </c>
      <c r="AH46">
        <v>0</v>
      </c>
      <c r="AI46">
        <v>0</v>
      </c>
      <c r="AJ46">
        <v>46.42</v>
      </c>
      <c r="AK46">
        <v>48.36</v>
      </c>
      <c r="AL46">
        <v>4.84</v>
      </c>
      <c r="AM46">
        <v>6.77</v>
      </c>
      <c r="AN46">
        <v>4.84</v>
      </c>
      <c r="AO46">
        <v>5.8</v>
      </c>
      <c r="AP46">
        <v>0</v>
      </c>
      <c r="AQ46">
        <v>0</v>
      </c>
      <c r="AR46">
        <v>0</v>
      </c>
      <c r="AS46">
        <v>12.83</v>
      </c>
      <c r="AT46">
        <v>0</v>
      </c>
      <c r="AU46">
        <v>19.34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14.51</v>
      </c>
      <c r="BB46">
        <v>29.08</v>
      </c>
      <c r="BC46">
        <v>0</v>
      </c>
      <c r="BD46">
        <v>48.36</v>
      </c>
      <c r="BE46">
        <v>0</v>
      </c>
      <c r="BF46">
        <v>24.18</v>
      </c>
      <c r="BG46">
        <v>19.34</v>
      </c>
      <c r="BH46">
        <v>0</v>
      </c>
      <c r="BI46">
        <v>0</v>
      </c>
    </row>
    <row r="47" spans="1:61">
      <c r="A47" t="s">
        <v>360</v>
      </c>
      <c r="G47" t="s">
        <v>89</v>
      </c>
      <c r="H47" s="73">
        <v>292.08999999999992</v>
      </c>
      <c r="I47" s="46">
        <v>66.91</v>
      </c>
      <c r="J47" s="46">
        <v>128.69999999999999</v>
      </c>
      <c r="K47" s="46">
        <v>29.08</v>
      </c>
      <c r="L47" s="46">
        <v>7.64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0</v>
      </c>
      <c r="X47">
        <v>0</v>
      </c>
      <c r="Y47">
        <v>48.36</v>
      </c>
      <c r="Z47">
        <v>116.05</v>
      </c>
      <c r="AA47">
        <v>0</v>
      </c>
      <c r="AB47">
        <v>66.91</v>
      </c>
      <c r="AC47">
        <v>0</v>
      </c>
      <c r="AD47">
        <v>0.97</v>
      </c>
      <c r="AE47">
        <v>0</v>
      </c>
      <c r="AF47">
        <v>7.64</v>
      </c>
      <c r="AG47">
        <v>0</v>
      </c>
      <c r="AH47">
        <v>0</v>
      </c>
      <c r="AI47">
        <v>0</v>
      </c>
      <c r="AJ47">
        <v>46.42</v>
      </c>
      <c r="AK47">
        <v>48.36</v>
      </c>
      <c r="AL47">
        <v>4.84</v>
      </c>
      <c r="AM47">
        <v>6.77</v>
      </c>
      <c r="AN47">
        <v>4.84</v>
      </c>
      <c r="AO47">
        <v>5.8</v>
      </c>
      <c r="AP47">
        <v>0</v>
      </c>
      <c r="AQ47">
        <v>0</v>
      </c>
      <c r="AR47">
        <v>0</v>
      </c>
      <c r="AS47">
        <v>12.65</v>
      </c>
      <c r="AT47">
        <v>0</v>
      </c>
      <c r="AU47">
        <v>19.34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14.51</v>
      </c>
      <c r="BB47">
        <v>29.08</v>
      </c>
      <c r="BC47">
        <v>0</v>
      </c>
      <c r="BD47">
        <v>48.36</v>
      </c>
      <c r="BE47">
        <v>0</v>
      </c>
      <c r="BF47">
        <v>24.18</v>
      </c>
      <c r="BG47">
        <v>19.34</v>
      </c>
      <c r="BH47">
        <v>0</v>
      </c>
      <c r="BI47">
        <v>0</v>
      </c>
    </row>
    <row r="48" spans="1:61">
      <c r="A48" t="s">
        <v>364</v>
      </c>
      <c r="G48" t="s">
        <v>90</v>
      </c>
      <c r="H48" s="73">
        <v>292.08999999999992</v>
      </c>
      <c r="I48" s="46">
        <v>66.91</v>
      </c>
      <c r="J48" s="46">
        <v>128.69999999999999</v>
      </c>
      <c r="K48" s="46">
        <v>29.08</v>
      </c>
      <c r="L48" s="46">
        <v>7.93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0</v>
      </c>
      <c r="X48">
        <v>0</v>
      </c>
      <c r="Y48">
        <v>48.36</v>
      </c>
      <c r="Z48">
        <v>116.05</v>
      </c>
      <c r="AA48">
        <v>0</v>
      </c>
      <c r="AB48">
        <v>66.91</v>
      </c>
      <c r="AC48">
        <v>0</v>
      </c>
      <c r="AD48">
        <v>0.97</v>
      </c>
      <c r="AE48">
        <v>0</v>
      </c>
      <c r="AF48">
        <v>7.93</v>
      </c>
      <c r="AG48">
        <v>0</v>
      </c>
      <c r="AH48">
        <v>0</v>
      </c>
      <c r="AI48">
        <v>0</v>
      </c>
      <c r="AJ48">
        <v>46.42</v>
      </c>
      <c r="AK48">
        <v>48.36</v>
      </c>
      <c r="AL48">
        <v>4.84</v>
      </c>
      <c r="AM48">
        <v>6.77</v>
      </c>
      <c r="AN48">
        <v>4.84</v>
      </c>
      <c r="AO48">
        <v>5.8</v>
      </c>
      <c r="AP48">
        <v>0</v>
      </c>
      <c r="AQ48">
        <v>0</v>
      </c>
      <c r="AR48">
        <v>0</v>
      </c>
      <c r="AS48">
        <v>12.65</v>
      </c>
      <c r="AT48">
        <v>0</v>
      </c>
      <c r="AU48">
        <v>19.34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14.51</v>
      </c>
      <c r="BB48">
        <v>29.08</v>
      </c>
      <c r="BC48">
        <v>0</v>
      </c>
      <c r="BD48">
        <v>48.36</v>
      </c>
      <c r="BE48">
        <v>0</v>
      </c>
      <c r="BF48">
        <v>24.18</v>
      </c>
      <c r="BG48">
        <v>19.34</v>
      </c>
      <c r="BH48">
        <v>0</v>
      </c>
      <c r="BI48">
        <v>0</v>
      </c>
    </row>
    <row r="49" spans="1:61">
      <c r="A49" t="s">
        <v>365</v>
      </c>
      <c r="G49" t="s">
        <v>91</v>
      </c>
      <c r="H49" s="73">
        <v>292.08999999999992</v>
      </c>
      <c r="I49" s="46">
        <v>66.91</v>
      </c>
      <c r="J49" s="46">
        <v>128.69999999999999</v>
      </c>
      <c r="K49" s="46">
        <v>29.08</v>
      </c>
      <c r="L49" s="46">
        <v>8.32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0</v>
      </c>
      <c r="X49">
        <v>0</v>
      </c>
      <c r="Y49">
        <v>48.36</v>
      </c>
      <c r="Z49">
        <v>116.05</v>
      </c>
      <c r="AA49">
        <v>0</v>
      </c>
      <c r="AB49">
        <v>66.91</v>
      </c>
      <c r="AC49">
        <v>0</v>
      </c>
      <c r="AD49">
        <v>0.97</v>
      </c>
      <c r="AE49">
        <v>0</v>
      </c>
      <c r="AF49">
        <v>8.32</v>
      </c>
      <c r="AG49">
        <v>0</v>
      </c>
      <c r="AH49">
        <v>0</v>
      </c>
      <c r="AI49">
        <v>0</v>
      </c>
      <c r="AJ49">
        <v>46.42</v>
      </c>
      <c r="AK49">
        <v>48.36</v>
      </c>
      <c r="AL49">
        <v>4.84</v>
      </c>
      <c r="AM49">
        <v>6.77</v>
      </c>
      <c r="AN49">
        <v>4.84</v>
      </c>
      <c r="AO49">
        <v>5.8</v>
      </c>
      <c r="AP49">
        <v>0</v>
      </c>
      <c r="AQ49">
        <v>0</v>
      </c>
      <c r="AR49">
        <v>0</v>
      </c>
      <c r="AS49">
        <v>12.65</v>
      </c>
      <c r="AT49">
        <v>0</v>
      </c>
      <c r="AU49">
        <v>19.34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14.51</v>
      </c>
      <c r="BB49">
        <v>29.08</v>
      </c>
      <c r="BC49">
        <v>0</v>
      </c>
      <c r="BD49">
        <v>48.36</v>
      </c>
      <c r="BE49">
        <v>0</v>
      </c>
      <c r="BF49">
        <v>24.18</v>
      </c>
      <c r="BG49">
        <v>19.34</v>
      </c>
      <c r="BH49">
        <v>0</v>
      </c>
      <c r="BI49">
        <v>0</v>
      </c>
    </row>
    <row r="50" spans="1:61">
      <c r="A50" t="s">
        <v>366</v>
      </c>
      <c r="G50" t="s">
        <v>92</v>
      </c>
      <c r="H50" s="73">
        <v>292.08999999999992</v>
      </c>
      <c r="I50" s="46">
        <v>66.91</v>
      </c>
      <c r="J50" s="46">
        <v>128.69999999999999</v>
      </c>
      <c r="K50" s="46">
        <v>29.08</v>
      </c>
      <c r="L50" s="46">
        <v>8.57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0</v>
      </c>
      <c r="X50">
        <v>0</v>
      </c>
      <c r="Y50">
        <v>48.36</v>
      </c>
      <c r="Z50">
        <v>116.05</v>
      </c>
      <c r="AA50">
        <v>0</v>
      </c>
      <c r="AB50">
        <v>66.91</v>
      </c>
      <c r="AC50">
        <v>0</v>
      </c>
      <c r="AD50">
        <v>0.97</v>
      </c>
      <c r="AE50">
        <v>0</v>
      </c>
      <c r="AF50">
        <v>8.57</v>
      </c>
      <c r="AG50">
        <v>0</v>
      </c>
      <c r="AH50">
        <v>0</v>
      </c>
      <c r="AI50">
        <v>0</v>
      </c>
      <c r="AJ50">
        <v>46.42</v>
      </c>
      <c r="AK50">
        <v>48.36</v>
      </c>
      <c r="AL50">
        <v>4.84</v>
      </c>
      <c r="AM50">
        <v>6.77</v>
      </c>
      <c r="AN50">
        <v>4.84</v>
      </c>
      <c r="AO50">
        <v>5.8</v>
      </c>
      <c r="AP50">
        <v>0</v>
      </c>
      <c r="AQ50">
        <v>0</v>
      </c>
      <c r="AR50">
        <v>0</v>
      </c>
      <c r="AS50">
        <v>12.65</v>
      </c>
      <c r="AT50">
        <v>0</v>
      </c>
      <c r="AU50">
        <v>19.34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14.51</v>
      </c>
      <c r="BB50">
        <v>29.08</v>
      </c>
      <c r="BC50">
        <v>0</v>
      </c>
      <c r="BD50">
        <v>48.36</v>
      </c>
      <c r="BE50">
        <v>0</v>
      </c>
      <c r="BF50">
        <v>24.18</v>
      </c>
      <c r="BG50">
        <v>19.34</v>
      </c>
      <c r="BH50">
        <v>0</v>
      </c>
      <c r="BI50">
        <v>0</v>
      </c>
    </row>
    <row r="51" spans="1:61">
      <c r="A51" t="s">
        <v>367</v>
      </c>
      <c r="G51" t="s">
        <v>93</v>
      </c>
      <c r="H51" s="73">
        <v>292.08999999999997</v>
      </c>
      <c r="I51" s="46">
        <v>66.91</v>
      </c>
      <c r="J51" s="46">
        <v>128.6</v>
      </c>
      <c r="K51" s="46">
        <v>29.08</v>
      </c>
      <c r="L51" s="46">
        <v>8.9499999999999993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0</v>
      </c>
      <c r="X51">
        <v>0</v>
      </c>
      <c r="Y51">
        <v>48.36</v>
      </c>
      <c r="Z51">
        <v>116.05</v>
      </c>
      <c r="AA51">
        <v>24.18</v>
      </c>
      <c r="AB51">
        <v>66.91</v>
      </c>
      <c r="AC51">
        <v>14.51</v>
      </c>
      <c r="AD51">
        <v>0.97</v>
      </c>
      <c r="AE51">
        <v>19.34</v>
      </c>
      <c r="AF51">
        <v>8.9499999999999993</v>
      </c>
      <c r="AG51">
        <v>0</v>
      </c>
      <c r="AH51">
        <v>0</v>
      </c>
      <c r="AI51">
        <v>0</v>
      </c>
      <c r="AJ51">
        <v>46.42</v>
      </c>
      <c r="AK51">
        <v>48.36</v>
      </c>
      <c r="AL51">
        <v>4.84</v>
      </c>
      <c r="AM51">
        <v>6.77</v>
      </c>
      <c r="AN51">
        <v>4.84</v>
      </c>
      <c r="AO51">
        <v>5.8</v>
      </c>
      <c r="AP51">
        <v>19.34</v>
      </c>
      <c r="AQ51">
        <v>0</v>
      </c>
      <c r="AR51">
        <v>0</v>
      </c>
      <c r="AS51">
        <v>12.55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29.08</v>
      </c>
      <c r="BC51">
        <v>0</v>
      </c>
      <c r="BD51">
        <v>48.36</v>
      </c>
      <c r="BE51">
        <v>0</v>
      </c>
      <c r="BF51">
        <v>0</v>
      </c>
      <c r="BG51">
        <v>0</v>
      </c>
      <c r="BH51">
        <v>0</v>
      </c>
      <c r="BI51">
        <v>0</v>
      </c>
    </row>
    <row r="52" spans="1:61">
      <c r="A52" t="s">
        <v>368</v>
      </c>
      <c r="G52" t="s">
        <v>94</v>
      </c>
      <c r="H52" s="73">
        <v>292.08999999999997</v>
      </c>
      <c r="I52" s="46">
        <v>66.91</v>
      </c>
      <c r="J52" s="46">
        <v>128.6</v>
      </c>
      <c r="K52" s="46">
        <v>29.08</v>
      </c>
      <c r="L52" s="46">
        <v>9.0399999999999991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0</v>
      </c>
      <c r="X52">
        <v>0</v>
      </c>
      <c r="Y52">
        <v>48.36</v>
      </c>
      <c r="Z52">
        <v>116.05</v>
      </c>
      <c r="AA52">
        <v>24.18</v>
      </c>
      <c r="AB52">
        <v>66.91</v>
      </c>
      <c r="AC52">
        <v>14.51</v>
      </c>
      <c r="AD52">
        <v>0.97</v>
      </c>
      <c r="AE52">
        <v>19.34</v>
      </c>
      <c r="AF52">
        <v>9.0399999999999991</v>
      </c>
      <c r="AG52">
        <v>0</v>
      </c>
      <c r="AH52">
        <v>0</v>
      </c>
      <c r="AI52">
        <v>0</v>
      </c>
      <c r="AJ52">
        <v>46.42</v>
      </c>
      <c r="AK52">
        <v>48.36</v>
      </c>
      <c r="AL52">
        <v>4.84</v>
      </c>
      <c r="AM52">
        <v>6.77</v>
      </c>
      <c r="AN52">
        <v>4.84</v>
      </c>
      <c r="AO52">
        <v>5.8</v>
      </c>
      <c r="AP52">
        <v>19.34</v>
      </c>
      <c r="AQ52">
        <v>0</v>
      </c>
      <c r="AR52">
        <v>0</v>
      </c>
      <c r="AS52">
        <v>12.55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29.08</v>
      </c>
      <c r="BC52">
        <v>0</v>
      </c>
      <c r="BD52">
        <v>48.36</v>
      </c>
      <c r="BE52">
        <v>0</v>
      </c>
      <c r="BF52">
        <v>0</v>
      </c>
      <c r="BG52">
        <v>0</v>
      </c>
      <c r="BH52">
        <v>0</v>
      </c>
      <c r="BI52">
        <v>0</v>
      </c>
    </row>
    <row r="53" spans="1:61">
      <c r="A53" t="s">
        <v>400</v>
      </c>
      <c r="G53" t="s">
        <v>95</v>
      </c>
      <c r="H53" s="73">
        <v>292.08999999999997</v>
      </c>
      <c r="I53" s="46">
        <v>66.91</v>
      </c>
      <c r="J53" s="46">
        <v>128.6</v>
      </c>
      <c r="K53" s="46">
        <v>29.08</v>
      </c>
      <c r="L53" s="46">
        <v>9.14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0</v>
      </c>
      <c r="X53">
        <v>0</v>
      </c>
      <c r="Y53">
        <v>48.36</v>
      </c>
      <c r="Z53">
        <v>116.05</v>
      </c>
      <c r="AA53">
        <v>24.18</v>
      </c>
      <c r="AB53">
        <v>66.91</v>
      </c>
      <c r="AC53">
        <v>14.51</v>
      </c>
      <c r="AD53">
        <v>0.97</v>
      </c>
      <c r="AE53">
        <v>19.34</v>
      </c>
      <c r="AF53">
        <v>9.14</v>
      </c>
      <c r="AG53">
        <v>0</v>
      </c>
      <c r="AH53">
        <v>0</v>
      </c>
      <c r="AI53">
        <v>0</v>
      </c>
      <c r="AJ53">
        <v>46.42</v>
      </c>
      <c r="AK53">
        <v>48.36</v>
      </c>
      <c r="AL53">
        <v>4.84</v>
      </c>
      <c r="AM53">
        <v>6.77</v>
      </c>
      <c r="AN53">
        <v>4.84</v>
      </c>
      <c r="AO53">
        <v>5.8</v>
      </c>
      <c r="AP53">
        <v>19.34</v>
      </c>
      <c r="AQ53">
        <v>0</v>
      </c>
      <c r="AR53">
        <v>0</v>
      </c>
      <c r="AS53">
        <v>12.55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29.08</v>
      </c>
      <c r="BC53">
        <v>0</v>
      </c>
      <c r="BD53">
        <v>48.36</v>
      </c>
      <c r="BE53">
        <v>0</v>
      </c>
      <c r="BF53">
        <v>0</v>
      </c>
      <c r="BG53">
        <v>0</v>
      </c>
      <c r="BH53">
        <v>0</v>
      </c>
      <c r="BI53">
        <v>0</v>
      </c>
    </row>
    <row r="54" spans="1:61">
      <c r="A54" t="s">
        <v>399</v>
      </c>
      <c r="G54" t="s">
        <v>96</v>
      </c>
      <c r="H54" s="73">
        <v>292.08999999999997</v>
      </c>
      <c r="I54" s="46">
        <v>66.91</v>
      </c>
      <c r="J54" s="46">
        <v>128.6</v>
      </c>
      <c r="K54" s="46">
        <v>29.08</v>
      </c>
      <c r="L54" s="46">
        <v>9.17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0</v>
      </c>
      <c r="X54">
        <v>0</v>
      </c>
      <c r="Y54">
        <v>48.36</v>
      </c>
      <c r="Z54">
        <v>116.05</v>
      </c>
      <c r="AA54">
        <v>24.18</v>
      </c>
      <c r="AB54">
        <v>66.91</v>
      </c>
      <c r="AC54">
        <v>14.51</v>
      </c>
      <c r="AD54">
        <v>0.97</v>
      </c>
      <c r="AE54">
        <v>19.34</v>
      </c>
      <c r="AF54">
        <v>9.17</v>
      </c>
      <c r="AG54">
        <v>0</v>
      </c>
      <c r="AH54">
        <v>0</v>
      </c>
      <c r="AI54">
        <v>0</v>
      </c>
      <c r="AJ54">
        <v>46.42</v>
      </c>
      <c r="AK54">
        <v>48.36</v>
      </c>
      <c r="AL54">
        <v>4.84</v>
      </c>
      <c r="AM54">
        <v>6.77</v>
      </c>
      <c r="AN54">
        <v>4.84</v>
      </c>
      <c r="AO54">
        <v>5.8</v>
      </c>
      <c r="AP54">
        <v>19.34</v>
      </c>
      <c r="AQ54">
        <v>0</v>
      </c>
      <c r="AR54">
        <v>0</v>
      </c>
      <c r="AS54">
        <v>12.55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29.08</v>
      </c>
      <c r="BC54">
        <v>0</v>
      </c>
      <c r="BD54">
        <v>48.36</v>
      </c>
      <c r="BE54">
        <v>0</v>
      </c>
      <c r="BF54">
        <v>0</v>
      </c>
      <c r="BG54">
        <v>0</v>
      </c>
      <c r="BH54">
        <v>0</v>
      </c>
      <c r="BI54">
        <v>0</v>
      </c>
    </row>
    <row r="55" spans="1:61">
      <c r="A55" t="s">
        <v>401</v>
      </c>
      <c r="G55" t="s">
        <v>97</v>
      </c>
      <c r="H55" s="73">
        <v>292.08999999999997</v>
      </c>
      <c r="I55" s="46">
        <v>66.91</v>
      </c>
      <c r="J55" s="46">
        <v>128.41999999999999</v>
      </c>
      <c r="K55" s="46">
        <v>29.08</v>
      </c>
      <c r="L55" s="46">
        <v>9.25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0</v>
      </c>
      <c r="X55">
        <v>0</v>
      </c>
      <c r="Y55">
        <v>48.36</v>
      </c>
      <c r="Z55">
        <v>116.05</v>
      </c>
      <c r="AA55">
        <v>24.18</v>
      </c>
      <c r="AB55">
        <v>66.91</v>
      </c>
      <c r="AC55">
        <v>14.51</v>
      </c>
      <c r="AD55">
        <v>0.97</v>
      </c>
      <c r="AE55">
        <v>19.34</v>
      </c>
      <c r="AF55">
        <v>9.25</v>
      </c>
      <c r="AG55">
        <v>0</v>
      </c>
      <c r="AH55">
        <v>0</v>
      </c>
      <c r="AI55">
        <v>0</v>
      </c>
      <c r="AJ55">
        <v>46.42</v>
      </c>
      <c r="AK55">
        <v>48.36</v>
      </c>
      <c r="AL55">
        <v>4.84</v>
      </c>
      <c r="AM55">
        <v>6.77</v>
      </c>
      <c r="AN55">
        <v>4.84</v>
      </c>
      <c r="AO55">
        <v>5.8</v>
      </c>
      <c r="AP55">
        <v>19.34</v>
      </c>
      <c r="AQ55">
        <v>0</v>
      </c>
      <c r="AR55">
        <v>0</v>
      </c>
      <c r="AS55">
        <v>12.37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29.08</v>
      </c>
      <c r="BC55">
        <v>0</v>
      </c>
      <c r="BD55">
        <v>48.36</v>
      </c>
      <c r="BE55">
        <v>0</v>
      </c>
      <c r="BF55">
        <v>0</v>
      </c>
      <c r="BG55">
        <v>0</v>
      </c>
      <c r="BH55">
        <v>0</v>
      </c>
      <c r="BI55">
        <v>0</v>
      </c>
    </row>
    <row r="56" spans="1:61">
      <c r="A56" t="s">
        <v>401</v>
      </c>
      <c r="G56" t="s">
        <v>98</v>
      </c>
      <c r="H56" s="73">
        <v>292.08999999999997</v>
      </c>
      <c r="I56" s="46">
        <v>66.91</v>
      </c>
      <c r="J56" s="46">
        <v>128.41999999999999</v>
      </c>
      <c r="K56" s="46">
        <v>29.08</v>
      </c>
      <c r="L56" s="46">
        <v>9.33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0</v>
      </c>
      <c r="X56">
        <v>0</v>
      </c>
      <c r="Y56">
        <v>48.36</v>
      </c>
      <c r="Z56">
        <v>116.05</v>
      </c>
      <c r="AA56">
        <v>24.18</v>
      </c>
      <c r="AB56">
        <v>66.91</v>
      </c>
      <c r="AC56">
        <v>14.51</v>
      </c>
      <c r="AD56">
        <v>0.97</v>
      </c>
      <c r="AE56">
        <v>19.34</v>
      </c>
      <c r="AF56">
        <v>9.33</v>
      </c>
      <c r="AG56">
        <v>0</v>
      </c>
      <c r="AH56">
        <v>0</v>
      </c>
      <c r="AI56">
        <v>0</v>
      </c>
      <c r="AJ56">
        <v>46.42</v>
      </c>
      <c r="AK56">
        <v>48.36</v>
      </c>
      <c r="AL56">
        <v>4.84</v>
      </c>
      <c r="AM56">
        <v>6.77</v>
      </c>
      <c r="AN56">
        <v>4.84</v>
      </c>
      <c r="AO56">
        <v>5.8</v>
      </c>
      <c r="AP56">
        <v>19.34</v>
      </c>
      <c r="AQ56">
        <v>0</v>
      </c>
      <c r="AR56">
        <v>0</v>
      </c>
      <c r="AS56">
        <v>12.37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29.08</v>
      </c>
      <c r="BC56">
        <v>0</v>
      </c>
      <c r="BD56">
        <v>48.36</v>
      </c>
      <c r="BE56">
        <v>0</v>
      </c>
      <c r="BF56">
        <v>0</v>
      </c>
      <c r="BG56">
        <v>0</v>
      </c>
      <c r="BH56">
        <v>0</v>
      </c>
      <c r="BI56">
        <v>0</v>
      </c>
    </row>
    <row r="57" spans="1:61">
      <c r="G57" t="s">
        <v>99</v>
      </c>
      <c r="H57" s="73">
        <v>292.08999999999997</v>
      </c>
      <c r="I57" s="46">
        <v>66.91</v>
      </c>
      <c r="J57" s="46">
        <v>128.41999999999999</v>
      </c>
      <c r="K57" s="46">
        <v>29.08</v>
      </c>
      <c r="L57" s="46">
        <v>9.14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0</v>
      </c>
      <c r="X57">
        <v>0</v>
      </c>
      <c r="Y57">
        <v>48.36</v>
      </c>
      <c r="Z57">
        <v>116.05</v>
      </c>
      <c r="AA57">
        <v>24.18</v>
      </c>
      <c r="AB57">
        <v>66.91</v>
      </c>
      <c r="AC57">
        <v>14.51</v>
      </c>
      <c r="AD57">
        <v>0.97</v>
      </c>
      <c r="AE57">
        <v>19.34</v>
      </c>
      <c r="AF57">
        <v>9.14</v>
      </c>
      <c r="AG57">
        <v>0</v>
      </c>
      <c r="AH57">
        <v>0</v>
      </c>
      <c r="AI57">
        <v>0</v>
      </c>
      <c r="AJ57">
        <v>46.42</v>
      </c>
      <c r="AK57">
        <v>48.36</v>
      </c>
      <c r="AL57">
        <v>4.84</v>
      </c>
      <c r="AM57">
        <v>6.77</v>
      </c>
      <c r="AN57">
        <v>4.84</v>
      </c>
      <c r="AO57">
        <v>5.8</v>
      </c>
      <c r="AP57">
        <v>19.34</v>
      </c>
      <c r="AQ57">
        <v>0</v>
      </c>
      <c r="AR57">
        <v>0</v>
      </c>
      <c r="AS57">
        <v>12.37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29.08</v>
      </c>
      <c r="BC57">
        <v>0</v>
      </c>
      <c r="BD57">
        <v>48.36</v>
      </c>
      <c r="BE57">
        <v>0</v>
      </c>
      <c r="BF57">
        <v>0</v>
      </c>
      <c r="BG57">
        <v>0</v>
      </c>
      <c r="BH57">
        <v>0</v>
      </c>
      <c r="BI57">
        <v>0</v>
      </c>
    </row>
    <row r="58" spans="1:61">
      <c r="G58" t="s">
        <v>100</v>
      </c>
      <c r="H58" s="73">
        <v>292.08999999999997</v>
      </c>
      <c r="I58" s="46">
        <v>66.91</v>
      </c>
      <c r="J58" s="46">
        <v>128.41999999999999</v>
      </c>
      <c r="K58" s="46">
        <v>29.08</v>
      </c>
      <c r="L58" s="46">
        <v>8.6999999999999993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0</v>
      </c>
      <c r="X58">
        <v>0</v>
      </c>
      <c r="Y58">
        <v>48.36</v>
      </c>
      <c r="Z58">
        <v>116.05</v>
      </c>
      <c r="AA58">
        <v>24.18</v>
      </c>
      <c r="AB58">
        <v>66.91</v>
      </c>
      <c r="AC58">
        <v>14.51</v>
      </c>
      <c r="AD58">
        <v>0.97</v>
      </c>
      <c r="AE58">
        <v>19.34</v>
      </c>
      <c r="AF58">
        <v>8.6999999999999993</v>
      </c>
      <c r="AG58">
        <v>0</v>
      </c>
      <c r="AH58">
        <v>0</v>
      </c>
      <c r="AI58">
        <v>0</v>
      </c>
      <c r="AJ58">
        <v>46.42</v>
      </c>
      <c r="AK58">
        <v>48.36</v>
      </c>
      <c r="AL58">
        <v>4.84</v>
      </c>
      <c r="AM58">
        <v>6.77</v>
      </c>
      <c r="AN58">
        <v>4.84</v>
      </c>
      <c r="AO58">
        <v>5.8</v>
      </c>
      <c r="AP58">
        <v>19.34</v>
      </c>
      <c r="AQ58">
        <v>0</v>
      </c>
      <c r="AR58">
        <v>0</v>
      </c>
      <c r="AS58">
        <v>12.37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29.08</v>
      </c>
      <c r="BC58">
        <v>0</v>
      </c>
      <c r="BD58">
        <v>48.36</v>
      </c>
      <c r="BE58">
        <v>0</v>
      </c>
      <c r="BF58">
        <v>0</v>
      </c>
      <c r="BG58">
        <v>0</v>
      </c>
      <c r="BH58">
        <v>0</v>
      </c>
      <c r="BI58">
        <v>0</v>
      </c>
    </row>
    <row r="59" spans="1:61">
      <c r="G59" t="s">
        <v>101</v>
      </c>
      <c r="H59" s="73">
        <v>292.08999999999997</v>
      </c>
      <c r="I59" s="46">
        <v>66.91</v>
      </c>
      <c r="J59" s="46">
        <v>128.41999999999999</v>
      </c>
      <c r="K59" s="46">
        <v>29.08</v>
      </c>
      <c r="L59" s="46">
        <v>8.56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0</v>
      </c>
      <c r="X59">
        <v>0</v>
      </c>
      <c r="Y59">
        <v>48.36</v>
      </c>
      <c r="Z59">
        <v>116.05</v>
      </c>
      <c r="AA59">
        <v>24.18</v>
      </c>
      <c r="AB59">
        <v>66.91</v>
      </c>
      <c r="AC59">
        <v>14.51</v>
      </c>
      <c r="AD59">
        <v>0.97</v>
      </c>
      <c r="AE59">
        <v>19.34</v>
      </c>
      <c r="AF59">
        <v>8.56</v>
      </c>
      <c r="AG59">
        <v>0</v>
      </c>
      <c r="AH59">
        <v>0</v>
      </c>
      <c r="AI59">
        <v>0</v>
      </c>
      <c r="AJ59">
        <v>46.42</v>
      </c>
      <c r="AK59">
        <v>48.36</v>
      </c>
      <c r="AL59">
        <v>4.84</v>
      </c>
      <c r="AM59">
        <v>6.77</v>
      </c>
      <c r="AN59">
        <v>4.84</v>
      </c>
      <c r="AO59">
        <v>5.8</v>
      </c>
      <c r="AP59">
        <v>19.34</v>
      </c>
      <c r="AQ59">
        <v>0</v>
      </c>
      <c r="AR59">
        <v>0</v>
      </c>
      <c r="AS59">
        <v>12.37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29.08</v>
      </c>
      <c r="BC59">
        <v>0</v>
      </c>
      <c r="BD59">
        <v>48.36</v>
      </c>
      <c r="BE59">
        <v>0</v>
      </c>
      <c r="BF59">
        <v>0</v>
      </c>
      <c r="BG59">
        <v>0</v>
      </c>
      <c r="BH59">
        <v>0</v>
      </c>
      <c r="BI59">
        <v>0</v>
      </c>
    </row>
    <row r="60" spans="1:61">
      <c r="G60" t="s">
        <v>102</v>
      </c>
      <c r="H60" s="73">
        <v>292.08999999999997</v>
      </c>
      <c r="I60" s="46">
        <v>66.91</v>
      </c>
      <c r="J60" s="46">
        <v>128.41999999999999</v>
      </c>
      <c r="K60" s="46">
        <v>29.08</v>
      </c>
      <c r="L60" s="46">
        <v>8.2200000000000006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0</v>
      </c>
      <c r="X60">
        <v>0</v>
      </c>
      <c r="Y60">
        <v>48.36</v>
      </c>
      <c r="Z60">
        <v>116.05</v>
      </c>
      <c r="AA60">
        <v>24.18</v>
      </c>
      <c r="AB60">
        <v>66.91</v>
      </c>
      <c r="AC60">
        <v>14.51</v>
      </c>
      <c r="AD60">
        <v>0.97</v>
      </c>
      <c r="AE60">
        <v>19.34</v>
      </c>
      <c r="AF60">
        <v>8.2200000000000006</v>
      </c>
      <c r="AG60">
        <v>0</v>
      </c>
      <c r="AH60">
        <v>0</v>
      </c>
      <c r="AI60">
        <v>0</v>
      </c>
      <c r="AJ60">
        <v>46.42</v>
      </c>
      <c r="AK60">
        <v>48.36</v>
      </c>
      <c r="AL60">
        <v>4.84</v>
      </c>
      <c r="AM60">
        <v>6.77</v>
      </c>
      <c r="AN60">
        <v>4.84</v>
      </c>
      <c r="AO60">
        <v>5.8</v>
      </c>
      <c r="AP60">
        <v>19.34</v>
      </c>
      <c r="AQ60">
        <v>0</v>
      </c>
      <c r="AR60">
        <v>0</v>
      </c>
      <c r="AS60">
        <v>12.37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29.08</v>
      </c>
      <c r="BC60">
        <v>0</v>
      </c>
      <c r="BD60">
        <v>48.36</v>
      </c>
      <c r="BE60">
        <v>0</v>
      </c>
      <c r="BF60">
        <v>0</v>
      </c>
      <c r="BG60">
        <v>0</v>
      </c>
      <c r="BH60">
        <v>0</v>
      </c>
      <c r="BI60">
        <v>0</v>
      </c>
    </row>
    <row r="61" spans="1:61">
      <c r="G61" t="s">
        <v>103</v>
      </c>
      <c r="H61" s="73">
        <v>292.08999999999997</v>
      </c>
      <c r="I61" s="46">
        <v>66.91</v>
      </c>
      <c r="J61" s="46">
        <v>128.41999999999999</v>
      </c>
      <c r="K61" s="46">
        <v>29.08</v>
      </c>
      <c r="L61" s="46">
        <v>8.0299999999999994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0</v>
      </c>
      <c r="X61">
        <v>0</v>
      </c>
      <c r="Y61">
        <v>48.36</v>
      </c>
      <c r="Z61">
        <v>116.05</v>
      </c>
      <c r="AA61">
        <v>24.18</v>
      </c>
      <c r="AB61">
        <v>66.91</v>
      </c>
      <c r="AC61">
        <v>14.51</v>
      </c>
      <c r="AD61">
        <v>0.97</v>
      </c>
      <c r="AE61">
        <v>19.34</v>
      </c>
      <c r="AF61">
        <v>8.0299999999999994</v>
      </c>
      <c r="AG61">
        <v>0</v>
      </c>
      <c r="AH61">
        <v>0</v>
      </c>
      <c r="AI61">
        <v>0</v>
      </c>
      <c r="AJ61">
        <v>46.42</v>
      </c>
      <c r="AK61">
        <v>48.36</v>
      </c>
      <c r="AL61">
        <v>4.84</v>
      </c>
      <c r="AM61">
        <v>6.77</v>
      </c>
      <c r="AN61">
        <v>4.84</v>
      </c>
      <c r="AO61">
        <v>5.8</v>
      </c>
      <c r="AP61">
        <v>19.34</v>
      </c>
      <c r="AQ61">
        <v>0</v>
      </c>
      <c r="AR61">
        <v>0</v>
      </c>
      <c r="AS61">
        <v>12.37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29.08</v>
      </c>
      <c r="BC61">
        <v>0</v>
      </c>
      <c r="BD61">
        <v>48.36</v>
      </c>
      <c r="BE61">
        <v>0</v>
      </c>
      <c r="BF61">
        <v>0</v>
      </c>
      <c r="BG61">
        <v>0</v>
      </c>
      <c r="BH61">
        <v>0</v>
      </c>
      <c r="BI61">
        <v>0</v>
      </c>
    </row>
    <row r="62" spans="1:61">
      <c r="G62" t="s">
        <v>104</v>
      </c>
      <c r="H62" s="73">
        <v>292.08999999999997</v>
      </c>
      <c r="I62" s="46">
        <v>66.91</v>
      </c>
      <c r="J62" s="46">
        <v>128.41999999999999</v>
      </c>
      <c r="K62" s="46">
        <v>29.08</v>
      </c>
      <c r="L62" s="46">
        <v>7.35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0</v>
      </c>
      <c r="X62">
        <v>0</v>
      </c>
      <c r="Y62">
        <v>48.36</v>
      </c>
      <c r="Z62">
        <v>116.05</v>
      </c>
      <c r="AA62">
        <v>24.18</v>
      </c>
      <c r="AB62">
        <v>66.91</v>
      </c>
      <c r="AC62">
        <v>14.51</v>
      </c>
      <c r="AD62">
        <v>0.97</v>
      </c>
      <c r="AE62">
        <v>19.34</v>
      </c>
      <c r="AF62">
        <v>7.35</v>
      </c>
      <c r="AG62">
        <v>0</v>
      </c>
      <c r="AH62">
        <v>0</v>
      </c>
      <c r="AI62">
        <v>0</v>
      </c>
      <c r="AJ62">
        <v>46.42</v>
      </c>
      <c r="AK62">
        <v>48.36</v>
      </c>
      <c r="AL62">
        <v>4.84</v>
      </c>
      <c r="AM62">
        <v>6.77</v>
      </c>
      <c r="AN62">
        <v>4.84</v>
      </c>
      <c r="AO62">
        <v>5.8</v>
      </c>
      <c r="AP62">
        <v>19.34</v>
      </c>
      <c r="AQ62">
        <v>0</v>
      </c>
      <c r="AR62">
        <v>0</v>
      </c>
      <c r="AS62">
        <v>12.37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29.08</v>
      </c>
      <c r="BC62">
        <v>0</v>
      </c>
      <c r="BD62">
        <v>48.36</v>
      </c>
      <c r="BE62">
        <v>0</v>
      </c>
      <c r="BF62">
        <v>0</v>
      </c>
      <c r="BG62">
        <v>0</v>
      </c>
      <c r="BH62">
        <v>0</v>
      </c>
      <c r="BI62">
        <v>0</v>
      </c>
    </row>
    <row r="63" spans="1:61">
      <c r="G63" t="s">
        <v>105</v>
      </c>
      <c r="H63" s="73">
        <v>292.08999999999997</v>
      </c>
      <c r="I63" s="46">
        <v>66.91</v>
      </c>
      <c r="J63" s="46">
        <v>128.52000000000001</v>
      </c>
      <c r="K63" s="46">
        <v>29.08</v>
      </c>
      <c r="L63" s="46">
        <v>7.16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0</v>
      </c>
      <c r="X63">
        <v>0</v>
      </c>
      <c r="Y63">
        <v>48.36</v>
      </c>
      <c r="Z63">
        <v>116.05</v>
      </c>
      <c r="AA63">
        <v>24.18</v>
      </c>
      <c r="AB63">
        <v>66.91</v>
      </c>
      <c r="AC63">
        <v>14.51</v>
      </c>
      <c r="AD63">
        <v>0.97</v>
      </c>
      <c r="AE63">
        <v>19.34</v>
      </c>
      <c r="AF63">
        <v>7.16</v>
      </c>
      <c r="AG63">
        <v>0</v>
      </c>
      <c r="AH63">
        <v>0</v>
      </c>
      <c r="AI63">
        <v>0</v>
      </c>
      <c r="AJ63">
        <v>46.42</v>
      </c>
      <c r="AK63">
        <v>48.36</v>
      </c>
      <c r="AL63">
        <v>4.84</v>
      </c>
      <c r="AM63">
        <v>6.77</v>
      </c>
      <c r="AN63">
        <v>4.84</v>
      </c>
      <c r="AO63">
        <v>5.8</v>
      </c>
      <c r="AP63">
        <v>19.34</v>
      </c>
      <c r="AQ63">
        <v>0</v>
      </c>
      <c r="AR63">
        <v>0</v>
      </c>
      <c r="AS63">
        <v>12.47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29.08</v>
      </c>
      <c r="BC63">
        <v>0</v>
      </c>
      <c r="BD63">
        <v>48.36</v>
      </c>
      <c r="BE63">
        <v>0</v>
      </c>
      <c r="BF63">
        <v>0</v>
      </c>
      <c r="BG63">
        <v>0</v>
      </c>
      <c r="BH63">
        <v>0</v>
      </c>
      <c r="BI63">
        <v>0</v>
      </c>
    </row>
    <row r="64" spans="1:61">
      <c r="G64" t="s">
        <v>106</v>
      </c>
      <c r="H64" s="73">
        <v>292.08999999999997</v>
      </c>
      <c r="I64" s="46">
        <v>66.91</v>
      </c>
      <c r="J64" s="46">
        <v>128.52000000000001</v>
      </c>
      <c r="K64" s="46">
        <v>29.08</v>
      </c>
      <c r="L64" s="46">
        <v>6.77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0</v>
      </c>
      <c r="X64">
        <v>0</v>
      </c>
      <c r="Y64">
        <v>48.36</v>
      </c>
      <c r="Z64">
        <v>116.05</v>
      </c>
      <c r="AA64">
        <v>24.18</v>
      </c>
      <c r="AB64">
        <v>66.91</v>
      </c>
      <c r="AC64">
        <v>14.51</v>
      </c>
      <c r="AD64">
        <v>0.97</v>
      </c>
      <c r="AE64">
        <v>19.34</v>
      </c>
      <c r="AF64">
        <v>6.77</v>
      </c>
      <c r="AG64">
        <v>0</v>
      </c>
      <c r="AH64">
        <v>0</v>
      </c>
      <c r="AI64">
        <v>0</v>
      </c>
      <c r="AJ64">
        <v>46.42</v>
      </c>
      <c r="AK64">
        <v>48.36</v>
      </c>
      <c r="AL64">
        <v>4.84</v>
      </c>
      <c r="AM64">
        <v>6.77</v>
      </c>
      <c r="AN64">
        <v>4.84</v>
      </c>
      <c r="AO64">
        <v>5.8</v>
      </c>
      <c r="AP64">
        <v>19.34</v>
      </c>
      <c r="AQ64">
        <v>0</v>
      </c>
      <c r="AR64">
        <v>0</v>
      </c>
      <c r="AS64">
        <v>12.47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29.08</v>
      </c>
      <c r="BC64">
        <v>0</v>
      </c>
      <c r="BD64">
        <v>48.36</v>
      </c>
      <c r="BE64">
        <v>0</v>
      </c>
      <c r="BF64">
        <v>0</v>
      </c>
      <c r="BG64">
        <v>0</v>
      </c>
      <c r="BH64">
        <v>0</v>
      </c>
      <c r="BI64">
        <v>0</v>
      </c>
    </row>
    <row r="65" spans="7:61">
      <c r="G65" t="s">
        <v>107</v>
      </c>
      <c r="H65" s="73">
        <v>292.08999999999997</v>
      </c>
      <c r="I65" s="46">
        <v>66.91</v>
      </c>
      <c r="J65" s="46">
        <v>128.52000000000001</v>
      </c>
      <c r="K65" s="46">
        <v>29.08</v>
      </c>
      <c r="L65" s="46">
        <v>6.58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0</v>
      </c>
      <c r="X65">
        <v>0</v>
      </c>
      <c r="Y65">
        <v>48.36</v>
      </c>
      <c r="Z65">
        <v>116.05</v>
      </c>
      <c r="AA65">
        <v>24.18</v>
      </c>
      <c r="AB65">
        <v>66.91</v>
      </c>
      <c r="AC65">
        <v>14.51</v>
      </c>
      <c r="AD65">
        <v>0.97</v>
      </c>
      <c r="AE65">
        <v>19.34</v>
      </c>
      <c r="AF65">
        <v>6.58</v>
      </c>
      <c r="AG65">
        <v>0</v>
      </c>
      <c r="AH65">
        <v>0</v>
      </c>
      <c r="AI65">
        <v>0</v>
      </c>
      <c r="AJ65">
        <v>46.42</v>
      </c>
      <c r="AK65">
        <v>48.36</v>
      </c>
      <c r="AL65">
        <v>4.84</v>
      </c>
      <c r="AM65">
        <v>6.77</v>
      </c>
      <c r="AN65">
        <v>4.84</v>
      </c>
      <c r="AO65">
        <v>5.8</v>
      </c>
      <c r="AP65">
        <v>19.34</v>
      </c>
      <c r="AQ65">
        <v>0</v>
      </c>
      <c r="AR65">
        <v>0</v>
      </c>
      <c r="AS65">
        <v>12.47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29.08</v>
      </c>
      <c r="BC65">
        <v>0</v>
      </c>
      <c r="BD65">
        <v>48.36</v>
      </c>
      <c r="BE65">
        <v>0</v>
      </c>
      <c r="BF65">
        <v>0</v>
      </c>
      <c r="BG65">
        <v>0</v>
      </c>
      <c r="BH65">
        <v>0</v>
      </c>
      <c r="BI65">
        <v>0</v>
      </c>
    </row>
    <row r="66" spans="7:61">
      <c r="G66" t="s">
        <v>108</v>
      </c>
      <c r="H66" s="73">
        <v>292.08999999999997</v>
      </c>
      <c r="I66" s="46">
        <v>66.91</v>
      </c>
      <c r="J66" s="46">
        <v>128.52000000000001</v>
      </c>
      <c r="K66" s="46">
        <v>29.08</v>
      </c>
      <c r="L66" s="46">
        <v>6.29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0</v>
      </c>
      <c r="X66">
        <v>0</v>
      </c>
      <c r="Y66">
        <v>48.36</v>
      </c>
      <c r="Z66">
        <v>116.05</v>
      </c>
      <c r="AA66">
        <v>24.18</v>
      </c>
      <c r="AB66">
        <v>66.91</v>
      </c>
      <c r="AC66">
        <v>14.51</v>
      </c>
      <c r="AD66">
        <v>0.97</v>
      </c>
      <c r="AE66">
        <v>19.34</v>
      </c>
      <c r="AF66">
        <v>6.29</v>
      </c>
      <c r="AG66">
        <v>0</v>
      </c>
      <c r="AH66">
        <v>0</v>
      </c>
      <c r="AI66">
        <v>0</v>
      </c>
      <c r="AJ66">
        <v>46.42</v>
      </c>
      <c r="AK66">
        <v>48.36</v>
      </c>
      <c r="AL66">
        <v>4.84</v>
      </c>
      <c r="AM66">
        <v>6.77</v>
      </c>
      <c r="AN66">
        <v>4.84</v>
      </c>
      <c r="AO66">
        <v>5.8</v>
      </c>
      <c r="AP66">
        <v>19.34</v>
      </c>
      <c r="AQ66">
        <v>0</v>
      </c>
      <c r="AR66">
        <v>0</v>
      </c>
      <c r="AS66">
        <v>12.47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29.08</v>
      </c>
      <c r="BC66">
        <v>0</v>
      </c>
      <c r="BD66">
        <v>48.36</v>
      </c>
      <c r="BE66">
        <v>0</v>
      </c>
      <c r="BF66">
        <v>0</v>
      </c>
      <c r="BG66">
        <v>0</v>
      </c>
      <c r="BH66">
        <v>0</v>
      </c>
      <c r="BI66">
        <v>0</v>
      </c>
    </row>
    <row r="67" spans="7:61">
      <c r="G67" t="s">
        <v>109</v>
      </c>
      <c r="H67" s="73">
        <v>291.93999999999994</v>
      </c>
      <c r="I67" s="46">
        <v>66.91</v>
      </c>
      <c r="J67" s="46">
        <v>181.21</v>
      </c>
      <c r="K67" s="46">
        <v>29.08</v>
      </c>
      <c r="L67" s="46">
        <v>5.8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0</v>
      </c>
      <c r="X67">
        <v>0</v>
      </c>
      <c r="Y67">
        <v>48.36</v>
      </c>
      <c r="Z67">
        <v>116.05</v>
      </c>
      <c r="AA67">
        <v>0</v>
      </c>
      <c r="AB67">
        <v>66.91</v>
      </c>
      <c r="AC67">
        <v>0</v>
      </c>
      <c r="AD67">
        <v>0.82</v>
      </c>
      <c r="AE67">
        <v>0</v>
      </c>
      <c r="AF67">
        <v>5.8</v>
      </c>
      <c r="AG67">
        <v>52.61</v>
      </c>
      <c r="AH67">
        <v>0</v>
      </c>
      <c r="AI67">
        <v>0</v>
      </c>
      <c r="AJ67">
        <v>46.42</v>
      </c>
      <c r="AK67">
        <v>48.36</v>
      </c>
      <c r="AL67">
        <v>4.84</v>
      </c>
      <c r="AM67">
        <v>6.77</v>
      </c>
      <c r="AN67">
        <v>4.84</v>
      </c>
      <c r="AO67">
        <v>5.8</v>
      </c>
      <c r="AP67">
        <v>0</v>
      </c>
      <c r="AQ67">
        <v>0</v>
      </c>
      <c r="AR67">
        <v>0</v>
      </c>
      <c r="AS67">
        <v>12.55</v>
      </c>
      <c r="AT67">
        <v>0</v>
      </c>
      <c r="AU67">
        <v>19.34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14.51</v>
      </c>
      <c r="BB67">
        <v>29.08</v>
      </c>
      <c r="BC67">
        <v>0</v>
      </c>
      <c r="BD67">
        <v>48.36</v>
      </c>
      <c r="BE67">
        <v>0</v>
      </c>
      <c r="BF67">
        <v>24.18</v>
      </c>
      <c r="BG67">
        <v>19.34</v>
      </c>
      <c r="BH67">
        <v>0</v>
      </c>
      <c r="BI67">
        <v>0</v>
      </c>
    </row>
    <row r="68" spans="7:61">
      <c r="G68" t="s">
        <v>110</v>
      </c>
      <c r="H68" s="73">
        <v>291.93999999999994</v>
      </c>
      <c r="I68" s="46">
        <v>66.91</v>
      </c>
      <c r="J68" s="46">
        <v>181.21</v>
      </c>
      <c r="K68" s="46">
        <v>29.08</v>
      </c>
      <c r="L68" s="46">
        <v>5.61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0</v>
      </c>
      <c r="X68">
        <v>0</v>
      </c>
      <c r="Y68">
        <v>48.36</v>
      </c>
      <c r="Z68">
        <v>116.05</v>
      </c>
      <c r="AA68">
        <v>0</v>
      </c>
      <c r="AB68">
        <v>66.91</v>
      </c>
      <c r="AC68">
        <v>0</v>
      </c>
      <c r="AD68">
        <v>0.82</v>
      </c>
      <c r="AE68">
        <v>0</v>
      </c>
      <c r="AF68">
        <v>5.61</v>
      </c>
      <c r="AG68">
        <v>52.61</v>
      </c>
      <c r="AH68">
        <v>0</v>
      </c>
      <c r="AI68">
        <v>0</v>
      </c>
      <c r="AJ68">
        <v>46.42</v>
      </c>
      <c r="AK68">
        <v>48.36</v>
      </c>
      <c r="AL68">
        <v>4.84</v>
      </c>
      <c r="AM68">
        <v>6.77</v>
      </c>
      <c r="AN68">
        <v>4.84</v>
      </c>
      <c r="AO68">
        <v>5.8</v>
      </c>
      <c r="AP68">
        <v>0</v>
      </c>
      <c r="AQ68">
        <v>0</v>
      </c>
      <c r="AR68">
        <v>0</v>
      </c>
      <c r="AS68">
        <v>12.55</v>
      </c>
      <c r="AT68">
        <v>0</v>
      </c>
      <c r="AU68">
        <v>19.34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14.51</v>
      </c>
      <c r="BB68">
        <v>29.08</v>
      </c>
      <c r="BC68">
        <v>0</v>
      </c>
      <c r="BD68">
        <v>48.36</v>
      </c>
      <c r="BE68">
        <v>0</v>
      </c>
      <c r="BF68">
        <v>24.18</v>
      </c>
      <c r="BG68">
        <v>19.34</v>
      </c>
      <c r="BH68">
        <v>0</v>
      </c>
      <c r="BI68">
        <v>0</v>
      </c>
    </row>
    <row r="69" spans="7:61">
      <c r="G69" t="s">
        <v>111</v>
      </c>
      <c r="H69" s="73">
        <v>291.93999999999994</v>
      </c>
      <c r="I69" s="46">
        <v>66.91</v>
      </c>
      <c r="J69" s="46">
        <v>181.21</v>
      </c>
      <c r="K69" s="46">
        <v>29.08</v>
      </c>
      <c r="L69" s="46">
        <v>4.84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0</v>
      </c>
      <c r="X69">
        <v>0</v>
      </c>
      <c r="Y69">
        <v>48.36</v>
      </c>
      <c r="Z69">
        <v>116.05</v>
      </c>
      <c r="AA69">
        <v>0</v>
      </c>
      <c r="AB69">
        <v>66.91</v>
      </c>
      <c r="AC69">
        <v>0</v>
      </c>
      <c r="AD69">
        <v>0.82</v>
      </c>
      <c r="AE69">
        <v>0</v>
      </c>
      <c r="AF69">
        <v>4.84</v>
      </c>
      <c r="AG69">
        <v>52.61</v>
      </c>
      <c r="AH69">
        <v>0</v>
      </c>
      <c r="AI69">
        <v>0</v>
      </c>
      <c r="AJ69">
        <v>46.42</v>
      </c>
      <c r="AK69">
        <v>48.36</v>
      </c>
      <c r="AL69">
        <v>4.84</v>
      </c>
      <c r="AM69">
        <v>6.77</v>
      </c>
      <c r="AN69">
        <v>4.84</v>
      </c>
      <c r="AO69">
        <v>5.8</v>
      </c>
      <c r="AP69">
        <v>0</v>
      </c>
      <c r="AQ69">
        <v>0</v>
      </c>
      <c r="AR69">
        <v>0</v>
      </c>
      <c r="AS69">
        <v>12.55</v>
      </c>
      <c r="AT69">
        <v>0</v>
      </c>
      <c r="AU69">
        <v>19.34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14.51</v>
      </c>
      <c r="BB69">
        <v>29.08</v>
      </c>
      <c r="BC69">
        <v>0</v>
      </c>
      <c r="BD69">
        <v>48.36</v>
      </c>
      <c r="BE69">
        <v>0</v>
      </c>
      <c r="BF69">
        <v>24.18</v>
      </c>
      <c r="BG69">
        <v>19.34</v>
      </c>
      <c r="BH69">
        <v>0</v>
      </c>
      <c r="BI69">
        <v>0</v>
      </c>
    </row>
    <row r="70" spans="7:61">
      <c r="G70" t="s">
        <v>112</v>
      </c>
      <c r="H70" s="73">
        <v>291.93999999999994</v>
      </c>
      <c r="I70" s="46">
        <v>66.91</v>
      </c>
      <c r="J70" s="46">
        <v>181.21</v>
      </c>
      <c r="K70" s="46">
        <v>29.08</v>
      </c>
      <c r="L70" s="46">
        <v>3.87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0</v>
      </c>
      <c r="X70">
        <v>0</v>
      </c>
      <c r="Y70">
        <v>48.36</v>
      </c>
      <c r="Z70">
        <v>116.05</v>
      </c>
      <c r="AA70">
        <v>0</v>
      </c>
      <c r="AB70">
        <v>66.91</v>
      </c>
      <c r="AC70">
        <v>0</v>
      </c>
      <c r="AD70">
        <v>0.82</v>
      </c>
      <c r="AE70">
        <v>0</v>
      </c>
      <c r="AF70">
        <v>3.87</v>
      </c>
      <c r="AG70">
        <v>52.61</v>
      </c>
      <c r="AH70">
        <v>0</v>
      </c>
      <c r="AI70">
        <v>0</v>
      </c>
      <c r="AJ70">
        <v>46.42</v>
      </c>
      <c r="AK70">
        <v>48.36</v>
      </c>
      <c r="AL70">
        <v>4.84</v>
      </c>
      <c r="AM70">
        <v>6.77</v>
      </c>
      <c r="AN70">
        <v>4.84</v>
      </c>
      <c r="AO70">
        <v>5.8</v>
      </c>
      <c r="AP70">
        <v>0</v>
      </c>
      <c r="AQ70">
        <v>0</v>
      </c>
      <c r="AR70">
        <v>0</v>
      </c>
      <c r="AS70">
        <v>12.55</v>
      </c>
      <c r="AT70">
        <v>0</v>
      </c>
      <c r="AU70">
        <v>19.34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14.51</v>
      </c>
      <c r="BB70">
        <v>29.08</v>
      </c>
      <c r="BC70">
        <v>0</v>
      </c>
      <c r="BD70">
        <v>48.36</v>
      </c>
      <c r="BE70">
        <v>0</v>
      </c>
      <c r="BF70">
        <v>24.18</v>
      </c>
      <c r="BG70">
        <v>19.34</v>
      </c>
      <c r="BH70">
        <v>0</v>
      </c>
      <c r="BI70">
        <v>0</v>
      </c>
    </row>
    <row r="71" spans="7:61">
      <c r="G71" t="s">
        <v>113</v>
      </c>
      <c r="H71" s="73">
        <v>291.79999999999995</v>
      </c>
      <c r="I71" s="46">
        <v>66.91</v>
      </c>
      <c r="J71" s="46">
        <v>237.6</v>
      </c>
      <c r="K71" s="46">
        <v>29.08</v>
      </c>
      <c r="L71" s="46">
        <v>3.38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0</v>
      </c>
      <c r="X71">
        <v>0</v>
      </c>
      <c r="Y71">
        <v>48.36</v>
      </c>
      <c r="Z71">
        <v>116.05</v>
      </c>
      <c r="AA71">
        <v>0</v>
      </c>
      <c r="AB71">
        <v>66.91</v>
      </c>
      <c r="AC71">
        <v>0</v>
      </c>
      <c r="AD71">
        <v>0.68</v>
      </c>
      <c r="AE71">
        <v>0</v>
      </c>
      <c r="AF71">
        <v>3.38</v>
      </c>
      <c r="AG71">
        <v>108.9</v>
      </c>
      <c r="AH71">
        <v>0</v>
      </c>
      <c r="AI71">
        <v>0</v>
      </c>
      <c r="AJ71">
        <v>0</v>
      </c>
      <c r="AK71">
        <v>0</v>
      </c>
      <c r="AL71">
        <v>4.84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12.65</v>
      </c>
      <c r="AT71">
        <v>0</v>
      </c>
      <c r="AU71">
        <v>19.34</v>
      </c>
      <c r="AV71">
        <v>0</v>
      </c>
      <c r="AW71">
        <v>0</v>
      </c>
      <c r="AX71">
        <v>4.84</v>
      </c>
      <c r="AY71">
        <v>5.8</v>
      </c>
      <c r="AZ71">
        <v>0</v>
      </c>
      <c r="BA71">
        <v>14.51</v>
      </c>
      <c r="BB71">
        <v>29.08</v>
      </c>
      <c r="BC71">
        <v>48.36</v>
      </c>
      <c r="BD71">
        <v>48.36</v>
      </c>
      <c r="BE71">
        <v>46.42</v>
      </c>
      <c r="BF71">
        <v>24.18</v>
      </c>
      <c r="BG71">
        <v>19.34</v>
      </c>
      <c r="BH71">
        <v>0</v>
      </c>
      <c r="BI71">
        <v>6.77</v>
      </c>
    </row>
    <row r="72" spans="7:61">
      <c r="G72" t="s">
        <v>114</v>
      </c>
      <c r="H72" s="73">
        <v>291.79999999999995</v>
      </c>
      <c r="I72" s="46">
        <v>66.91</v>
      </c>
      <c r="J72" s="46">
        <v>237.6</v>
      </c>
      <c r="K72" s="46">
        <v>29.08</v>
      </c>
      <c r="L72" s="46">
        <v>2.13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0</v>
      </c>
      <c r="X72">
        <v>0</v>
      </c>
      <c r="Y72">
        <v>48.36</v>
      </c>
      <c r="Z72">
        <v>116.05</v>
      </c>
      <c r="AA72">
        <v>0</v>
      </c>
      <c r="AB72">
        <v>66.91</v>
      </c>
      <c r="AC72">
        <v>0</v>
      </c>
      <c r="AD72">
        <v>0.68</v>
      </c>
      <c r="AE72">
        <v>0</v>
      </c>
      <c r="AF72">
        <v>2.13</v>
      </c>
      <c r="AG72">
        <v>108.9</v>
      </c>
      <c r="AH72">
        <v>0</v>
      </c>
      <c r="AI72">
        <v>0</v>
      </c>
      <c r="AJ72">
        <v>0</v>
      </c>
      <c r="AK72">
        <v>0</v>
      </c>
      <c r="AL72">
        <v>4.84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12.65</v>
      </c>
      <c r="AT72">
        <v>0</v>
      </c>
      <c r="AU72">
        <v>19.34</v>
      </c>
      <c r="AV72">
        <v>0</v>
      </c>
      <c r="AW72">
        <v>0</v>
      </c>
      <c r="AX72">
        <v>4.84</v>
      </c>
      <c r="AY72">
        <v>5.8</v>
      </c>
      <c r="AZ72">
        <v>0</v>
      </c>
      <c r="BA72">
        <v>14.51</v>
      </c>
      <c r="BB72">
        <v>29.08</v>
      </c>
      <c r="BC72">
        <v>48.36</v>
      </c>
      <c r="BD72">
        <v>48.36</v>
      </c>
      <c r="BE72">
        <v>46.42</v>
      </c>
      <c r="BF72">
        <v>24.18</v>
      </c>
      <c r="BG72">
        <v>19.34</v>
      </c>
      <c r="BH72">
        <v>0</v>
      </c>
      <c r="BI72">
        <v>6.77</v>
      </c>
    </row>
    <row r="73" spans="7:61">
      <c r="G73" t="s">
        <v>115</v>
      </c>
      <c r="H73" s="73">
        <v>291.79999999999995</v>
      </c>
      <c r="I73" s="46">
        <v>66.91</v>
      </c>
      <c r="J73" s="46">
        <v>271.44</v>
      </c>
      <c r="K73" s="46">
        <v>29.08</v>
      </c>
      <c r="L73" s="46">
        <v>1.74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0</v>
      </c>
      <c r="X73">
        <v>0</v>
      </c>
      <c r="Y73">
        <v>48.36</v>
      </c>
      <c r="Z73">
        <v>116.05</v>
      </c>
      <c r="AA73">
        <v>0</v>
      </c>
      <c r="AB73">
        <v>66.91</v>
      </c>
      <c r="AC73">
        <v>0</v>
      </c>
      <c r="AD73">
        <v>0.68</v>
      </c>
      <c r="AE73">
        <v>0</v>
      </c>
      <c r="AF73">
        <v>1.74</v>
      </c>
      <c r="AG73">
        <v>142.74</v>
      </c>
      <c r="AH73">
        <v>0</v>
      </c>
      <c r="AI73">
        <v>0</v>
      </c>
      <c r="AJ73">
        <v>0</v>
      </c>
      <c r="AK73">
        <v>0</v>
      </c>
      <c r="AL73">
        <v>4.84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12.65</v>
      </c>
      <c r="AT73">
        <v>0</v>
      </c>
      <c r="AU73">
        <v>19.34</v>
      </c>
      <c r="AV73">
        <v>0</v>
      </c>
      <c r="AW73">
        <v>0</v>
      </c>
      <c r="AX73">
        <v>4.84</v>
      </c>
      <c r="AY73">
        <v>5.8</v>
      </c>
      <c r="AZ73">
        <v>0</v>
      </c>
      <c r="BA73">
        <v>14.51</v>
      </c>
      <c r="BB73">
        <v>29.08</v>
      </c>
      <c r="BC73">
        <v>48.36</v>
      </c>
      <c r="BD73">
        <v>48.36</v>
      </c>
      <c r="BE73">
        <v>46.42</v>
      </c>
      <c r="BF73">
        <v>24.18</v>
      </c>
      <c r="BG73">
        <v>19.34</v>
      </c>
      <c r="BH73">
        <v>0</v>
      </c>
      <c r="BI73">
        <v>6.77</v>
      </c>
    </row>
    <row r="74" spans="7:61">
      <c r="G74" t="s">
        <v>116</v>
      </c>
      <c r="H74" s="73">
        <v>291.79999999999995</v>
      </c>
      <c r="I74" s="46">
        <v>66.91</v>
      </c>
      <c r="J74" s="46">
        <v>271.44</v>
      </c>
      <c r="K74" s="46">
        <v>29.08</v>
      </c>
      <c r="L74" s="46">
        <v>1.45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0</v>
      </c>
      <c r="X74">
        <v>0</v>
      </c>
      <c r="Y74">
        <v>48.36</v>
      </c>
      <c r="Z74">
        <v>116.05</v>
      </c>
      <c r="AA74">
        <v>0</v>
      </c>
      <c r="AB74">
        <v>66.91</v>
      </c>
      <c r="AC74">
        <v>0</v>
      </c>
      <c r="AD74">
        <v>0.68</v>
      </c>
      <c r="AE74">
        <v>0</v>
      </c>
      <c r="AF74">
        <v>1.45</v>
      </c>
      <c r="AG74">
        <v>142.74</v>
      </c>
      <c r="AH74">
        <v>0</v>
      </c>
      <c r="AI74">
        <v>0</v>
      </c>
      <c r="AJ74">
        <v>0</v>
      </c>
      <c r="AK74">
        <v>0</v>
      </c>
      <c r="AL74">
        <v>4.84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12.65</v>
      </c>
      <c r="AT74">
        <v>0</v>
      </c>
      <c r="AU74">
        <v>19.34</v>
      </c>
      <c r="AV74">
        <v>0</v>
      </c>
      <c r="AW74">
        <v>0</v>
      </c>
      <c r="AX74">
        <v>4.84</v>
      </c>
      <c r="AY74">
        <v>5.8</v>
      </c>
      <c r="AZ74">
        <v>0</v>
      </c>
      <c r="BA74">
        <v>14.51</v>
      </c>
      <c r="BB74">
        <v>29.08</v>
      </c>
      <c r="BC74">
        <v>48.36</v>
      </c>
      <c r="BD74">
        <v>48.36</v>
      </c>
      <c r="BE74">
        <v>46.42</v>
      </c>
      <c r="BF74">
        <v>24.18</v>
      </c>
      <c r="BG74">
        <v>19.34</v>
      </c>
      <c r="BH74">
        <v>0</v>
      </c>
      <c r="BI74">
        <v>6.77</v>
      </c>
    </row>
    <row r="75" spans="7:61">
      <c r="G75" t="s">
        <v>117</v>
      </c>
      <c r="H75" s="73">
        <v>291.79999999999995</v>
      </c>
      <c r="I75" s="46">
        <v>66.91</v>
      </c>
      <c r="J75" s="46">
        <v>296.10000000000002</v>
      </c>
      <c r="K75" s="46">
        <v>29.08</v>
      </c>
      <c r="L75" s="46">
        <v>0.19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0</v>
      </c>
      <c r="X75">
        <v>0</v>
      </c>
      <c r="Y75">
        <v>0</v>
      </c>
      <c r="Z75">
        <v>116.05</v>
      </c>
      <c r="AA75">
        <v>0</v>
      </c>
      <c r="AB75">
        <v>66.91</v>
      </c>
      <c r="AC75">
        <v>0</v>
      </c>
      <c r="AD75">
        <v>0.68</v>
      </c>
      <c r="AE75">
        <v>0</v>
      </c>
      <c r="AF75">
        <v>0.19</v>
      </c>
      <c r="AG75">
        <v>167.31</v>
      </c>
      <c r="AH75">
        <v>0</v>
      </c>
      <c r="AI75">
        <v>0</v>
      </c>
      <c r="AJ75">
        <v>0</v>
      </c>
      <c r="AK75">
        <v>0</v>
      </c>
      <c r="AL75">
        <v>4.84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12.74</v>
      </c>
      <c r="AT75">
        <v>0</v>
      </c>
      <c r="AU75">
        <v>19.34</v>
      </c>
      <c r="AV75">
        <v>0</v>
      </c>
      <c r="AW75">
        <v>0</v>
      </c>
      <c r="AX75">
        <v>4.84</v>
      </c>
      <c r="AY75">
        <v>5.8</v>
      </c>
      <c r="AZ75">
        <v>48.36</v>
      </c>
      <c r="BA75">
        <v>14.51</v>
      </c>
      <c r="BB75">
        <v>29.08</v>
      </c>
      <c r="BC75">
        <v>48.36</v>
      </c>
      <c r="BD75">
        <v>48.36</v>
      </c>
      <c r="BE75">
        <v>46.42</v>
      </c>
      <c r="BF75">
        <v>24.18</v>
      </c>
      <c r="BG75">
        <v>19.34</v>
      </c>
      <c r="BH75">
        <v>0</v>
      </c>
      <c r="BI75">
        <v>6.77</v>
      </c>
    </row>
    <row r="76" spans="7:61">
      <c r="G76" t="s">
        <v>118</v>
      </c>
      <c r="H76" s="73">
        <v>291.79999999999995</v>
      </c>
      <c r="I76" s="46">
        <v>66.91</v>
      </c>
      <c r="J76" s="46">
        <v>296.10000000000002</v>
      </c>
      <c r="K76" s="46">
        <v>29.08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0</v>
      </c>
      <c r="X76">
        <v>0</v>
      </c>
      <c r="Y76">
        <v>0</v>
      </c>
      <c r="Z76">
        <v>116.05</v>
      </c>
      <c r="AA76">
        <v>0</v>
      </c>
      <c r="AB76">
        <v>66.91</v>
      </c>
      <c r="AC76">
        <v>0</v>
      </c>
      <c r="AD76">
        <v>0.68</v>
      </c>
      <c r="AE76">
        <v>0</v>
      </c>
      <c r="AF76">
        <v>0</v>
      </c>
      <c r="AG76">
        <v>167.31</v>
      </c>
      <c r="AH76">
        <v>0</v>
      </c>
      <c r="AI76">
        <v>0</v>
      </c>
      <c r="AJ76">
        <v>0</v>
      </c>
      <c r="AK76">
        <v>0</v>
      </c>
      <c r="AL76">
        <v>4.84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12.74</v>
      </c>
      <c r="AT76">
        <v>0</v>
      </c>
      <c r="AU76">
        <v>19.34</v>
      </c>
      <c r="AV76">
        <v>0</v>
      </c>
      <c r="AW76">
        <v>0</v>
      </c>
      <c r="AX76">
        <v>4.84</v>
      </c>
      <c r="AY76">
        <v>5.8</v>
      </c>
      <c r="AZ76">
        <v>48.36</v>
      </c>
      <c r="BA76">
        <v>14.51</v>
      </c>
      <c r="BB76">
        <v>29.08</v>
      </c>
      <c r="BC76">
        <v>48.36</v>
      </c>
      <c r="BD76">
        <v>48.36</v>
      </c>
      <c r="BE76">
        <v>46.42</v>
      </c>
      <c r="BF76">
        <v>24.18</v>
      </c>
      <c r="BG76">
        <v>19.34</v>
      </c>
      <c r="BH76">
        <v>0</v>
      </c>
      <c r="BI76">
        <v>6.77</v>
      </c>
    </row>
    <row r="77" spans="7:61">
      <c r="G77" t="s">
        <v>119</v>
      </c>
      <c r="H77" s="73">
        <v>291.79999999999995</v>
      </c>
      <c r="I77" s="46">
        <v>66.91</v>
      </c>
      <c r="J77" s="46">
        <v>296.10000000000002</v>
      </c>
      <c r="K77" s="46">
        <v>29.08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0</v>
      </c>
      <c r="Y77">
        <v>0</v>
      </c>
      <c r="Z77">
        <v>116.05</v>
      </c>
      <c r="AA77">
        <v>0</v>
      </c>
      <c r="AB77">
        <v>66.91</v>
      </c>
      <c r="AC77">
        <v>0</v>
      </c>
      <c r="AD77">
        <v>0.68</v>
      </c>
      <c r="AE77">
        <v>0</v>
      </c>
      <c r="AF77">
        <v>0</v>
      </c>
      <c r="AG77">
        <v>167.31</v>
      </c>
      <c r="AH77">
        <v>0</v>
      </c>
      <c r="AI77">
        <v>0</v>
      </c>
      <c r="AJ77">
        <v>0</v>
      </c>
      <c r="AK77">
        <v>0</v>
      </c>
      <c r="AL77">
        <v>4.84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12.74</v>
      </c>
      <c r="AT77">
        <v>0</v>
      </c>
      <c r="AU77">
        <v>19.34</v>
      </c>
      <c r="AV77">
        <v>0</v>
      </c>
      <c r="AW77">
        <v>0</v>
      </c>
      <c r="AX77">
        <v>4.84</v>
      </c>
      <c r="AY77">
        <v>5.8</v>
      </c>
      <c r="AZ77">
        <v>48.36</v>
      </c>
      <c r="BA77">
        <v>14.51</v>
      </c>
      <c r="BB77">
        <v>29.08</v>
      </c>
      <c r="BC77">
        <v>48.36</v>
      </c>
      <c r="BD77">
        <v>48.36</v>
      </c>
      <c r="BE77">
        <v>46.42</v>
      </c>
      <c r="BF77">
        <v>24.18</v>
      </c>
      <c r="BG77">
        <v>19.34</v>
      </c>
      <c r="BH77">
        <v>0</v>
      </c>
      <c r="BI77">
        <v>6.77</v>
      </c>
    </row>
    <row r="78" spans="7:61">
      <c r="G78" t="s">
        <v>120</v>
      </c>
      <c r="H78" s="73">
        <v>291.79999999999995</v>
      </c>
      <c r="I78" s="46">
        <v>66.91</v>
      </c>
      <c r="J78" s="46">
        <v>296.10000000000002</v>
      </c>
      <c r="K78" s="46">
        <v>29.08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0</v>
      </c>
      <c r="Y78">
        <v>0</v>
      </c>
      <c r="Z78">
        <v>116.05</v>
      </c>
      <c r="AA78">
        <v>0</v>
      </c>
      <c r="AB78">
        <v>66.91</v>
      </c>
      <c r="AC78">
        <v>0</v>
      </c>
      <c r="AD78">
        <v>0.68</v>
      </c>
      <c r="AE78">
        <v>0</v>
      </c>
      <c r="AF78">
        <v>0</v>
      </c>
      <c r="AG78">
        <v>167.31</v>
      </c>
      <c r="AH78">
        <v>0</v>
      </c>
      <c r="AI78">
        <v>0</v>
      </c>
      <c r="AJ78">
        <v>0</v>
      </c>
      <c r="AK78">
        <v>0</v>
      </c>
      <c r="AL78">
        <v>4.84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12.74</v>
      </c>
      <c r="AT78">
        <v>0</v>
      </c>
      <c r="AU78">
        <v>19.34</v>
      </c>
      <c r="AV78">
        <v>0</v>
      </c>
      <c r="AW78">
        <v>0</v>
      </c>
      <c r="AX78">
        <v>4.84</v>
      </c>
      <c r="AY78">
        <v>5.8</v>
      </c>
      <c r="AZ78">
        <v>48.36</v>
      </c>
      <c r="BA78">
        <v>14.51</v>
      </c>
      <c r="BB78">
        <v>29.08</v>
      </c>
      <c r="BC78">
        <v>48.36</v>
      </c>
      <c r="BD78">
        <v>48.36</v>
      </c>
      <c r="BE78">
        <v>46.42</v>
      </c>
      <c r="BF78">
        <v>24.18</v>
      </c>
      <c r="BG78">
        <v>19.34</v>
      </c>
      <c r="BH78">
        <v>0</v>
      </c>
      <c r="BI78">
        <v>6.77</v>
      </c>
    </row>
    <row r="79" spans="7:61">
      <c r="G79" t="s">
        <v>121</v>
      </c>
      <c r="H79" s="73">
        <v>291.84999999999997</v>
      </c>
      <c r="I79" s="46">
        <v>66.91</v>
      </c>
      <c r="J79" s="46">
        <v>296.29000000000002</v>
      </c>
      <c r="K79" s="46">
        <v>29.08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0</v>
      </c>
      <c r="Y79">
        <v>0</v>
      </c>
      <c r="Z79">
        <v>116.05</v>
      </c>
      <c r="AA79">
        <v>0</v>
      </c>
      <c r="AB79">
        <v>66.91</v>
      </c>
      <c r="AC79">
        <v>0</v>
      </c>
      <c r="AD79">
        <v>0.73</v>
      </c>
      <c r="AE79">
        <v>0</v>
      </c>
      <c r="AF79">
        <v>0</v>
      </c>
      <c r="AG79">
        <v>167.31</v>
      </c>
      <c r="AH79">
        <v>0</v>
      </c>
      <c r="AI79">
        <v>2</v>
      </c>
      <c r="AJ79">
        <v>0</v>
      </c>
      <c r="AK79">
        <v>0</v>
      </c>
      <c r="AL79">
        <v>4.84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12.93</v>
      </c>
      <c r="AT79">
        <v>0</v>
      </c>
      <c r="AU79">
        <v>19.34</v>
      </c>
      <c r="AV79">
        <v>0</v>
      </c>
      <c r="AW79">
        <v>0</v>
      </c>
      <c r="AX79">
        <v>4.84</v>
      </c>
      <c r="AY79">
        <v>5.8</v>
      </c>
      <c r="AZ79">
        <v>48.36</v>
      </c>
      <c r="BA79">
        <v>14.51</v>
      </c>
      <c r="BB79">
        <v>29.08</v>
      </c>
      <c r="BC79">
        <v>48.36</v>
      </c>
      <c r="BD79">
        <v>48.36</v>
      </c>
      <c r="BE79">
        <v>46.42</v>
      </c>
      <c r="BF79">
        <v>24.18</v>
      </c>
      <c r="BG79">
        <v>19.34</v>
      </c>
      <c r="BH79">
        <v>0</v>
      </c>
      <c r="BI79">
        <v>6.77</v>
      </c>
    </row>
    <row r="80" spans="7:61">
      <c r="G80" t="s">
        <v>122</v>
      </c>
      <c r="H80" s="73">
        <v>291.84999999999997</v>
      </c>
      <c r="I80" s="46">
        <v>66.91</v>
      </c>
      <c r="J80" s="46">
        <v>296.29000000000002</v>
      </c>
      <c r="K80" s="46">
        <v>29.08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0</v>
      </c>
      <c r="Y80">
        <v>0</v>
      </c>
      <c r="Z80">
        <v>116.05</v>
      </c>
      <c r="AA80">
        <v>0</v>
      </c>
      <c r="AB80">
        <v>66.91</v>
      </c>
      <c r="AC80">
        <v>0</v>
      </c>
      <c r="AD80">
        <v>0.73</v>
      </c>
      <c r="AE80">
        <v>0</v>
      </c>
      <c r="AF80">
        <v>0</v>
      </c>
      <c r="AG80">
        <v>167.31</v>
      </c>
      <c r="AH80">
        <v>0</v>
      </c>
      <c r="AI80">
        <v>2</v>
      </c>
      <c r="AJ80">
        <v>0</v>
      </c>
      <c r="AK80">
        <v>0</v>
      </c>
      <c r="AL80">
        <v>4.84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12.93</v>
      </c>
      <c r="AT80">
        <v>0</v>
      </c>
      <c r="AU80">
        <v>19.34</v>
      </c>
      <c r="AV80">
        <v>0</v>
      </c>
      <c r="AW80">
        <v>0</v>
      </c>
      <c r="AX80">
        <v>4.84</v>
      </c>
      <c r="AY80">
        <v>5.8</v>
      </c>
      <c r="AZ80">
        <v>48.36</v>
      </c>
      <c r="BA80">
        <v>14.51</v>
      </c>
      <c r="BB80">
        <v>29.08</v>
      </c>
      <c r="BC80">
        <v>48.36</v>
      </c>
      <c r="BD80">
        <v>48.36</v>
      </c>
      <c r="BE80">
        <v>46.42</v>
      </c>
      <c r="BF80">
        <v>24.18</v>
      </c>
      <c r="BG80">
        <v>19.34</v>
      </c>
      <c r="BH80">
        <v>0</v>
      </c>
      <c r="BI80">
        <v>6.77</v>
      </c>
    </row>
    <row r="81" spans="7:61">
      <c r="G81" t="s">
        <v>123</v>
      </c>
      <c r="H81" s="73">
        <v>291.84999999999997</v>
      </c>
      <c r="I81" s="46">
        <v>66.91</v>
      </c>
      <c r="J81" s="46">
        <v>296.29000000000002</v>
      </c>
      <c r="K81" s="46">
        <v>29.08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0</v>
      </c>
      <c r="Y81">
        <v>0</v>
      </c>
      <c r="Z81">
        <v>116.05</v>
      </c>
      <c r="AA81">
        <v>0</v>
      </c>
      <c r="AB81">
        <v>66.91</v>
      </c>
      <c r="AC81">
        <v>0</v>
      </c>
      <c r="AD81">
        <v>0.73</v>
      </c>
      <c r="AE81">
        <v>0</v>
      </c>
      <c r="AF81">
        <v>0</v>
      </c>
      <c r="AG81">
        <v>167.31</v>
      </c>
      <c r="AH81">
        <v>0</v>
      </c>
      <c r="AI81">
        <v>2</v>
      </c>
      <c r="AJ81">
        <v>0</v>
      </c>
      <c r="AK81">
        <v>0</v>
      </c>
      <c r="AL81">
        <v>4.84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12.93</v>
      </c>
      <c r="AT81">
        <v>0</v>
      </c>
      <c r="AU81">
        <v>19.34</v>
      </c>
      <c r="AV81">
        <v>0</v>
      </c>
      <c r="AW81">
        <v>0</v>
      </c>
      <c r="AX81">
        <v>4.84</v>
      </c>
      <c r="AY81">
        <v>5.8</v>
      </c>
      <c r="AZ81">
        <v>48.36</v>
      </c>
      <c r="BA81">
        <v>14.51</v>
      </c>
      <c r="BB81">
        <v>29.08</v>
      </c>
      <c r="BC81">
        <v>48.36</v>
      </c>
      <c r="BD81">
        <v>48.36</v>
      </c>
      <c r="BE81">
        <v>46.42</v>
      </c>
      <c r="BF81">
        <v>24.18</v>
      </c>
      <c r="BG81">
        <v>19.34</v>
      </c>
      <c r="BH81">
        <v>0</v>
      </c>
      <c r="BI81">
        <v>6.77</v>
      </c>
    </row>
    <row r="82" spans="7:61">
      <c r="G82" t="s">
        <v>124</v>
      </c>
      <c r="H82" s="73">
        <v>291.84999999999997</v>
      </c>
      <c r="I82" s="46">
        <v>66.91</v>
      </c>
      <c r="J82" s="46">
        <v>296.29000000000002</v>
      </c>
      <c r="K82" s="46">
        <v>29.08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0</v>
      </c>
      <c r="Y82">
        <v>0</v>
      </c>
      <c r="Z82">
        <v>116.05</v>
      </c>
      <c r="AA82">
        <v>0</v>
      </c>
      <c r="AB82">
        <v>66.91</v>
      </c>
      <c r="AC82">
        <v>0</v>
      </c>
      <c r="AD82">
        <v>0.73</v>
      </c>
      <c r="AE82">
        <v>0</v>
      </c>
      <c r="AF82">
        <v>0</v>
      </c>
      <c r="AG82">
        <v>167.31</v>
      </c>
      <c r="AH82">
        <v>0</v>
      </c>
      <c r="AI82">
        <v>2</v>
      </c>
      <c r="AJ82">
        <v>0</v>
      </c>
      <c r="AK82">
        <v>0</v>
      </c>
      <c r="AL82">
        <v>4.84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12.93</v>
      </c>
      <c r="AT82">
        <v>0</v>
      </c>
      <c r="AU82">
        <v>19.34</v>
      </c>
      <c r="AV82">
        <v>0</v>
      </c>
      <c r="AW82">
        <v>0</v>
      </c>
      <c r="AX82">
        <v>4.84</v>
      </c>
      <c r="AY82">
        <v>5.8</v>
      </c>
      <c r="AZ82">
        <v>48.36</v>
      </c>
      <c r="BA82">
        <v>14.51</v>
      </c>
      <c r="BB82">
        <v>29.08</v>
      </c>
      <c r="BC82">
        <v>48.36</v>
      </c>
      <c r="BD82">
        <v>48.36</v>
      </c>
      <c r="BE82">
        <v>46.42</v>
      </c>
      <c r="BF82">
        <v>24.18</v>
      </c>
      <c r="BG82">
        <v>19.34</v>
      </c>
      <c r="BH82">
        <v>0</v>
      </c>
      <c r="BI82">
        <v>6.77</v>
      </c>
    </row>
    <row r="83" spans="7:61">
      <c r="G83" t="s">
        <v>125</v>
      </c>
      <c r="H83" s="73">
        <v>291.89</v>
      </c>
      <c r="I83" s="46">
        <v>66.91</v>
      </c>
      <c r="J83" s="46">
        <v>296.47000000000003</v>
      </c>
      <c r="K83" s="46">
        <v>29.08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0</v>
      </c>
      <c r="Y83">
        <v>0</v>
      </c>
      <c r="Z83">
        <v>116.05</v>
      </c>
      <c r="AA83">
        <v>0</v>
      </c>
      <c r="AB83">
        <v>66.91</v>
      </c>
      <c r="AC83">
        <v>0</v>
      </c>
      <c r="AD83">
        <v>0.77</v>
      </c>
      <c r="AE83">
        <v>0</v>
      </c>
      <c r="AF83">
        <v>0</v>
      </c>
      <c r="AG83">
        <v>167.31</v>
      </c>
      <c r="AH83">
        <v>0</v>
      </c>
      <c r="AI83">
        <v>2</v>
      </c>
      <c r="AJ83">
        <v>0</v>
      </c>
      <c r="AK83">
        <v>0</v>
      </c>
      <c r="AL83">
        <v>4.84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13.11</v>
      </c>
      <c r="AT83">
        <v>0</v>
      </c>
      <c r="AU83">
        <v>19.34</v>
      </c>
      <c r="AV83">
        <v>0</v>
      </c>
      <c r="AW83">
        <v>0</v>
      </c>
      <c r="AX83">
        <v>4.84</v>
      </c>
      <c r="AY83">
        <v>5.8</v>
      </c>
      <c r="AZ83">
        <v>48.36</v>
      </c>
      <c r="BA83">
        <v>14.51</v>
      </c>
      <c r="BB83">
        <v>29.08</v>
      </c>
      <c r="BC83">
        <v>48.36</v>
      </c>
      <c r="BD83">
        <v>48.36</v>
      </c>
      <c r="BE83">
        <v>46.42</v>
      </c>
      <c r="BF83">
        <v>24.18</v>
      </c>
      <c r="BG83">
        <v>19.34</v>
      </c>
      <c r="BH83">
        <v>0</v>
      </c>
      <c r="BI83">
        <v>6.77</v>
      </c>
    </row>
    <row r="84" spans="7:61">
      <c r="G84" t="s">
        <v>126</v>
      </c>
      <c r="H84" s="73">
        <v>291.89</v>
      </c>
      <c r="I84" s="46">
        <v>66.91</v>
      </c>
      <c r="J84" s="46">
        <v>296.47000000000003</v>
      </c>
      <c r="K84" s="46">
        <v>29.08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0</v>
      </c>
      <c r="Y84">
        <v>0</v>
      </c>
      <c r="Z84">
        <v>116.05</v>
      </c>
      <c r="AA84">
        <v>0</v>
      </c>
      <c r="AB84">
        <v>66.91</v>
      </c>
      <c r="AC84">
        <v>0</v>
      </c>
      <c r="AD84">
        <v>0.77</v>
      </c>
      <c r="AE84">
        <v>0</v>
      </c>
      <c r="AF84">
        <v>0</v>
      </c>
      <c r="AG84">
        <v>167.31</v>
      </c>
      <c r="AH84">
        <v>0</v>
      </c>
      <c r="AI84">
        <v>2</v>
      </c>
      <c r="AJ84">
        <v>0</v>
      </c>
      <c r="AK84">
        <v>0</v>
      </c>
      <c r="AL84">
        <v>4.84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13.11</v>
      </c>
      <c r="AT84">
        <v>0</v>
      </c>
      <c r="AU84">
        <v>19.34</v>
      </c>
      <c r="AV84">
        <v>0</v>
      </c>
      <c r="AW84">
        <v>0</v>
      </c>
      <c r="AX84">
        <v>4.84</v>
      </c>
      <c r="AY84">
        <v>5.8</v>
      </c>
      <c r="AZ84">
        <v>48.36</v>
      </c>
      <c r="BA84">
        <v>14.51</v>
      </c>
      <c r="BB84">
        <v>29.08</v>
      </c>
      <c r="BC84">
        <v>48.36</v>
      </c>
      <c r="BD84">
        <v>48.36</v>
      </c>
      <c r="BE84">
        <v>46.42</v>
      </c>
      <c r="BF84">
        <v>24.18</v>
      </c>
      <c r="BG84">
        <v>19.34</v>
      </c>
      <c r="BH84">
        <v>0</v>
      </c>
      <c r="BI84">
        <v>6.77</v>
      </c>
    </row>
    <row r="85" spans="7:61">
      <c r="G85" t="s">
        <v>127</v>
      </c>
      <c r="H85" s="73">
        <v>291.89</v>
      </c>
      <c r="I85" s="46">
        <v>66.91</v>
      </c>
      <c r="J85" s="46">
        <v>296.47000000000003</v>
      </c>
      <c r="K85" s="46">
        <v>29.08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0</v>
      </c>
      <c r="Y85">
        <v>0</v>
      </c>
      <c r="Z85">
        <v>116.05</v>
      </c>
      <c r="AA85">
        <v>0</v>
      </c>
      <c r="AB85">
        <v>66.91</v>
      </c>
      <c r="AC85">
        <v>0</v>
      </c>
      <c r="AD85">
        <v>0.77</v>
      </c>
      <c r="AE85">
        <v>0</v>
      </c>
      <c r="AF85">
        <v>0</v>
      </c>
      <c r="AG85">
        <v>167.31</v>
      </c>
      <c r="AH85">
        <v>0</v>
      </c>
      <c r="AI85">
        <v>2</v>
      </c>
      <c r="AJ85">
        <v>0</v>
      </c>
      <c r="AK85">
        <v>0</v>
      </c>
      <c r="AL85">
        <v>4.84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13.11</v>
      </c>
      <c r="AT85">
        <v>0</v>
      </c>
      <c r="AU85">
        <v>19.34</v>
      </c>
      <c r="AV85">
        <v>0</v>
      </c>
      <c r="AW85">
        <v>0</v>
      </c>
      <c r="AX85">
        <v>4.84</v>
      </c>
      <c r="AY85">
        <v>5.8</v>
      </c>
      <c r="AZ85">
        <v>48.36</v>
      </c>
      <c r="BA85">
        <v>14.51</v>
      </c>
      <c r="BB85">
        <v>29.08</v>
      </c>
      <c r="BC85">
        <v>48.36</v>
      </c>
      <c r="BD85">
        <v>48.36</v>
      </c>
      <c r="BE85">
        <v>46.42</v>
      </c>
      <c r="BF85">
        <v>24.18</v>
      </c>
      <c r="BG85">
        <v>19.34</v>
      </c>
      <c r="BH85">
        <v>0</v>
      </c>
      <c r="BI85">
        <v>6.77</v>
      </c>
    </row>
    <row r="86" spans="7:61">
      <c r="G86" t="s">
        <v>128</v>
      </c>
      <c r="H86" s="73">
        <v>291.89</v>
      </c>
      <c r="I86" s="46">
        <v>66.91</v>
      </c>
      <c r="J86" s="46">
        <v>296.47000000000003</v>
      </c>
      <c r="K86" s="46">
        <v>29.08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0</v>
      </c>
      <c r="Y86">
        <v>0</v>
      </c>
      <c r="Z86">
        <v>116.05</v>
      </c>
      <c r="AA86">
        <v>0</v>
      </c>
      <c r="AB86">
        <v>66.91</v>
      </c>
      <c r="AC86">
        <v>0</v>
      </c>
      <c r="AD86">
        <v>0.77</v>
      </c>
      <c r="AE86">
        <v>0</v>
      </c>
      <c r="AF86">
        <v>0</v>
      </c>
      <c r="AG86">
        <v>167.31</v>
      </c>
      <c r="AH86">
        <v>0</v>
      </c>
      <c r="AI86">
        <v>2</v>
      </c>
      <c r="AJ86">
        <v>0</v>
      </c>
      <c r="AK86">
        <v>0</v>
      </c>
      <c r="AL86">
        <v>4.84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13.11</v>
      </c>
      <c r="AT86">
        <v>0</v>
      </c>
      <c r="AU86">
        <v>19.34</v>
      </c>
      <c r="AV86">
        <v>0</v>
      </c>
      <c r="AW86">
        <v>0</v>
      </c>
      <c r="AX86">
        <v>4.84</v>
      </c>
      <c r="AY86">
        <v>5.8</v>
      </c>
      <c r="AZ86">
        <v>48.36</v>
      </c>
      <c r="BA86">
        <v>14.51</v>
      </c>
      <c r="BB86">
        <v>29.08</v>
      </c>
      <c r="BC86">
        <v>48.36</v>
      </c>
      <c r="BD86">
        <v>48.36</v>
      </c>
      <c r="BE86">
        <v>46.42</v>
      </c>
      <c r="BF86">
        <v>24.18</v>
      </c>
      <c r="BG86">
        <v>19.34</v>
      </c>
      <c r="BH86">
        <v>0</v>
      </c>
      <c r="BI86">
        <v>6.77</v>
      </c>
    </row>
    <row r="87" spans="7:61">
      <c r="G87" t="s">
        <v>129</v>
      </c>
      <c r="H87" s="73">
        <v>291.89</v>
      </c>
      <c r="I87" s="46">
        <v>66.91</v>
      </c>
      <c r="J87" s="46">
        <v>264.55</v>
      </c>
      <c r="K87" s="46">
        <v>29.08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0</v>
      </c>
      <c r="Y87">
        <v>0</v>
      </c>
      <c r="Z87">
        <v>116.05</v>
      </c>
      <c r="AA87">
        <v>0</v>
      </c>
      <c r="AB87">
        <v>66.91</v>
      </c>
      <c r="AC87">
        <v>0</v>
      </c>
      <c r="AD87">
        <v>0.77</v>
      </c>
      <c r="AE87">
        <v>0</v>
      </c>
      <c r="AF87">
        <v>0</v>
      </c>
      <c r="AG87">
        <v>135.19999999999999</v>
      </c>
      <c r="AH87">
        <v>0</v>
      </c>
      <c r="AI87">
        <v>2</v>
      </c>
      <c r="AJ87">
        <v>0</v>
      </c>
      <c r="AK87">
        <v>0</v>
      </c>
      <c r="AL87">
        <v>4.84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13.3</v>
      </c>
      <c r="AT87">
        <v>0</v>
      </c>
      <c r="AU87">
        <v>19.34</v>
      </c>
      <c r="AV87">
        <v>0</v>
      </c>
      <c r="AW87">
        <v>0</v>
      </c>
      <c r="AX87">
        <v>4.84</v>
      </c>
      <c r="AY87">
        <v>5.8</v>
      </c>
      <c r="AZ87">
        <v>48.36</v>
      </c>
      <c r="BA87">
        <v>14.51</v>
      </c>
      <c r="BB87">
        <v>29.08</v>
      </c>
      <c r="BC87">
        <v>48.36</v>
      </c>
      <c r="BD87">
        <v>48.36</v>
      </c>
      <c r="BE87">
        <v>46.42</v>
      </c>
      <c r="BF87">
        <v>24.18</v>
      </c>
      <c r="BG87">
        <v>19.34</v>
      </c>
      <c r="BH87">
        <v>0</v>
      </c>
      <c r="BI87">
        <v>6.77</v>
      </c>
    </row>
    <row r="88" spans="7:61">
      <c r="G88" t="s">
        <v>130</v>
      </c>
      <c r="H88" s="73">
        <v>291.89</v>
      </c>
      <c r="I88" s="46">
        <v>66.91</v>
      </c>
      <c r="J88" s="46">
        <v>223.26</v>
      </c>
      <c r="K88" s="46">
        <v>29.08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0</v>
      </c>
      <c r="Y88">
        <v>0</v>
      </c>
      <c r="Z88">
        <v>116.05</v>
      </c>
      <c r="AA88">
        <v>0</v>
      </c>
      <c r="AB88">
        <v>66.91</v>
      </c>
      <c r="AC88">
        <v>0</v>
      </c>
      <c r="AD88">
        <v>0.77</v>
      </c>
      <c r="AE88">
        <v>0</v>
      </c>
      <c r="AF88">
        <v>0</v>
      </c>
      <c r="AG88">
        <v>93.91</v>
      </c>
      <c r="AH88">
        <v>0</v>
      </c>
      <c r="AI88">
        <v>2</v>
      </c>
      <c r="AJ88">
        <v>0</v>
      </c>
      <c r="AK88">
        <v>0</v>
      </c>
      <c r="AL88">
        <v>4.84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13.3</v>
      </c>
      <c r="AT88">
        <v>0</v>
      </c>
      <c r="AU88">
        <v>19.34</v>
      </c>
      <c r="AV88">
        <v>0</v>
      </c>
      <c r="AW88">
        <v>0</v>
      </c>
      <c r="AX88">
        <v>4.84</v>
      </c>
      <c r="AY88">
        <v>5.8</v>
      </c>
      <c r="AZ88">
        <v>48.36</v>
      </c>
      <c r="BA88">
        <v>14.51</v>
      </c>
      <c r="BB88">
        <v>29.08</v>
      </c>
      <c r="BC88">
        <v>48.36</v>
      </c>
      <c r="BD88">
        <v>48.36</v>
      </c>
      <c r="BE88">
        <v>46.42</v>
      </c>
      <c r="BF88">
        <v>24.18</v>
      </c>
      <c r="BG88">
        <v>19.34</v>
      </c>
      <c r="BH88">
        <v>0</v>
      </c>
      <c r="BI88">
        <v>6.77</v>
      </c>
    </row>
    <row r="89" spans="7:61">
      <c r="G89" t="s">
        <v>131</v>
      </c>
      <c r="H89" s="73">
        <v>291.89</v>
      </c>
      <c r="I89" s="46">
        <v>66.91</v>
      </c>
      <c r="J89" s="46">
        <v>181.96</v>
      </c>
      <c r="K89" s="46">
        <v>29.08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0</v>
      </c>
      <c r="Y89">
        <v>0</v>
      </c>
      <c r="Z89">
        <v>116.05</v>
      </c>
      <c r="AA89">
        <v>0</v>
      </c>
      <c r="AB89">
        <v>66.91</v>
      </c>
      <c r="AC89">
        <v>0</v>
      </c>
      <c r="AD89">
        <v>0.77</v>
      </c>
      <c r="AE89">
        <v>0</v>
      </c>
      <c r="AF89">
        <v>0</v>
      </c>
      <c r="AG89">
        <v>52.61</v>
      </c>
      <c r="AH89">
        <v>0</v>
      </c>
      <c r="AI89">
        <v>2</v>
      </c>
      <c r="AJ89">
        <v>0</v>
      </c>
      <c r="AK89">
        <v>0</v>
      </c>
      <c r="AL89">
        <v>4.84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13.3</v>
      </c>
      <c r="AT89">
        <v>0</v>
      </c>
      <c r="AU89">
        <v>19.34</v>
      </c>
      <c r="AV89">
        <v>0</v>
      </c>
      <c r="AW89">
        <v>0</v>
      </c>
      <c r="AX89">
        <v>4.84</v>
      </c>
      <c r="AY89">
        <v>5.8</v>
      </c>
      <c r="AZ89">
        <v>48.36</v>
      </c>
      <c r="BA89">
        <v>14.51</v>
      </c>
      <c r="BB89">
        <v>29.08</v>
      </c>
      <c r="BC89">
        <v>48.36</v>
      </c>
      <c r="BD89">
        <v>48.36</v>
      </c>
      <c r="BE89">
        <v>46.42</v>
      </c>
      <c r="BF89">
        <v>24.18</v>
      </c>
      <c r="BG89">
        <v>19.34</v>
      </c>
      <c r="BH89">
        <v>0</v>
      </c>
      <c r="BI89">
        <v>6.77</v>
      </c>
    </row>
    <row r="90" spans="7:61">
      <c r="G90" t="s">
        <v>132</v>
      </c>
      <c r="H90" s="73">
        <v>291.89</v>
      </c>
      <c r="I90" s="46">
        <v>66.91</v>
      </c>
      <c r="J90" s="46">
        <v>181.96</v>
      </c>
      <c r="K90" s="46">
        <v>29.08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0</v>
      </c>
      <c r="Y90">
        <v>0</v>
      </c>
      <c r="Z90">
        <v>116.05</v>
      </c>
      <c r="AA90">
        <v>0</v>
      </c>
      <c r="AB90">
        <v>66.91</v>
      </c>
      <c r="AC90">
        <v>0</v>
      </c>
      <c r="AD90">
        <v>0.77</v>
      </c>
      <c r="AE90">
        <v>0</v>
      </c>
      <c r="AF90">
        <v>0</v>
      </c>
      <c r="AG90">
        <v>52.61</v>
      </c>
      <c r="AH90">
        <v>0</v>
      </c>
      <c r="AI90">
        <v>2</v>
      </c>
      <c r="AJ90">
        <v>0</v>
      </c>
      <c r="AK90">
        <v>0</v>
      </c>
      <c r="AL90">
        <v>4.84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13.3</v>
      </c>
      <c r="AT90">
        <v>0</v>
      </c>
      <c r="AU90">
        <v>19.34</v>
      </c>
      <c r="AV90">
        <v>0</v>
      </c>
      <c r="AW90">
        <v>0</v>
      </c>
      <c r="AX90">
        <v>4.84</v>
      </c>
      <c r="AY90">
        <v>5.8</v>
      </c>
      <c r="AZ90">
        <v>48.36</v>
      </c>
      <c r="BA90">
        <v>14.51</v>
      </c>
      <c r="BB90">
        <v>29.08</v>
      </c>
      <c r="BC90">
        <v>48.36</v>
      </c>
      <c r="BD90">
        <v>48.36</v>
      </c>
      <c r="BE90">
        <v>46.42</v>
      </c>
      <c r="BF90">
        <v>24.18</v>
      </c>
      <c r="BG90">
        <v>19.34</v>
      </c>
      <c r="BH90">
        <v>0</v>
      </c>
      <c r="BI90">
        <v>6.77</v>
      </c>
    </row>
    <row r="91" spans="7:61">
      <c r="G91" t="s">
        <v>133</v>
      </c>
      <c r="H91" s="73">
        <v>291.84999999999997</v>
      </c>
      <c r="I91" s="46">
        <v>76.58</v>
      </c>
      <c r="J91" s="46">
        <v>182.14</v>
      </c>
      <c r="K91" s="46">
        <v>29.08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9.67</v>
      </c>
      <c r="Y91">
        <v>0</v>
      </c>
      <c r="Z91">
        <v>116.05</v>
      </c>
      <c r="AA91">
        <v>0</v>
      </c>
      <c r="AB91">
        <v>66.91</v>
      </c>
      <c r="AC91">
        <v>0</v>
      </c>
      <c r="AD91">
        <v>0.73</v>
      </c>
      <c r="AE91">
        <v>0</v>
      </c>
      <c r="AF91">
        <v>0</v>
      </c>
      <c r="AG91">
        <v>52.61</v>
      </c>
      <c r="AH91">
        <v>0</v>
      </c>
      <c r="AI91">
        <v>2</v>
      </c>
      <c r="AJ91">
        <v>0</v>
      </c>
      <c r="AK91">
        <v>0</v>
      </c>
      <c r="AL91">
        <v>4.84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13.48</v>
      </c>
      <c r="AT91">
        <v>0</v>
      </c>
      <c r="AU91">
        <v>19.34</v>
      </c>
      <c r="AV91">
        <v>0</v>
      </c>
      <c r="AW91">
        <v>0</v>
      </c>
      <c r="AX91">
        <v>4.84</v>
      </c>
      <c r="AY91">
        <v>5.8</v>
      </c>
      <c r="AZ91">
        <v>48.36</v>
      </c>
      <c r="BA91">
        <v>14.51</v>
      </c>
      <c r="BB91">
        <v>29.08</v>
      </c>
      <c r="BC91">
        <v>48.36</v>
      </c>
      <c r="BD91">
        <v>48.36</v>
      </c>
      <c r="BE91">
        <v>46.42</v>
      </c>
      <c r="BF91">
        <v>24.18</v>
      </c>
      <c r="BG91">
        <v>19.34</v>
      </c>
      <c r="BH91">
        <v>0</v>
      </c>
      <c r="BI91">
        <v>6.77</v>
      </c>
    </row>
    <row r="92" spans="7:61">
      <c r="G92" t="s">
        <v>134</v>
      </c>
      <c r="H92" s="73">
        <v>291.84999999999997</v>
      </c>
      <c r="I92" s="46">
        <v>76.58</v>
      </c>
      <c r="J92" s="46">
        <v>182.14</v>
      </c>
      <c r="K92" s="46">
        <v>29.08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9.67</v>
      </c>
      <c r="Y92">
        <v>0</v>
      </c>
      <c r="Z92">
        <v>116.05</v>
      </c>
      <c r="AA92">
        <v>0</v>
      </c>
      <c r="AB92">
        <v>66.91</v>
      </c>
      <c r="AC92">
        <v>0</v>
      </c>
      <c r="AD92">
        <v>0.73</v>
      </c>
      <c r="AE92">
        <v>0</v>
      </c>
      <c r="AF92">
        <v>0</v>
      </c>
      <c r="AG92">
        <v>52.61</v>
      </c>
      <c r="AH92">
        <v>0</v>
      </c>
      <c r="AI92">
        <v>2</v>
      </c>
      <c r="AJ92">
        <v>0</v>
      </c>
      <c r="AK92">
        <v>0</v>
      </c>
      <c r="AL92">
        <v>4.84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13.48</v>
      </c>
      <c r="AT92">
        <v>0</v>
      </c>
      <c r="AU92">
        <v>19.34</v>
      </c>
      <c r="AV92">
        <v>0</v>
      </c>
      <c r="AW92">
        <v>0</v>
      </c>
      <c r="AX92">
        <v>4.84</v>
      </c>
      <c r="AY92">
        <v>5.8</v>
      </c>
      <c r="AZ92">
        <v>48.36</v>
      </c>
      <c r="BA92">
        <v>14.51</v>
      </c>
      <c r="BB92">
        <v>29.08</v>
      </c>
      <c r="BC92">
        <v>48.36</v>
      </c>
      <c r="BD92">
        <v>48.36</v>
      </c>
      <c r="BE92">
        <v>46.42</v>
      </c>
      <c r="BF92">
        <v>24.18</v>
      </c>
      <c r="BG92">
        <v>19.34</v>
      </c>
      <c r="BH92">
        <v>0</v>
      </c>
      <c r="BI92">
        <v>6.77</v>
      </c>
    </row>
    <row r="93" spans="7:61">
      <c r="G93" t="s">
        <v>135</v>
      </c>
      <c r="H93" s="73">
        <v>291.84999999999997</v>
      </c>
      <c r="I93" s="46">
        <v>76.58</v>
      </c>
      <c r="J93" s="46">
        <v>182.14</v>
      </c>
      <c r="K93" s="46">
        <v>29.08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9.67</v>
      </c>
      <c r="Y93">
        <v>0</v>
      </c>
      <c r="Z93">
        <v>116.05</v>
      </c>
      <c r="AA93">
        <v>0</v>
      </c>
      <c r="AB93">
        <v>66.91</v>
      </c>
      <c r="AC93">
        <v>0</v>
      </c>
      <c r="AD93">
        <v>0.73</v>
      </c>
      <c r="AE93">
        <v>0</v>
      </c>
      <c r="AF93">
        <v>0</v>
      </c>
      <c r="AG93">
        <v>52.61</v>
      </c>
      <c r="AH93">
        <v>0</v>
      </c>
      <c r="AI93">
        <v>2</v>
      </c>
      <c r="AJ93">
        <v>0</v>
      </c>
      <c r="AK93">
        <v>0</v>
      </c>
      <c r="AL93">
        <v>4.84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13.48</v>
      </c>
      <c r="AT93">
        <v>0</v>
      </c>
      <c r="AU93">
        <v>19.34</v>
      </c>
      <c r="AV93">
        <v>0</v>
      </c>
      <c r="AW93">
        <v>0</v>
      </c>
      <c r="AX93">
        <v>4.84</v>
      </c>
      <c r="AY93">
        <v>5.8</v>
      </c>
      <c r="AZ93">
        <v>48.36</v>
      </c>
      <c r="BA93">
        <v>14.51</v>
      </c>
      <c r="BB93">
        <v>29.08</v>
      </c>
      <c r="BC93">
        <v>48.36</v>
      </c>
      <c r="BD93">
        <v>48.36</v>
      </c>
      <c r="BE93">
        <v>46.42</v>
      </c>
      <c r="BF93">
        <v>24.18</v>
      </c>
      <c r="BG93">
        <v>19.34</v>
      </c>
      <c r="BH93">
        <v>0</v>
      </c>
      <c r="BI93">
        <v>6.77</v>
      </c>
    </row>
    <row r="94" spans="7:61">
      <c r="G94" t="s">
        <v>136</v>
      </c>
      <c r="H94" s="73">
        <v>291.84999999999997</v>
      </c>
      <c r="I94" s="46">
        <v>76.58</v>
      </c>
      <c r="J94" s="46">
        <v>182.14</v>
      </c>
      <c r="K94" s="46">
        <v>29.08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9.67</v>
      </c>
      <c r="Y94">
        <v>0</v>
      </c>
      <c r="Z94">
        <v>116.05</v>
      </c>
      <c r="AA94">
        <v>0</v>
      </c>
      <c r="AB94">
        <v>66.91</v>
      </c>
      <c r="AC94">
        <v>0</v>
      </c>
      <c r="AD94">
        <v>0.73</v>
      </c>
      <c r="AE94">
        <v>0</v>
      </c>
      <c r="AF94">
        <v>0</v>
      </c>
      <c r="AG94">
        <v>52.61</v>
      </c>
      <c r="AH94">
        <v>0</v>
      </c>
      <c r="AI94">
        <v>2</v>
      </c>
      <c r="AJ94">
        <v>0</v>
      </c>
      <c r="AK94">
        <v>0</v>
      </c>
      <c r="AL94">
        <v>4.84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13.48</v>
      </c>
      <c r="AT94">
        <v>0</v>
      </c>
      <c r="AU94">
        <v>19.34</v>
      </c>
      <c r="AV94">
        <v>0</v>
      </c>
      <c r="AW94">
        <v>0</v>
      </c>
      <c r="AX94">
        <v>4.84</v>
      </c>
      <c r="AY94">
        <v>5.8</v>
      </c>
      <c r="AZ94">
        <v>48.36</v>
      </c>
      <c r="BA94">
        <v>14.51</v>
      </c>
      <c r="BB94">
        <v>29.08</v>
      </c>
      <c r="BC94">
        <v>48.36</v>
      </c>
      <c r="BD94">
        <v>48.36</v>
      </c>
      <c r="BE94">
        <v>46.42</v>
      </c>
      <c r="BF94">
        <v>24.18</v>
      </c>
      <c r="BG94">
        <v>19.34</v>
      </c>
      <c r="BH94">
        <v>0</v>
      </c>
      <c r="BI94">
        <v>6.77</v>
      </c>
    </row>
    <row r="95" spans="7:61">
      <c r="G95" t="s">
        <v>137</v>
      </c>
      <c r="H95" s="73">
        <v>291.75</v>
      </c>
      <c r="I95" s="46">
        <v>76.58</v>
      </c>
      <c r="J95" s="46">
        <v>182.14</v>
      </c>
      <c r="K95" s="46">
        <v>29.08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9.67</v>
      </c>
      <c r="Y95">
        <v>0</v>
      </c>
      <c r="Z95">
        <v>116.05</v>
      </c>
      <c r="AA95">
        <v>0</v>
      </c>
      <c r="AB95">
        <v>66.91</v>
      </c>
      <c r="AC95">
        <v>0</v>
      </c>
      <c r="AD95">
        <v>0.63</v>
      </c>
      <c r="AE95">
        <v>0</v>
      </c>
      <c r="AF95">
        <v>0</v>
      </c>
      <c r="AG95">
        <v>52.61</v>
      </c>
      <c r="AH95">
        <v>0</v>
      </c>
      <c r="AI95">
        <v>2</v>
      </c>
      <c r="AJ95">
        <v>0</v>
      </c>
      <c r="AK95">
        <v>0</v>
      </c>
      <c r="AL95">
        <v>4.84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13.48</v>
      </c>
      <c r="AT95">
        <v>0</v>
      </c>
      <c r="AU95">
        <v>19.34</v>
      </c>
      <c r="AV95">
        <v>0</v>
      </c>
      <c r="AW95">
        <v>0</v>
      </c>
      <c r="AX95">
        <v>4.84</v>
      </c>
      <c r="AY95">
        <v>5.8</v>
      </c>
      <c r="AZ95">
        <v>48.36</v>
      </c>
      <c r="BA95">
        <v>14.51</v>
      </c>
      <c r="BB95">
        <v>29.08</v>
      </c>
      <c r="BC95">
        <v>48.36</v>
      </c>
      <c r="BD95">
        <v>48.36</v>
      </c>
      <c r="BE95">
        <v>46.42</v>
      </c>
      <c r="BF95">
        <v>24.18</v>
      </c>
      <c r="BG95">
        <v>19.34</v>
      </c>
      <c r="BH95">
        <v>0</v>
      </c>
      <c r="BI95">
        <v>6.77</v>
      </c>
    </row>
    <row r="96" spans="7:61">
      <c r="G96" t="s">
        <v>138</v>
      </c>
      <c r="H96" s="73">
        <v>291.75</v>
      </c>
      <c r="I96" s="46">
        <v>76.58</v>
      </c>
      <c r="J96" s="46">
        <v>182.14</v>
      </c>
      <c r="K96" s="46">
        <v>29.08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9.67</v>
      </c>
      <c r="Y96">
        <v>0</v>
      </c>
      <c r="Z96">
        <v>116.05</v>
      </c>
      <c r="AA96">
        <v>0</v>
      </c>
      <c r="AB96">
        <v>66.91</v>
      </c>
      <c r="AC96">
        <v>0</v>
      </c>
      <c r="AD96">
        <v>0.63</v>
      </c>
      <c r="AE96">
        <v>0</v>
      </c>
      <c r="AF96">
        <v>0</v>
      </c>
      <c r="AG96">
        <v>52.61</v>
      </c>
      <c r="AH96">
        <v>0</v>
      </c>
      <c r="AI96">
        <v>2</v>
      </c>
      <c r="AJ96">
        <v>0</v>
      </c>
      <c r="AK96">
        <v>0</v>
      </c>
      <c r="AL96">
        <v>4.84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13.48</v>
      </c>
      <c r="AT96">
        <v>0</v>
      </c>
      <c r="AU96">
        <v>19.34</v>
      </c>
      <c r="AV96">
        <v>0</v>
      </c>
      <c r="AW96">
        <v>0</v>
      </c>
      <c r="AX96">
        <v>4.84</v>
      </c>
      <c r="AY96">
        <v>5.8</v>
      </c>
      <c r="AZ96">
        <v>48.36</v>
      </c>
      <c r="BA96">
        <v>14.51</v>
      </c>
      <c r="BB96">
        <v>29.08</v>
      </c>
      <c r="BC96">
        <v>48.36</v>
      </c>
      <c r="BD96">
        <v>48.36</v>
      </c>
      <c r="BE96">
        <v>46.42</v>
      </c>
      <c r="BF96">
        <v>24.18</v>
      </c>
      <c r="BG96">
        <v>19.34</v>
      </c>
      <c r="BH96">
        <v>0</v>
      </c>
      <c r="BI96">
        <v>6.77</v>
      </c>
    </row>
    <row r="97" spans="1:133">
      <c r="G97" t="s">
        <v>139</v>
      </c>
      <c r="H97" s="73">
        <v>291.75</v>
      </c>
      <c r="I97" s="46">
        <v>76.58</v>
      </c>
      <c r="J97" s="46">
        <v>182.14</v>
      </c>
      <c r="K97" s="46">
        <v>29.08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9.67</v>
      </c>
      <c r="Y97">
        <v>0</v>
      </c>
      <c r="Z97">
        <v>116.05</v>
      </c>
      <c r="AA97">
        <v>0</v>
      </c>
      <c r="AB97">
        <v>66.91</v>
      </c>
      <c r="AC97">
        <v>0</v>
      </c>
      <c r="AD97">
        <v>0.63</v>
      </c>
      <c r="AE97">
        <v>0</v>
      </c>
      <c r="AF97">
        <v>0</v>
      </c>
      <c r="AG97">
        <v>52.61</v>
      </c>
      <c r="AH97">
        <v>0</v>
      </c>
      <c r="AI97">
        <v>2</v>
      </c>
      <c r="AJ97">
        <v>0</v>
      </c>
      <c r="AK97">
        <v>0</v>
      </c>
      <c r="AL97">
        <v>4.84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13.48</v>
      </c>
      <c r="AT97">
        <v>0</v>
      </c>
      <c r="AU97">
        <v>19.34</v>
      </c>
      <c r="AV97">
        <v>0</v>
      </c>
      <c r="AW97">
        <v>0</v>
      </c>
      <c r="AX97">
        <v>4.84</v>
      </c>
      <c r="AY97">
        <v>5.8</v>
      </c>
      <c r="AZ97">
        <v>48.36</v>
      </c>
      <c r="BA97">
        <v>14.51</v>
      </c>
      <c r="BB97">
        <v>29.08</v>
      </c>
      <c r="BC97">
        <v>48.36</v>
      </c>
      <c r="BD97">
        <v>48.36</v>
      </c>
      <c r="BE97">
        <v>46.42</v>
      </c>
      <c r="BF97">
        <v>24.18</v>
      </c>
      <c r="BG97">
        <v>19.34</v>
      </c>
      <c r="BH97">
        <v>0</v>
      </c>
      <c r="BI97">
        <v>6.77</v>
      </c>
    </row>
    <row r="98" spans="1:133">
      <c r="G98" t="s">
        <v>140</v>
      </c>
      <c r="H98" s="73">
        <v>291.75</v>
      </c>
      <c r="I98" s="46">
        <v>76.58</v>
      </c>
      <c r="J98" s="46">
        <v>182.14</v>
      </c>
      <c r="K98" s="46">
        <v>29.08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9.67</v>
      </c>
      <c r="Y98">
        <v>0</v>
      </c>
      <c r="Z98">
        <v>116.05</v>
      </c>
      <c r="AA98">
        <v>0</v>
      </c>
      <c r="AB98">
        <v>66.91</v>
      </c>
      <c r="AC98">
        <v>0</v>
      </c>
      <c r="AD98">
        <v>0.63</v>
      </c>
      <c r="AE98">
        <v>0</v>
      </c>
      <c r="AF98">
        <v>0</v>
      </c>
      <c r="AG98">
        <v>52.61</v>
      </c>
      <c r="AH98">
        <v>0</v>
      </c>
      <c r="AI98">
        <v>2</v>
      </c>
      <c r="AJ98">
        <v>0</v>
      </c>
      <c r="AK98">
        <v>0</v>
      </c>
      <c r="AL98">
        <v>4.84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13.48</v>
      </c>
      <c r="AT98">
        <v>0</v>
      </c>
      <c r="AU98">
        <v>19.34</v>
      </c>
      <c r="AV98">
        <v>0</v>
      </c>
      <c r="AW98">
        <v>0</v>
      </c>
      <c r="AX98">
        <v>4.84</v>
      </c>
      <c r="AY98">
        <v>5.8</v>
      </c>
      <c r="AZ98">
        <v>48.36</v>
      </c>
      <c r="BA98">
        <v>14.51</v>
      </c>
      <c r="BB98">
        <v>29.08</v>
      </c>
      <c r="BC98">
        <v>48.36</v>
      </c>
      <c r="BD98">
        <v>48.36</v>
      </c>
      <c r="BE98">
        <v>46.42</v>
      </c>
      <c r="BF98">
        <v>24.18</v>
      </c>
      <c r="BG98">
        <v>19.34</v>
      </c>
      <c r="BH98">
        <v>0</v>
      </c>
      <c r="BI98">
        <v>6.77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7.0049899999999941</v>
      </c>
      <c r="I99" s="69">
        <f t="shared" ref="I99:BU99" si="1">SUM(I3:I98)/4000</f>
        <v>1.6831999999999976</v>
      </c>
      <c r="J99" s="69">
        <f t="shared" si="1"/>
        <v>4.4535200000000001</v>
      </c>
      <c r="K99" s="69">
        <f t="shared" si="1"/>
        <v>0.6979199999999991</v>
      </c>
      <c r="L99" s="69">
        <f t="shared" si="1"/>
        <v>6.6819999999999991E-2</v>
      </c>
      <c r="M99" s="69">
        <f t="shared" si="1"/>
        <v>0</v>
      </c>
      <c r="N99" s="68">
        <f t="shared" si="1"/>
        <v>0</v>
      </c>
      <c r="O99" s="69">
        <f t="shared" si="1"/>
        <v>0.72550000000000003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0.40146000000000009</v>
      </c>
      <c r="X99">
        <f t="shared" si="1"/>
        <v>7.7359999999999984E-2</v>
      </c>
      <c r="Y99">
        <f t="shared" si="1"/>
        <v>0.38687999999999978</v>
      </c>
      <c r="Z99">
        <f t="shared" si="1"/>
        <v>2.7851999999999975</v>
      </c>
      <c r="AA99">
        <f t="shared" si="1"/>
        <v>9.6720000000000014E-2</v>
      </c>
      <c r="AB99">
        <f t="shared" si="1"/>
        <v>1.2043799999999987</v>
      </c>
      <c r="AC99">
        <f t="shared" si="1"/>
        <v>5.8039999999999987E-2</v>
      </c>
      <c r="AD99">
        <f t="shared" si="1"/>
        <v>1.8109999999999987E-2</v>
      </c>
      <c r="AE99">
        <f t="shared" si="1"/>
        <v>7.7359999999999984E-2</v>
      </c>
      <c r="AF99">
        <f t="shared" si="1"/>
        <v>6.6819999999999991E-2</v>
      </c>
      <c r="AG99">
        <f t="shared" si="1"/>
        <v>1.3569899999999993</v>
      </c>
      <c r="AH99">
        <f t="shared" si="1"/>
        <v>0</v>
      </c>
      <c r="AI99">
        <f t="shared" si="1"/>
        <v>0.02</v>
      </c>
      <c r="AJ99">
        <f t="shared" si="1"/>
        <v>0.32494000000000001</v>
      </c>
      <c r="AK99">
        <f t="shared" si="1"/>
        <v>0.33851999999999988</v>
      </c>
      <c r="AL99">
        <f t="shared" si="1"/>
        <v>0.11615999999999976</v>
      </c>
      <c r="AM99">
        <f t="shared" si="1"/>
        <v>4.7390000000000009E-2</v>
      </c>
      <c r="AN99">
        <f t="shared" si="1"/>
        <v>3.3880000000000014E-2</v>
      </c>
      <c r="AO99">
        <f t="shared" si="1"/>
        <v>4.0600000000000004E-2</v>
      </c>
      <c r="AP99">
        <f t="shared" si="1"/>
        <v>7.7359999999999984E-2</v>
      </c>
      <c r="AQ99">
        <f t="shared" si="1"/>
        <v>0.72550000000000003</v>
      </c>
      <c r="AR99">
        <f t="shared" si="1"/>
        <v>0</v>
      </c>
      <c r="AS99">
        <f t="shared" si="1"/>
        <v>0.31132999999999983</v>
      </c>
      <c r="AT99">
        <f t="shared" si="1"/>
        <v>0</v>
      </c>
      <c r="AU99">
        <f t="shared" si="1"/>
        <v>0.38679999999999953</v>
      </c>
      <c r="AV99">
        <f t="shared" si="1"/>
        <v>0</v>
      </c>
      <c r="AW99">
        <f t="shared" si="1"/>
        <v>0</v>
      </c>
      <c r="AX99">
        <f t="shared" si="1"/>
        <v>8.227999999999995E-2</v>
      </c>
      <c r="AY99">
        <f t="shared" si="1"/>
        <v>9.8600000000000104E-2</v>
      </c>
      <c r="AZ99">
        <f t="shared" si="1"/>
        <v>0.77376000000000023</v>
      </c>
      <c r="BA99">
        <f t="shared" si="1"/>
        <v>0.2901999999999999</v>
      </c>
      <c r="BB99">
        <f t="shared" si="1"/>
        <v>0.6979199999999991</v>
      </c>
      <c r="BC99">
        <f t="shared" si="1"/>
        <v>0.82212000000000029</v>
      </c>
      <c r="BD99">
        <f t="shared" si="1"/>
        <v>1.1606399999999999</v>
      </c>
      <c r="BE99">
        <f t="shared" si="1"/>
        <v>0.78914000000000062</v>
      </c>
      <c r="BF99">
        <f t="shared" si="1"/>
        <v>0.48360000000000036</v>
      </c>
      <c r="BG99">
        <f t="shared" si="1"/>
        <v>0.38679999999999953</v>
      </c>
      <c r="BH99">
        <f t="shared" si="1"/>
        <v>0</v>
      </c>
      <c r="BI99">
        <f t="shared" si="1"/>
        <v>0.11508999999999989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564</v>
      </c>
      <c r="X100" t="s">
        <v>538</v>
      </c>
      <c r="Y100" t="s">
        <v>550</v>
      </c>
      <c r="Z100" t="s">
        <v>570</v>
      </c>
      <c r="AA100" t="s">
        <v>558</v>
      </c>
      <c r="AB100" t="s">
        <v>567</v>
      </c>
      <c r="AC100" t="s">
        <v>560</v>
      </c>
      <c r="AD100" t="s">
        <v>569</v>
      </c>
      <c r="AE100" t="s">
        <v>552</v>
      </c>
      <c r="AF100" t="s">
        <v>572</v>
      </c>
      <c r="AG100" t="s">
        <v>562</v>
      </c>
      <c r="AH100" t="s">
        <v>566</v>
      </c>
      <c r="AI100" t="s">
        <v>536</v>
      </c>
      <c r="AJ100" t="s">
        <v>546</v>
      </c>
      <c r="AK100" t="s">
        <v>556</v>
      </c>
      <c r="AL100" t="s">
        <v>548</v>
      </c>
      <c r="AM100" t="s">
        <v>540</v>
      </c>
      <c r="AN100" t="s">
        <v>554</v>
      </c>
      <c r="AO100" t="s">
        <v>542</v>
      </c>
      <c r="AP100" t="s">
        <v>544</v>
      </c>
      <c r="AQ100" t="s">
        <v>574</v>
      </c>
      <c r="AR100" t="s">
        <v>598</v>
      </c>
      <c r="AS100" t="s">
        <v>576</v>
      </c>
      <c r="AT100" t="s">
        <v>588</v>
      </c>
      <c r="AU100" t="s">
        <v>594</v>
      </c>
      <c r="AV100" t="s">
        <v>581</v>
      </c>
      <c r="AW100" t="s">
        <v>579</v>
      </c>
      <c r="AX100" t="s">
        <v>583</v>
      </c>
      <c r="AY100" t="s">
        <v>596</v>
      </c>
      <c r="AZ100" t="s">
        <v>582</v>
      </c>
      <c r="BA100" t="s">
        <v>577</v>
      </c>
      <c r="BB100" t="s">
        <v>586</v>
      </c>
      <c r="BC100" t="s">
        <v>580</v>
      </c>
      <c r="BD100" t="s">
        <v>591</v>
      </c>
      <c r="BE100" t="s">
        <v>584</v>
      </c>
      <c r="BF100" t="s">
        <v>589</v>
      </c>
      <c r="BG100" t="s">
        <v>595</v>
      </c>
      <c r="BH100" t="s">
        <v>593</v>
      </c>
      <c r="BI100" t="s">
        <v>587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45416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45416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601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0.88</v>
      </c>
      <c r="M3" s="72">
        <v>0</v>
      </c>
      <c r="N3" s="71">
        <v>-29</v>
      </c>
      <c r="O3" s="53">
        <v>-60</v>
      </c>
      <c r="P3" s="53">
        <v>0</v>
      </c>
      <c r="Q3" s="53">
        <v>0</v>
      </c>
      <c r="R3" s="53">
        <v>0</v>
      </c>
      <c r="S3" s="72">
        <v>0</v>
      </c>
      <c r="T3" t="s">
        <v>601</v>
      </c>
      <c r="U3" s="73">
        <v>-89</v>
      </c>
      <c r="V3" s="74">
        <v>0.88</v>
      </c>
      <c r="W3">
        <v>-29</v>
      </c>
      <c r="X3">
        <v>-60</v>
      </c>
      <c r="Y3">
        <v>0</v>
      </c>
      <c r="Z3">
        <v>0.88</v>
      </c>
      <c r="AA3">
        <v>0</v>
      </c>
      <c r="AB3">
        <v>0</v>
      </c>
      <c r="AC3">
        <v>0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0.95</v>
      </c>
      <c r="M4" s="74">
        <v>0</v>
      </c>
      <c r="N4" s="73">
        <v>-36</v>
      </c>
      <c r="O4" s="46">
        <v>-62</v>
      </c>
      <c r="P4" s="46">
        <v>0</v>
      </c>
      <c r="Q4" s="46">
        <v>0</v>
      </c>
      <c r="R4" s="46">
        <v>0</v>
      </c>
      <c r="S4" s="74">
        <v>0</v>
      </c>
      <c r="U4" s="73">
        <v>-98</v>
      </c>
      <c r="V4" s="74">
        <v>0.95</v>
      </c>
      <c r="W4">
        <v>-36</v>
      </c>
      <c r="X4">
        <v>-62</v>
      </c>
      <c r="Y4">
        <v>0</v>
      </c>
      <c r="Z4">
        <v>0.95</v>
      </c>
      <c r="AA4">
        <v>0</v>
      </c>
      <c r="AB4">
        <v>0</v>
      </c>
      <c r="AC4">
        <v>0</v>
      </c>
    </row>
    <row r="5" spans="1:29">
      <c r="G5" t="s">
        <v>47</v>
      </c>
      <c r="H5" s="73">
        <v>0</v>
      </c>
      <c r="I5" s="46">
        <v>0</v>
      </c>
      <c r="J5" s="46">
        <v>1.29</v>
      </c>
      <c r="K5" s="46">
        <v>0</v>
      </c>
      <c r="L5" s="46">
        <v>0.96</v>
      </c>
      <c r="M5" s="74">
        <v>0</v>
      </c>
      <c r="N5" s="73">
        <v>-26</v>
      </c>
      <c r="O5" s="46">
        <v>-63</v>
      </c>
      <c r="P5" s="46">
        <v>0</v>
      </c>
      <c r="Q5" s="46">
        <v>-10</v>
      </c>
      <c r="R5" s="46">
        <v>0</v>
      </c>
      <c r="S5" s="74">
        <v>0</v>
      </c>
      <c r="U5" s="73">
        <v>-99</v>
      </c>
      <c r="V5" s="74">
        <v>2.25</v>
      </c>
      <c r="W5">
        <v>-26</v>
      </c>
      <c r="X5">
        <v>-63</v>
      </c>
      <c r="Y5">
        <v>0</v>
      </c>
      <c r="Z5">
        <v>0.96</v>
      </c>
      <c r="AA5">
        <v>-10</v>
      </c>
      <c r="AB5">
        <v>0</v>
      </c>
      <c r="AC5">
        <v>1.29</v>
      </c>
    </row>
    <row r="6" spans="1:29">
      <c r="G6" t="s">
        <v>48</v>
      </c>
      <c r="H6" s="73">
        <v>0</v>
      </c>
      <c r="I6" s="46">
        <v>0</v>
      </c>
      <c r="J6" s="46">
        <v>1.62</v>
      </c>
      <c r="K6" s="46">
        <v>0</v>
      </c>
      <c r="L6" s="46">
        <v>1.2</v>
      </c>
      <c r="M6" s="74">
        <v>0</v>
      </c>
      <c r="N6" s="73">
        <v>-41</v>
      </c>
      <c r="O6" s="46">
        <v>-65</v>
      </c>
      <c r="P6" s="46">
        <v>0</v>
      </c>
      <c r="Q6" s="46">
        <v>-10</v>
      </c>
      <c r="R6" s="46">
        <v>0</v>
      </c>
      <c r="S6" s="74">
        <v>0</v>
      </c>
      <c r="U6" s="73">
        <v>-116</v>
      </c>
      <c r="V6" s="74">
        <v>2.82</v>
      </c>
      <c r="W6">
        <v>-41</v>
      </c>
      <c r="X6">
        <v>-65</v>
      </c>
      <c r="Y6">
        <v>0</v>
      </c>
      <c r="Z6">
        <v>1.2</v>
      </c>
      <c r="AA6">
        <v>-10</v>
      </c>
      <c r="AB6">
        <v>0</v>
      </c>
      <c r="AC6">
        <v>1.62</v>
      </c>
    </row>
    <row r="7" spans="1:29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2.04</v>
      </c>
      <c r="M7" s="74">
        <v>0</v>
      </c>
      <c r="N7" s="73">
        <v>-47</v>
      </c>
      <c r="O7" s="46">
        <v>-65</v>
      </c>
      <c r="P7" s="46">
        <v>0</v>
      </c>
      <c r="Q7" s="46">
        <v>-10</v>
      </c>
      <c r="R7" s="46">
        <v>0</v>
      </c>
      <c r="S7" s="74">
        <v>0</v>
      </c>
      <c r="U7" s="73">
        <v>-122</v>
      </c>
      <c r="V7" s="74">
        <v>2.04</v>
      </c>
      <c r="W7">
        <v>-47</v>
      </c>
      <c r="X7">
        <v>-65</v>
      </c>
      <c r="Y7">
        <v>0</v>
      </c>
      <c r="Z7">
        <v>2.04</v>
      </c>
      <c r="AA7">
        <v>-10</v>
      </c>
      <c r="AB7">
        <v>0</v>
      </c>
      <c r="AC7">
        <v>0</v>
      </c>
    </row>
    <row r="8" spans="1:29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2.38</v>
      </c>
      <c r="M8" s="74">
        <v>0</v>
      </c>
      <c r="N8" s="73">
        <v>-47</v>
      </c>
      <c r="O8" s="46">
        <v>-65</v>
      </c>
      <c r="P8" s="46">
        <v>0</v>
      </c>
      <c r="Q8" s="46">
        <v>-10.3</v>
      </c>
      <c r="R8" s="46">
        <v>0</v>
      </c>
      <c r="S8" s="74">
        <v>0</v>
      </c>
      <c r="U8" s="73">
        <v>-122.3</v>
      </c>
      <c r="V8" s="74">
        <v>2.38</v>
      </c>
      <c r="W8">
        <v>-47</v>
      </c>
      <c r="X8">
        <v>-65</v>
      </c>
      <c r="Y8">
        <v>0</v>
      </c>
      <c r="Z8">
        <v>2.38</v>
      </c>
      <c r="AA8">
        <v>-10.3</v>
      </c>
      <c r="AB8">
        <v>0</v>
      </c>
      <c r="AC8">
        <v>0</v>
      </c>
    </row>
    <row r="9" spans="1:29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3</v>
      </c>
      <c r="M9" s="74">
        <v>0</v>
      </c>
      <c r="N9" s="73">
        <v>-37</v>
      </c>
      <c r="O9" s="46">
        <v>-68</v>
      </c>
      <c r="P9" s="46">
        <v>0</v>
      </c>
      <c r="Q9" s="46">
        <v>-10.199999999999999</v>
      </c>
      <c r="R9" s="46">
        <v>0</v>
      </c>
      <c r="S9" s="74">
        <v>0</v>
      </c>
      <c r="U9" s="73">
        <v>-115.2</v>
      </c>
      <c r="V9" s="74">
        <v>3</v>
      </c>
      <c r="W9">
        <v>-37</v>
      </c>
      <c r="X9">
        <v>-68</v>
      </c>
      <c r="Y9">
        <v>0</v>
      </c>
      <c r="Z9">
        <v>3</v>
      </c>
      <c r="AA9">
        <v>-10.199999999999999</v>
      </c>
      <c r="AB9">
        <v>0</v>
      </c>
      <c r="AC9">
        <v>0</v>
      </c>
    </row>
    <row r="10" spans="1:29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3</v>
      </c>
      <c r="M10" s="74">
        <v>0</v>
      </c>
      <c r="N10" s="73">
        <v>-57</v>
      </c>
      <c r="O10" s="46">
        <v>-70</v>
      </c>
      <c r="P10" s="46">
        <v>0</v>
      </c>
      <c r="Q10" s="46">
        <v>-12.3</v>
      </c>
      <c r="R10" s="46">
        <v>0</v>
      </c>
      <c r="S10" s="74">
        <v>0</v>
      </c>
      <c r="U10" s="73">
        <v>-139.30000000000001</v>
      </c>
      <c r="V10" s="74">
        <v>3</v>
      </c>
      <c r="W10">
        <v>-57</v>
      </c>
      <c r="X10">
        <v>-70</v>
      </c>
      <c r="Y10">
        <v>0</v>
      </c>
      <c r="Z10">
        <v>3</v>
      </c>
      <c r="AA10">
        <v>-12.3</v>
      </c>
      <c r="AB10">
        <v>0</v>
      </c>
      <c r="AC10">
        <v>0</v>
      </c>
    </row>
    <row r="11" spans="1:29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2.42</v>
      </c>
      <c r="M11" s="74">
        <v>0</v>
      </c>
      <c r="N11" s="73">
        <v>-89</v>
      </c>
      <c r="O11" s="46">
        <v>-65</v>
      </c>
      <c r="P11" s="46">
        <v>-5</v>
      </c>
      <c r="Q11" s="46">
        <v>-10.5</v>
      </c>
      <c r="R11" s="46">
        <v>0</v>
      </c>
      <c r="S11" s="74">
        <v>0</v>
      </c>
      <c r="U11" s="73">
        <v>-169.5</v>
      </c>
      <c r="V11" s="74">
        <v>2.42</v>
      </c>
      <c r="W11">
        <v>-89</v>
      </c>
      <c r="X11">
        <v>-65</v>
      </c>
      <c r="Y11">
        <v>0</v>
      </c>
      <c r="Z11">
        <v>2.42</v>
      </c>
      <c r="AA11">
        <v>-10.5</v>
      </c>
      <c r="AB11">
        <v>0</v>
      </c>
      <c r="AC11">
        <v>-5</v>
      </c>
    </row>
    <row r="12" spans="1:29">
      <c r="G12" t="s">
        <v>54</v>
      </c>
      <c r="H12" s="73">
        <v>0</v>
      </c>
      <c r="I12" s="46">
        <v>0</v>
      </c>
      <c r="J12" s="46">
        <v>29.02</v>
      </c>
      <c r="K12" s="46">
        <v>0</v>
      </c>
      <c r="L12" s="46">
        <v>2.2200000000000002</v>
      </c>
      <c r="M12" s="74">
        <v>0</v>
      </c>
      <c r="N12" s="73">
        <v>-118</v>
      </c>
      <c r="O12" s="46">
        <v>-64</v>
      </c>
      <c r="P12" s="46">
        <v>0</v>
      </c>
      <c r="Q12" s="46">
        <v>-11.9</v>
      </c>
      <c r="R12" s="46">
        <v>0</v>
      </c>
      <c r="S12" s="74">
        <v>0</v>
      </c>
      <c r="U12" s="73">
        <v>-193.9</v>
      </c>
      <c r="V12" s="74">
        <v>31.24</v>
      </c>
      <c r="W12">
        <v>-118</v>
      </c>
      <c r="X12">
        <v>-64</v>
      </c>
      <c r="Y12">
        <v>0</v>
      </c>
      <c r="Z12">
        <v>2.2200000000000002</v>
      </c>
      <c r="AA12">
        <v>-11.9</v>
      </c>
      <c r="AB12">
        <v>0</v>
      </c>
      <c r="AC12">
        <v>29.02</v>
      </c>
    </row>
    <row r="13" spans="1:29">
      <c r="G13" t="s">
        <v>55</v>
      </c>
      <c r="H13" s="73">
        <v>0</v>
      </c>
      <c r="I13" s="46">
        <v>0</v>
      </c>
      <c r="J13" s="46">
        <v>29.01</v>
      </c>
      <c r="K13" s="46">
        <v>0</v>
      </c>
      <c r="L13" s="46">
        <v>2.13</v>
      </c>
      <c r="M13" s="74">
        <v>0</v>
      </c>
      <c r="N13" s="73">
        <v>-50</v>
      </c>
      <c r="O13" s="46">
        <v>-40</v>
      </c>
      <c r="P13" s="46">
        <v>0</v>
      </c>
      <c r="Q13" s="46">
        <v>-11.3</v>
      </c>
      <c r="R13" s="46">
        <v>0</v>
      </c>
      <c r="S13" s="74">
        <v>0</v>
      </c>
      <c r="U13" s="73">
        <v>-101.3</v>
      </c>
      <c r="V13" s="74">
        <v>31.14</v>
      </c>
      <c r="W13">
        <v>-50</v>
      </c>
      <c r="X13">
        <v>-40</v>
      </c>
      <c r="Y13">
        <v>0</v>
      </c>
      <c r="Z13">
        <v>2.13</v>
      </c>
      <c r="AA13">
        <v>-11.3</v>
      </c>
      <c r="AB13">
        <v>0</v>
      </c>
      <c r="AC13">
        <v>29.01</v>
      </c>
    </row>
    <row r="14" spans="1:29">
      <c r="G14" t="s">
        <v>56</v>
      </c>
      <c r="H14" s="73">
        <v>0</v>
      </c>
      <c r="I14" s="46">
        <v>0</v>
      </c>
      <c r="J14" s="46">
        <v>24.17</v>
      </c>
      <c r="K14" s="46">
        <v>0</v>
      </c>
      <c r="L14" s="46">
        <v>1.84</v>
      </c>
      <c r="M14" s="74">
        <v>0</v>
      </c>
      <c r="N14" s="73">
        <v>-50</v>
      </c>
      <c r="O14" s="46">
        <v>-40</v>
      </c>
      <c r="P14" s="46">
        <v>0</v>
      </c>
      <c r="Q14" s="46">
        <v>-13</v>
      </c>
      <c r="R14" s="46">
        <v>0</v>
      </c>
      <c r="S14" s="74">
        <v>0</v>
      </c>
      <c r="U14" s="73">
        <v>-103</v>
      </c>
      <c r="V14" s="74">
        <v>26.01</v>
      </c>
      <c r="W14">
        <v>-50</v>
      </c>
      <c r="X14">
        <v>-40</v>
      </c>
      <c r="Y14">
        <v>0</v>
      </c>
      <c r="Z14">
        <v>1.84</v>
      </c>
      <c r="AA14">
        <v>-13</v>
      </c>
      <c r="AB14">
        <v>0</v>
      </c>
      <c r="AC14">
        <v>24.17</v>
      </c>
    </row>
    <row r="15" spans="1:29">
      <c r="G15" t="s">
        <v>57</v>
      </c>
      <c r="H15" s="73">
        <v>0</v>
      </c>
      <c r="I15" s="46">
        <v>0</v>
      </c>
      <c r="J15" s="46">
        <v>19.34</v>
      </c>
      <c r="K15" s="46">
        <v>0</v>
      </c>
      <c r="L15" s="46">
        <v>1.45</v>
      </c>
      <c r="M15" s="74">
        <v>0</v>
      </c>
      <c r="N15" s="73">
        <v>-47</v>
      </c>
      <c r="O15" s="46">
        <v>0</v>
      </c>
      <c r="P15" s="46">
        <v>0</v>
      </c>
      <c r="Q15" s="46">
        <v>-23</v>
      </c>
      <c r="R15" s="46">
        <v>0</v>
      </c>
      <c r="S15" s="74">
        <v>0</v>
      </c>
      <c r="U15" s="73">
        <v>-70</v>
      </c>
      <c r="V15" s="74">
        <v>20.79</v>
      </c>
      <c r="W15">
        <v>-47</v>
      </c>
      <c r="X15">
        <v>0</v>
      </c>
      <c r="Y15">
        <v>0</v>
      </c>
      <c r="Z15">
        <v>1.45</v>
      </c>
      <c r="AA15">
        <v>-23</v>
      </c>
      <c r="AB15">
        <v>0</v>
      </c>
      <c r="AC15">
        <v>19.34</v>
      </c>
    </row>
    <row r="16" spans="1:29">
      <c r="G16" t="s">
        <v>58</v>
      </c>
      <c r="H16" s="73">
        <v>0</v>
      </c>
      <c r="I16" s="46">
        <v>0</v>
      </c>
      <c r="J16" s="46">
        <v>19.350000000000001</v>
      </c>
      <c r="K16" s="46">
        <v>0</v>
      </c>
      <c r="L16" s="46">
        <v>0.48</v>
      </c>
      <c r="M16" s="74">
        <v>0</v>
      </c>
      <c r="N16" s="73">
        <v>-51</v>
      </c>
      <c r="O16" s="46">
        <v>0</v>
      </c>
      <c r="P16" s="46">
        <v>0</v>
      </c>
      <c r="Q16" s="46">
        <v>-23.8</v>
      </c>
      <c r="R16" s="46">
        <v>0</v>
      </c>
      <c r="S16" s="74">
        <v>0</v>
      </c>
      <c r="U16" s="73">
        <v>-74.8</v>
      </c>
      <c r="V16" s="74">
        <v>19.829999999999998</v>
      </c>
      <c r="W16">
        <v>-51</v>
      </c>
      <c r="X16">
        <v>0</v>
      </c>
      <c r="Y16">
        <v>0</v>
      </c>
      <c r="Z16">
        <v>0.48</v>
      </c>
      <c r="AA16">
        <v>-23.8</v>
      </c>
      <c r="AB16">
        <v>0</v>
      </c>
      <c r="AC16">
        <v>19.350000000000001</v>
      </c>
    </row>
    <row r="17" spans="7:29">
      <c r="G17" t="s">
        <v>59</v>
      </c>
      <c r="H17" s="73">
        <v>0</v>
      </c>
      <c r="I17" s="46">
        <v>0</v>
      </c>
      <c r="J17" s="46">
        <v>19.350000000000001</v>
      </c>
      <c r="K17" s="46">
        <v>0</v>
      </c>
      <c r="L17" s="46">
        <v>0.48</v>
      </c>
      <c r="M17" s="74">
        <v>0</v>
      </c>
      <c r="N17" s="73">
        <v>-38</v>
      </c>
      <c r="O17" s="46">
        <v>0</v>
      </c>
      <c r="P17" s="46">
        <v>0</v>
      </c>
      <c r="Q17" s="46">
        <v>-23.7</v>
      </c>
      <c r="R17" s="46">
        <v>0</v>
      </c>
      <c r="S17" s="74">
        <v>0</v>
      </c>
      <c r="U17" s="73">
        <v>-61.7</v>
      </c>
      <c r="V17" s="74">
        <v>19.829999999999998</v>
      </c>
      <c r="W17">
        <v>-38</v>
      </c>
      <c r="X17">
        <v>0</v>
      </c>
      <c r="Y17">
        <v>0</v>
      </c>
      <c r="Z17">
        <v>0.48</v>
      </c>
      <c r="AA17">
        <v>-23.7</v>
      </c>
      <c r="AB17">
        <v>0</v>
      </c>
      <c r="AC17">
        <v>19.350000000000001</v>
      </c>
    </row>
    <row r="18" spans="7:29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0.48</v>
      </c>
      <c r="M18" s="74">
        <v>0</v>
      </c>
      <c r="N18" s="73">
        <v>-53</v>
      </c>
      <c r="O18" s="46">
        <v>0</v>
      </c>
      <c r="P18" s="46">
        <v>-150</v>
      </c>
      <c r="Q18" s="46">
        <v>-26</v>
      </c>
      <c r="R18" s="46">
        <v>0</v>
      </c>
      <c r="S18" s="74">
        <v>0</v>
      </c>
      <c r="U18" s="73">
        <v>-229</v>
      </c>
      <c r="V18" s="74">
        <v>0.48</v>
      </c>
      <c r="W18">
        <v>-53</v>
      </c>
      <c r="X18">
        <v>0</v>
      </c>
      <c r="Y18">
        <v>0</v>
      </c>
      <c r="Z18">
        <v>0.48</v>
      </c>
      <c r="AA18">
        <v>-26</v>
      </c>
      <c r="AB18">
        <v>0</v>
      </c>
      <c r="AC18">
        <v>-150</v>
      </c>
    </row>
    <row r="19" spans="7:29">
      <c r="G19" t="s">
        <v>61</v>
      </c>
      <c r="H19" s="73">
        <v>0</v>
      </c>
      <c r="I19" s="46">
        <v>0</v>
      </c>
      <c r="J19" s="46">
        <v>33.85</v>
      </c>
      <c r="K19" s="46">
        <v>0</v>
      </c>
      <c r="L19" s="46">
        <v>0.48</v>
      </c>
      <c r="M19" s="74">
        <v>0</v>
      </c>
      <c r="N19" s="73">
        <v>-43</v>
      </c>
      <c r="O19" s="46">
        <v>0</v>
      </c>
      <c r="P19" s="46">
        <v>0</v>
      </c>
      <c r="Q19" s="46">
        <v>-27</v>
      </c>
      <c r="R19" s="46">
        <v>0</v>
      </c>
      <c r="S19" s="74">
        <v>0</v>
      </c>
      <c r="U19" s="73">
        <v>-70</v>
      </c>
      <c r="V19" s="74">
        <v>34.33</v>
      </c>
      <c r="W19">
        <v>-43</v>
      </c>
      <c r="X19">
        <v>0</v>
      </c>
      <c r="Y19">
        <v>0</v>
      </c>
      <c r="Z19">
        <v>0.48</v>
      </c>
      <c r="AA19">
        <v>-27</v>
      </c>
      <c r="AB19">
        <v>0</v>
      </c>
      <c r="AC19">
        <v>33.85</v>
      </c>
    </row>
    <row r="20" spans="7:29">
      <c r="G20" t="s">
        <v>62</v>
      </c>
      <c r="H20" s="73">
        <v>0</v>
      </c>
      <c r="I20" s="46">
        <v>0</v>
      </c>
      <c r="J20" s="46">
        <v>19.350000000000001</v>
      </c>
      <c r="K20" s="46">
        <v>0</v>
      </c>
      <c r="L20" s="46">
        <v>0.48</v>
      </c>
      <c r="M20" s="74">
        <v>0</v>
      </c>
      <c r="N20" s="73">
        <v>-52</v>
      </c>
      <c r="O20" s="46">
        <v>0</v>
      </c>
      <c r="P20" s="46">
        <v>0</v>
      </c>
      <c r="Q20" s="46">
        <v>-28.5</v>
      </c>
      <c r="R20" s="46">
        <v>0</v>
      </c>
      <c r="S20" s="74">
        <v>0</v>
      </c>
      <c r="U20" s="73">
        <v>-80.5</v>
      </c>
      <c r="V20" s="74">
        <v>19.829999999999998</v>
      </c>
      <c r="W20">
        <v>-52</v>
      </c>
      <c r="X20">
        <v>0</v>
      </c>
      <c r="Y20">
        <v>0</v>
      </c>
      <c r="Z20">
        <v>0.48</v>
      </c>
      <c r="AA20">
        <v>-28.5</v>
      </c>
      <c r="AB20">
        <v>0</v>
      </c>
      <c r="AC20">
        <v>19.350000000000001</v>
      </c>
    </row>
    <row r="21" spans="7:29">
      <c r="G21" t="s">
        <v>63</v>
      </c>
      <c r="H21" s="73">
        <v>0</v>
      </c>
      <c r="I21" s="46">
        <v>0</v>
      </c>
      <c r="J21" s="46">
        <v>14.5</v>
      </c>
      <c r="K21" s="46">
        <v>0</v>
      </c>
      <c r="L21" s="46">
        <v>0.97</v>
      </c>
      <c r="M21" s="74">
        <v>0</v>
      </c>
      <c r="N21" s="73">
        <v>-33</v>
      </c>
      <c r="O21" s="46">
        <v>-10</v>
      </c>
      <c r="P21" s="46">
        <v>0</v>
      </c>
      <c r="Q21" s="46">
        <v>-30.5</v>
      </c>
      <c r="R21" s="46">
        <v>0</v>
      </c>
      <c r="S21" s="74">
        <v>0</v>
      </c>
      <c r="U21" s="73">
        <v>-73.5</v>
      </c>
      <c r="V21" s="74">
        <v>15.47</v>
      </c>
      <c r="W21">
        <v>-33</v>
      </c>
      <c r="X21">
        <v>-10</v>
      </c>
      <c r="Y21">
        <v>0</v>
      </c>
      <c r="Z21">
        <v>0.97</v>
      </c>
      <c r="AA21">
        <v>-30.5</v>
      </c>
      <c r="AB21">
        <v>0</v>
      </c>
      <c r="AC21">
        <v>14.5</v>
      </c>
    </row>
    <row r="22" spans="7:29">
      <c r="G22" t="s">
        <v>64</v>
      </c>
      <c r="H22" s="73">
        <v>0</v>
      </c>
      <c r="I22" s="46">
        <v>0</v>
      </c>
      <c r="J22" s="46">
        <v>14.5</v>
      </c>
      <c r="K22" s="46">
        <v>0</v>
      </c>
      <c r="L22" s="46">
        <v>0.97</v>
      </c>
      <c r="M22" s="74">
        <v>0.1</v>
      </c>
      <c r="N22" s="73">
        <v>-44</v>
      </c>
      <c r="O22" s="46">
        <v>-10</v>
      </c>
      <c r="P22" s="46">
        <v>0</v>
      </c>
      <c r="Q22" s="46">
        <v>-32.6</v>
      </c>
      <c r="R22" s="46">
        <v>0</v>
      </c>
      <c r="S22" s="74">
        <v>0</v>
      </c>
      <c r="U22" s="73">
        <v>-86.6</v>
      </c>
      <c r="V22" s="74">
        <v>15.57</v>
      </c>
      <c r="W22">
        <v>-44</v>
      </c>
      <c r="X22">
        <v>-10</v>
      </c>
      <c r="Y22">
        <v>0</v>
      </c>
      <c r="Z22">
        <v>0.97</v>
      </c>
      <c r="AA22">
        <v>-32.6</v>
      </c>
      <c r="AB22">
        <v>0.1</v>
      </c>
      <c r="AC22">
        <v>14.5</v>
      </c>
    </row>
    <row r="23" spans="7:29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1.45</v>
      </c>
      <c r="M23" s="74">
        <v>0</v>
      </c>
      <c r="N23" s="73">
        <v>-31</v>
      </c>
      <c r="O23" s="46">
        <v>-10</v>
      </c>
      <c r="P23" s="46">
        <v>-150</v>
      </c>
      <c r="Q23" s="46">
        <v>-34.4</v>
      </c>
      <c r="R23" s="46">
        <v>0</v>
      </c>
      <c r="S23" s="74">
        <v>0</v>
      </c>
      <c r="U23" s="73">
        <v>-227.4</v>
      </c>
      <c r="V23" s="74">
        <v>1.45</v>
      </c>
      <c r="W23">
        <v>-31</v>
      </c>
      <c r="X23">
        <v>-10</v>
      </c>
      <c r="Y23">
        <v>-2</v>
      </c>
      <c r="Z23">
        <v>1.45</v>
      </c>
      <c r="AA23">
        <v>-34.4</v>
      </c>
      <c r="AB23">
        <v>0</v>
      </c>
      <c r="AC23">
        <v>-150</v>
      </c>
    </row>
    <row r="24" spans="7:29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2.42</v>
      </c>
      <c r="M24" s="74">
        <v>0</v>
      </c>
      <c r="N24" s="73">
        <v>-36</v>
      </c>
      <c r="O24" s="46">
        <v>-10</v>
      </c>
      <c r="P24" s="46">
        <v>-20</v>
      </c>
      <c r="Q24" s="46">
        <v>-36.4</v>
      </c>
      <c r="R24" s="46">
        <v>0</v>
      </c>
      <c r="S24" s="74">
        <v>0</v>
      </c>
      <c r="U24" s="73">
        <v>-104.4</v>
      </c>
      <c r="V24" s="74">
        <v>2.42</v>
      </c>
      <c r="W24">
        <v>-36</v>
      </c>
      <c r="X24">
        <v>-10</v>
      </c>
      <c r="Y24">
        <v>-2</v>
      </c>
      <c r="Z24">
        <v>2.42</v>
      </c>
      <c r="AA24">
        <v>-36.4</v>
      </c>
      <c r="AB24">
        <v>0</v>
      </c>
      <c r="AC24">
        <v>-20</v>
      </c>
    </row>
    <row r="25" spans="7:29">
      <c r="G25" t="s">
        <v>67</v>
      </c>
      <c r="H25" s="73">
        <v>0</v>
      </c>
      <c r="I25" s="46">
        <v>0</v>
      </c>
      <c r="J25" s="46">
        <v>14.5</v>
      </c>
      <c r="K25" s="46">
        <v>0</v>
      </c>
      <c r="L25" s="46">
        <v>2.9</v>
      </c>
      <c r="M25" s="74">
        <v>0.1</v>
      </c>
      <c r="N25" s="73">
        <v>-13</v>
      </c>
      <c r="O25" s="46">
        <v>0</v>
      </c>
      <c r="P25" s="46">
        <v>0</v>
      </c>
      <c r="Q25" s="46">
        <v>-38.6</v>
      </c>
      <c r="R25" s="46">
        <v>0</v>
      </c>
      <c r="S25" s="74">
        <v>0</v>
      </c>
      <c r="U25" s="73">
        <v>-53.6</v>
      </c>
      <c r="V25" s="74">
        <v>17.5</v>
      </c>
      <c r="W25">
        <v>-13</v>
      </c>
      <c r="X25">
        <v>0</v>
      </c>
      <c r="Y25">
        <v>-2</v>
      </c>
      <c r="Z25">
        <v>2.9</v>
      </c>
      <c r="AA25">
        <v>-38.6</v>
      </c>
      <c r="AB25">
        <v>0.1</v>
      </c>
      <c r="AC25">
        <v>14.5</v>
      </c>
    </row>
    <row r="26" spans="7:29">
      <c r="G26" t="s">
        <v>68</v>
      </c>
      <c r="H26" s="73">
        <v>0</v>
      </c>
      <c r="I26" s="46">
        <v>0</v>
      </c>
      <c r="J26" s="46">
        <v>14.51</v>
      </c>
      <c r="K26" s="46">
        <v>0</v>
      </c>
      <c r="L26" s="46">
        <v>3.38</v>
      </c>
      <c r="M26" s="74">
        <v>0</v>
      </c>
      <c r="N26" s="73">
        <v>-19</v>
      </c>
      <c r="O26" s="46">
        <v>0</v>
      </c>
      <c r="P26" s="46">
        <v>0</v>
      </c>
      <c r="Q26" s="46">
        <v>-34.299999999999997</v>
      </c>
      <c r="R26" s="46">
        <v>0</v>
      </c>
      <c r="S26" s="74">
        <v>0</v>
      </c>
      <c r="U26" s="73">
        <v>-55.3</v>
      </c>
      <c r="V26" s="74">
        <v>17.89</v>
      </c>
      <c r="W26">
        <v>-19</v>
      </c>
      <c r="X26">
        <v>0</v>
      </c>
      <c r="Y26">
        <v>-2</v>
      </c>
      <c r="Z26">
        <v>3.38</v>
      </c>
      <c r="AA26">
        <v>-34.299999999999997</v>
      </c>
      <c r="AB26">
        <v>0</v>
      </c>
      <c r="AC26">
        <v>14.51</v>
      </c>
    </row>
    <row r="27" spans="7:29">
      <c r="G27" t="s">
        <v>69</v>
      </c>
      <c r="H27" s="73">
        <v>0</v>
      </c>
      <c r="I27" s="46">
        <v>0</v>
      </c>
      <c r="J27" s="46">
        <v>14.51</v>
      </c>
      <c r="K27" s="46">
        <v>0</v>
      </c>
      <c r="L27" s="46">
        <v>4.16</v>
      </c>
      <c r="M27" s="74">
        <v>0</v>
      </c>
      <c r="N27" s="73">
        <v>-42</v>
      </c>
      <c r="O27" s="46">
        <v>0</v>
      </c>
      <c r="P27" s="46">
        <v>0</v>
      </c>
      <c r="Q27" s="46">
        <v>-41</v>
      </c>
      <c r="R27" s="46">
        <v>0</v>
      </c>
      <c r="S27" s="74">
        <v>0</v>
      </c>
      <c r="U27" s="73">
        <v>-85</v>
      </c>
      <c r="V27" s="74">
        <v>18.670000000000002</v>
      </c>
      <c r="W27">
        <v>-42</v>
      </c>
      <c r="X27">
        <v>0</v>
      </c>
      <c r="Y27">
        <v>-2</v>
      </c>
      <c r="Z27">
        <v>4.16</v>
      </c>
      <c r="AA27">
        <v>-41</v>
      </c>
      <c r="AB27">
        <v>0</v>
      </c>
      <c r="AC27">
        <v>14.51</v>
      </c>
    </row>
    <row r="28" spans="7:29">
      <c r="G28" t="s">
        <v>70</v>
      </c>
      <c r="H28" s="73">
        <v>0</v>
      </c>
      <c r="I28" s="46">
        <v>0</v>
      </c>
      <c r="J28" s="46">
        <v>19.34</v>
      </c>
      <c r="K28" s="46">
        <v>0</v>
      </c>
      <c r="L28" s="46">
        <v>4.3499999999999996</v>
      </c>
      <c r="M28" s="74">
        <v>0</v>
      </c>
      <c r="N28" s="73">
        <v>-56</v>
      </c>
      <c r="O28" s="46">
        <v>0</v>
      </c>
      <c r="P28" s="46">
        <v>0</v>
      </c>
      <c r="Q28" s="46">
        <v>-36.6</v>
      </c>
      <c r="R28" s="46">
        <v>0</v>
      </c>
      <c r="S28" s="74">
        <v>0</v>
      </c>
      <c r="U28" s="73">
        <v>-94.6</v>
      </c>
      <c r="V28" s="74">
        <v>23.69</v>
      </c>
      <c r="W28">
        <v>-56</v>
      </c>
      <c r="X28">
        <v>0</v>
      </c>
      <c r="Y28">
        <v>-2</v>
      </c>
      <c r="Z28">
        <v>4.3499999999999996</v>
      </c>
      <c r="AA28">
        <v>-36.6</v>
      </c>
      <c r="AB28">
        <v>0</v>
      </c>
      <c r="AC28">
        <v>19.34</v>
      </c>
    </row>
    <row r="29" spans="7:29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4.55</v>
      </c>
      <c r="M29" s="74">
        <v>0</v>
      </c>
      <c r="N29" s="73">
        <v>-50</v>
      </c>
      <c r="O29" s="46">
        <v>0</v>
      </c>
      <c r="P29" s="46">
        <v>-7</v>
      </c>
      <c r="Q29" s="46">
        <v>-39.4</v>
      </c>
      <c r="R29" s="46">
        <v>0</v>
      </c>
      <c r="S29" s="74">
        <v>0</v>
      </c>
      <c r="U29" s="73">
        <v>-98.4</v>
      </c>
      <c r="V29" s="74">
        <v>4.55</v>
      </c>
      <c r="W29">
        <v>-50</v>
      </c>
      <c r="X29">
        <v>0</v>
      </c>
      <c r="Y29">
        <v>-2</v>
      </c>
      <c r="Z29">
        <v>4.55</v>
      </c>
      <c r="AA29">
        <v>-39.4</v>
      </c>
      <c r="AB29">
        <v>0</v>
      </c>
      <c r="AC29">
        <v>-7</v>
      </c>
    </row>
    <row r="30" spans="7:29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3.87</v>
      </c>
      <c r="M30" s="74">
        <v>0</v>
      </c>
      <c r="N30" s="73">
        <v>-88</v>
      </c>
      <c r="O30" s="46">
        <v>0</v>
      </c>
      <c r="P30" s="46">
        <v>-15</v>
      </c>
      <c r="Q30" s="46">
        <v>-37.299999999999997</v>
      </c>
      <c r="R30" s="46">
        <v>0</v>
      </c>
      <c r="S30" s="74">
        <v>0</v>
      </c>
      <c r="U30" s="73">
        <v>-142.30000000000001</v>
      </c>
      <c r="V30" s="74">
        <v>3.87</v>
      </c>
      <c r="W30">
        <v>-88</v>
      </c>
      <c r="X30">
        <v>0</v>
      </c>
      <c r="Y30">
        <v>-2</v>
      </c>
      <c r="Z30">
        <v>3.87</v>
      </c>
      <c r="AA30">
        <v>-37.299999999999997</v>
      </c>
      <c r="AB30">
        <v>0</v>
      </c>
      <c r="AC30">
        <v>-15</v>
      </c>
    </row>
    <row r="31" spans="7:29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3.38</v>
      </c>
      <c r="M31" s="74">
        <v>0</v>
      </c>
      <c r="N31" s="73">
        <v>-80</v>
      </c>
      <c r="O31" s="46">
        <v>-15</v>
      </c>
      <c r="P31" s="46">
        <v>-40</v>
      </c>
      <c r="Q31" s="46">
        <v>-35.1</v>
      </c>
      <c r="R31" s="46">
        <v>0</v>
      </c>
      <c r="S31" s="74">
        <v>0</v>
      </c>
      <c r="U31" s="73">
        <v>-172.1</v>
      </c>
      <c r="V31" s="74">
        <v>3.38</v>
      </c>
      <c r="W31">
        <v>-80</v>
      </c>
      <c r="X31">
        <v>-15</v>
      </c>
      <c r="Y31">
        <v>-2</v>
      </c>
      <c r="Z31">
        <v>3.38</v>
      </c>
      <c r="AA31">
        <v>-35.1</v>
      </c>
      <c r="AB31">
        <v>0</v>
      </c>
      <c r="AC31">
        <v>-40</v>
      </c>
    </row>
    <row r="32" spans="7:29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2.9</v>
      </c>
      <c r="M32" s="74">
        <v>0.1</v>
      </c>
      <c r="N32" s="73">
        <v>-108</v>
      </c>
      <c r="O32" s="46">
        <v>-15</v>
      </c>
      <c r="P32" s="46">
        <v>-25</v>
      </c>
      <c r="Q32" s="46">
        <v>-30.3</v>
      </c>
      <c r="R32" s="46">
        <v>0</v>
      </c>
      <c r="S32" s="74">
        <v>0</v>
      </c>
      <c r="U32" s="73">
        <v>-180.3</v>
      </c>
      <c r="V32" s="74">
        <v>3</v>
      </c>
      <c r="W32">
        <v>-108</v>
      </c>
      <c r="X32">
        <v>-15</v>
      </c>
      <c r="Y32">
        <v>-2</v>
      </c>
      <c r="Z32">
        <v>2.9</v>
      </c>
      <c r="AA32">
        <v>-30.3</v>
      </c>
      <c r="AB32">
        <v>0.1</v>
      </c>
      <c r="AC32">
        <v>-25</v>
      </c>
    </row>
    <row r="33" spans="7:29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2.42</v>
      </c>
      <c r="M33" s="74">
        <v>0</v>
      </c>
      <c r="N33" s="73">
        <v>-33</v>
      </c>
      <c r="O33" s="46">
        <v>0</v>
      </c>
      <c r="P33" s="46">
        <v>-25</v>
      </c>
      <c r="Q33" s="46">
        <v>-27.8</v>
      </c>
      <c r="R33" s="46">
        <v>0</v>
      </c>
      <c r="S33" s="74">
        <v>0</v>
      </c>
      <c r="U33" s="73">
        <v>-87.8</v>
      </c>
      <c r="V33" s="74">
        <v>2.42</v>
      </c>
      <c r="W33">
        <v>-33</v>
      </c>
      <c r="X33">
        <v>0</v>
      </c>
      <c r="Y33">
        <v>-2</v>
      </c>
      <c r="Z33">
        <v>2.42</v>
      </c>
      <c r="AA33">
        <v>-27.8</v>
      </c>
      <c r="AB33">
        <v>0</v>
      </c>
      <c r="AC33">
        <v>-25</v>
      </c>
    </row>
    <row r="34" spans="7:29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1.93</v>
      </c>
      <c r="M34" s="74">
        <v>0.1</v>
      </c>
      <c r="N34" s="73">
        <v>-12</v>
      </c>
      <c r="O34" s="46">
        <v>0</v>
      </c>
      <c r="P34" s="46">
        <v>-30</v>
      </c>
      <c r="Q34" s="46">
        <v>-21.6</v>
      </c>
      <c r="R34" s="46">
        <v>0</v>
      </c>
      <c r="S34" s="74">
        <v>0</v>
      </c>
      <c r="U34" s="73">
        <v>-65.599999999999994</v>
      </c>
      <c r="V34" s="74">
        <v>2.0299999999999998</v>
      </c>
      <c r="W34">
        <v>-12</v>
      </c>
      <c r="X34">
        <v>0</v>
      </c>
      <c r="Y34">
        <v>-2</v>
      </c>
      <c r="Z34">
        <v>1.93</v>
      </c>
      <c r="AA34">
        <v>-21.6</v>
      </c>
      <c r="AB34">
        <v>0.1</v>
      </c>
      <c r="AC34">
        <v>-30</v>
      </c>
    </row>
    <row r="35" spans="7:29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1.45</v>
      </c>
      <c r="M35" s="74">
        <v>0.1</v>
      </c>
      <c r="N35" s="73">
        <v>-25</v>
      </c>
      <c r="O35" s="46">
        <v>0</v>
      </c>
      <c r="P35" s="46">
        <v>-5</v>
      </c>
      <c r="Q35" s="46">
        <v>-11.7</v>
      </c>
      <c r="R35" s="46">
        <v>0</v>
      </c>
      <c r="S35" s="74">
        <v>0</v>
      </c>
      <c r="U35" s="73">
        <v>-43.7</v>
      </c>
      <c r="V35" s="74">
        <v>1.55</v>
      </c>
      <c r="W35">
        <v>-25</v>
      </c>
      <c r="X35">
        <v>0</v>
      </c>
      <c r="Y35">
        <v>-2</v>
      </c>
      <c r="Z35">
        <v>1.45</v>
      </c>
      <c r="AA35">
        <v>-11.7</v>
      </c>
      <c r="AB35">
        <v>0.1</v>
      </c>
      <c r="AC35">
        <v>-5</v>
      </c>
    </row>
    <row r="36" spans="7:29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0.97</v>
      </c>
      <c r="M36" s="74">
        <v>0</v>
      </c>
      <c r="N36" s="73">
        <v>-20</v>
      </c>
      <c r="O36" s="46">
        <v>0</v>
      </c>
      <c r="P36" s="46">
        <v>-200</v>
      </c>
      <c r="Q36" s="46">
        <v>-10</v>
      </c>
      <c r="R36" s="46">
        <v>0</v>
      </c>
      <c r="S36" s="74">
        <v>0</v>
      </c>
      <c r="U36" s="73">
        <v>-232</v>
      </c>
      <c r="V36" s="74">
        <v>0.97</v>
      </c>
      <c r="W36">
        <v>-20</v>
      </c>
      <c r="X36">
        <v>0</v>
      </c>
      <c r="Y36">
        <v>-2</v>
      </c>
      <c r="Z36">
        <v>0.97</v>
      </c>
      <c r="AA36">
        <v>-10</v>
      </c>
      <c r="AB36">
        <v>0</v>
      </c>
      <c r="AC36">
        <v>-200</v>
      </c>
    </row>
    <row r="37" spans="7:29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0.97</v>
      </c>
      <c r="M37" s="74">
        <v>0</v>
      </c>
      <c r="N37" s="73">
        <v>-9</v>
      </c>
      <c r="O37" s="46">
        <v>0</v>
      </c>
      <c r="P37" s="46">
        <v>-150</v>
      </c>
      <c r="Q37" s="46">
        <v>-10</v>
      </c>
      <c r="R37" s="46">
        <v>0</v>
      </c>
      <c r="S37" s="74">
        <v>0</v>
      </c>
      <c r="U37" s="73">
        <v>-171</v>
      </c>
      <c r="V37" s="74">
        <v>0.97</v>
      </c>
      <c r="W37">
        <v>-9</v>
      </c>
      <c r="X37">
        <v>0</v>
      </c>
      <c r="Y37">
        <v>-2</v>
      </c>
      <c r="Z37">
        <v>0.97</v>
      </c>
      <c r="AA37">
        <v>-10</v>
      </c>
      <c r="AB37">
        <v>0</v>
      </c>
      <c r="AC37">
        <v>-150</v>
      </c>
    </row>
    <row r="38" spans="7:29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0.97</v>
      </c>
      <c r="M38" s="74">
        <v>0</v>
      </c>
      <c r="N38" s="73">
        <v>-6</v>
      </c>
      <c r="O38" s="46">
        <v>0</v>
      </c>
      <c r="P38" s="46">
        <v>-140</v>
      </c>
      <c r="Q38" s="46">
        <v>-10</v>
      </c>
      <c r="R38" s="46">
        <v>0</v>
      </c>
      <c r="S38" s="74">
        <v>0</v>
      </c>
      <c r="U38" s="73">
        <v>-158</v>
      </c>
      <c r="V38" s="74">
        <v>0.97</v>
      </c>
      <c r="W38">
        <v>-6</v>
      </c>
      <c r="X38">
        <v>0</v>
      </c>
      <c r="Y38">
        <v>-2</v>
      </c>
      <c r="Z38">
        <v>0.97</v>
      </c>
      <c r="AA38">
        <v>-10</v>
      </c>
      <c r="AB38">
        <v>0</v>
      </c>
      <c r="AC38">
        <v>-140</v>
      </c>
    </row>
    <row r="39" spans="7:29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0.97</v>
      </c>
      <c r="M39" s="74">
        <v>0</v>
      </c>
      <c r="N39" s="73">
        <v>-16</v>
      </c>
      <c r="O39" s="46">
        <v>0</v>
      </c>
      <c r="P39" s="46">
        <v>-170</v>
      </c>
      <c r="Q39" s="46">
        <v>-32.5</v>
      </c>
      <c r="R39" s="46">
        <v>0</v>
      </c>
      <c r="S39" s="74">
        <v>0</v>
      </c>
      <c r="U39" s="73">
        <v>-220.5</v>
      </c>
      <c r="V39" s="74">
        <v>0.97</v>
      </c>
      <c r="W39">
        <v>-16</v>
      </c>
      <c r="X39">
        <v>0</v>
      </c>
      <c r="Y39">
        <v>-2</v>
      </c>
      <c r="Z39">
        <v>0.97</v>
      </c>
      <c r="AA39">
        <v>-32.5</v>
      </c>
      <c r="AB39">
        <v>0</v>
      </c>
      <c r="AC39">
        <v>-170</v>
      </c>
    </row>
    <row r="40" spans="7:29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0.97</v>
      </c>
      <c r="M40" s="74">
        <v>0</v>
      </c>
      <c r="N40" s="73">
        <v>-12</v>
      </c>
      <c r="O40" s="46">
        <v>0</v>
      </c>
      <c r="P40" s="46">
        <v>-170</v>
      </c>
      <c r="Q40" s="46">
        <v>-32.799999999999997</v>
      </c>
      <c r="R40" s="46">
        <v>0</v>
      </c>
      <c r="S40" s="74">
        <v>0</v>
      </c>
      <c r="U40" s="73">
        <v>-216.8</v>
      </c>
      <c r="V40" s="74">
        <v>0.97</v>
      </c>
      <c r="W40">
        <v>-12</v>
      </c>
      <c r="X40">
        <v>0</v>
      </c>
      <c r="Y40">
        <v>-2</v>
      </c>
      <c r="Z40">
        <v>0.97</v>
      </c>
      <c r="AA40">
        <v>-32.799999999999997</v>
      </c>
      <c r="AB40">
        <v>0</v>
      </c>
      <c r="AC40">
        <v>-170</v>
      </c>
    </row>
    <row r="41" spans="7:29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0.57999999999999996</v>
      </c>
      <c r="M41" s="74">
        <v>0</v>
      </c>
      <c r="N41" s="73">
        <v>0</v>
      </c>
      <c r="O41" s="46">
        <v>0</v>
      </c>
      <c r="P41" s="46">
        <v>-150</v>
      </c>
      <c r="Q41" s="46">
        <v>-26.1</v>
      </c>
      <c r="R41" s="46">
        <v>0</v>
      </c>
      <c r="S41" s="74">
        <v>0</v>
      </c>
      <c r="U41" s="73">
        <v>-178.1</v>
      </c>
      <c r="V41" s="74">
        <v>0.57999999999999996</v>
      </c>
      <c r="W41">
        <v>0</v>
      </c>
      <c r="X41">
        <v>0</v>
      </c>
      <c r="Y41">
        <v>-2</v>
      </c>
      <c r="Z41">
        <v>0.57999999999999996</v>
      </c>
      <c r="AA41">
        <v>-26.1</v>
      </c>
      <c r="AB41">
        <v>0</v>
      </c>
      <c r="AC41">
        <v>-150</v>
      </c>
    </row>
    <row r="42" spans="7:29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0.39</v>
      </c>
      <c r="M42" s="74">
        <v>0</v>
      </c>
      <c r="N42" s="73">
        <v>-24</v>
      </c>
      <c r="O42" s="46">
        <v>-15</v>
      </c>
      <c r="P42" s="46">
        <v>-145</v>
      </c>
      <c r="Q42" s="46">
        <v>-19</v>
      </c>
      <c r="R42" s="46">
        <v>0</v>
      </c>
      <c r="S42" s="74">
        <v>0</v>
      </c>
      <c r="U42" s="73">
        <v>-205</v>
      </c>
      <c r="V42" s="74">
        <v>0.39</v>
      </c>
      <c r="W42">
        <v>-24</v>
      </c>
      <c r="X42">
        <v>-15</v>
      </c>
      <c r="Y42">
        <v>-2</v>
      </c>
      <c r="Z42">
        <v>0.39</v>
      </c>
      <c r="AA42">
        <v>-19</v>
      </c>
      <c r="AB42">
        <v>0</v>
      </c>
      <c r="AC42">
        <v>-145</v>
      </c>
    </row>
    <row r="43" spans="7:29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0.28999999999999998</v>
      </c>
      <c r="M43" s="74">
        <v>0</v>
      </c>
      <c r="N43" s="73">
        <v>0</v>
      </c>
      <c r="O43" s="46">
        <v>-16</v>
      </c>
      <c r="P43" s="46">
        <v>-80</v>
      </c>
      <c r="Q43" s="46">
        <v>-12.4</v>
      </c>
      <c r="R43" s="46">
        <v>0</v>
      </c>
      <c r="S43" s="74">
        <v>0</v>
      </c>
      <c r="U43" s="73">
        <v>-110.4</v>
      </c>
      <c r="V43" s="74">
        <v>0.28999999999999998</v>
      </c>
      <c r="W43">
        <v>0</v>
      </c>
      <c r="X43">
        <v>-16</v>
      </c>
      <c r="Y43">
        <v>-2</v>
      </c>
      <c r="Z43">
        <v>0.28999999999999998</v>
      </c>
      <c r="AA43">
        <v>-12.4</v>
      </c>
      <c r="AB43">
        <v>0</v>
      </c>
      <c r="AC43">
        <v>-80</v>
      </c>
    </row>
    <row r="44" spans="7:29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0.28999999999999998</v>
      </c>
      <c r="M44" s="74">
        <v>0</v>
      </c>
      <c r="N44" s="73">
        <v>0</v>
      </c>
      <c r="O44" s="46">
        <v>-21</v>
      </c>
      <c r="P44" s="46">
        <v>-60</v>
      </c>
      <c r="Q44" s="46">
        <v>-10</v>
      </c>
      <c r="R44" s="46">
        <v>0</v>
      </c>
      <c r="S44" s="74">
        <v>0</v>
      </c>
      <c r="U44" s="73">
        <v>-93</v>
      </c>
      <c r="V44" s="74">
        <v>0.28999999999999998</v>
      </c>
      <c r="W44">
        <v>0</v>
      </c>
      <c r="X44">
        <v>-21</v>
      </c>
      <c r="Y44">
        <v>-2</v>
      </c>
      <c r="Z44">
        <v>0.28999999999999998</v>
      </c>
      <c r="AA44">
        <v>-10</v>
      </c>
      <c r="AB44">
        <v>0</v>
      </c>
      <c r="AC44">
        <v>-60</v>
      </c>
    </row>
    <row r="45" spans="7:29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0.28999999999999998</v>
      </c>
      <c r="M45" s="74">
        <v>0</v>
      </c>
      <c r="N45" s="73">
        <v>-12</v>
      </c>
      <c r="O45" s="46">
        <v>0</v>
      </c>
      <c r="P45" s="46">
        <v>-85</v>
      </c>
      <c r="Q45" s="46">
        <v>-10</v>
      </c>
      <c r="R45" s="46">
        <v>0</v>
      </c>
      <c r="S45" s="74">
        <v>0</v>
      </c>
      <c r="U45" s="73">
        <v>-109</v>
      </c>
      <c r="V45" s="74">
        <v>0.28999999999999998</v>
      </c>
      <c r="W45">
        <v>-12</v>
      </c>
      <c r="X45">
        <v>0</v>
      </c>
      <c r="Y45">
        <v>-2</v>
      </c>
      <c r="Z45">
        <v>0.28999999999999998</v>
      </c>
      <c r="AA45">
        <v>-10</v>
      </c>
      <c r="AB45">
        <v>0</v>
      </c>
      <c r="AC45">
        <v>-85</v>
      </c>
    </row>
    <row r="46" spans="7:29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0.97</v>
      </c>
      <c r="M46" s="74">
        <v>0</v>
      </c>
      <c r="N46" s="73">
        <v>-14</v>
      </c>
      <c r="O46" s="46">
        <v>0</v>
      </c>
      <c r="P46" s="46">
        <v>-75</v>
      </c>
      <c r="Q46" s="46">
        <v>0</v>
      </c>
      <c r="R46" s="46">
        <v>0</v>
      </c>
      <c r="S46" s="74">
        <v>0</v>
      </c>
      <c r="U46" s="73">
        <v>-91</v>
      </c>
      <c r="V46" s="74">
        <v>0.97</v>
      </c>
      <c r="W46">
        <v>-14</v>
      </c>
      <c r="X46">
        <v>0</v>
      </c>
      <c r="Y46">
        <v>-2</v>
      </c>
      <c r="Z46">
        <v>0.97</v>
      </c>
      <c r="AA46">
        <v>0</v>
      </c>
      <c r="AB46">
        <v>0</v>
      </c>
      <c r="AC46">
        <v>-75</v>
      </c>
    </row>
    <row r="47" spans="7:29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0.97</v>
      </c>
      <c r="M47" s="74">
        <v>0</v>
      </c>
      <c r="N47" s="73">
        <v>-64</v>
      </c>
      <c r="O47" s="46">
        <v>0</v>
      </c>
      <c r="P47" s="46">
        <v>-100</v>
      </c>
      <c r="Q47" s="46">
        <v>0</v>
      </c>
      <c r="R47" s="46">
        <v>0</v>
      </c>
      <c r="S47" s="74">
        <v>0</v>
      </c>
      <c r="U47" s="73">
        <v>-166</v>
      </c>
      <c r="V47" s="74">
        <v>0.97</v>
      </c>
      <c r="W47">
        <v>-64</v>
      </c>
      <c r="X47">
        <v>0</v>
      </c>
      <c r="Y47">
        <v>-2</v>
      </c>
      <c r="Z47">
        <v>0.97</v>
      </c>
      <c r="AA47">
        <v>0</v>
      </c>
      <c r="AB47">
        <v>0</v>
      </c>
      <c r="AC47">
        <v>-100</v>
      </c>
    </row>
    <row r="48" spans="7:29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0.48</v>
      </c>
      <c r="M48" s="74">
        <v>0</v>
      </c>
      <c r="N48" s="73">
        <v>-68</v>
      </c>
      <c r="O48" s="46">
        <v>0</v>
      </c>
      <c r="P48" s="46">
        <v>-90</v>
      </c>
      <c r="Q48" s="46">
        <v>0</v>
      </c>
      <c r="R48" s="46">
        <v>0</v>
      </c>
      <c r="S48" s="74">
        <v>0</v>
      </c>
      <c r="U48" s="73">
        <v>-160</v>
      </c>
      <c r="V48" s="74">
        <v>0.48</v>
      </c>
      <c r="W48">
        <v>-68</v>
      </c>
      <c r="X48">
        <v>0</v>
      </c>
      <c r="Y48">
        <v>-2</v>
      </c>
      <c r="Z48">
        <v>0.48</v>
      </c>
      <c r="AA48">
        <v>0</v>
      </c>
      <c r="AB48">
        <v>0</v>
      </c>
      <c r="AC48">
        <v>-90</v>
      </c>
    </row>
    <row r="49" spans="7:29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-127</v>
      </c>
      <c r="O49" s="46">
        <v>-29</v>
      </c>
      <c r="P49" s="46">
        <v>-70</v>
      </c>
      <c r="Q49" s="46">
        <v>0</v>
      </c>
      <c r="R49" s="46">
        <v>0</v>
      </c>
      <c r="S49" s="74">
        <v>0</v>
      </c>
      <c r="U49" s="73">
        <v>-228</v>
      </c>
      <c r="V49" s="74">
        <v>0</v>
      </c>
      <c r="W49">
        <v>-127</v>
      </c>
      <c r="X49">
        <v>-29</v>
      </c>
      <c r="Y49">
        <v>-2</v>
      </c>
      <c r="Z49">
        <v>0</v>
      </c>
      <c r="AA49">
        <v>0</v>
      </c>
      <c r="AB49">
        <v>0</v>
      </c>
      <c r="AC49">
        <v>-70</v>
      </c>
    </row>
    <row r="50" spans="7:29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-127</v>
      </c>
      <c r="O50" s="46">
        <v>-15</v>
      </c>
      <c r="P50" s="46">
        <v>-70</v>
      </c>
      <c r="Q50" s="46">
        <v>0</v>
      </c>
      <c r="R50" s="46">
        <v>0</v>
      </c>
      <c r="S50" s="74">
        <v>0</v>
      </c>
      <c r="U50" s="73">
        <v>-214</v>
      </c>
      <c r="V50" s="74">
        <v>0</v>
      </c>
      <c r="W50">
        <v>-127</v>
      </c>
      <c r="X50">
        <v>-15</v>
      </c>
      <c r="Y50">
        <v>-2</v>
      </c>
      <c r="Z50">
        <v>0</v>
      </c>
      <c r="AA50">
        <v>0</v>
      </c>
      <c r="AB50">
        <v>0</v>
      </c>
      <c r="AC50">
        <v>-70</v>
      </c>
    </row>
    <row r="51" spans="7:29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1.45</v>
      </c>
      <c r="M51" s="74">
        <v>0</v>
      </c>
      <c r="N51" s="73">
        <v>-193</v>
      </c>
      <c r="O51" s="46">
        <v>0</v>
      </c>
      <c r="P51" s="46">
        <v>-40</v>
      </c>
      <c r="Q51" s="46">
        <v>0</v>
      </c>
      <c r="R51" s="46">
        <v>0</v>
      </c>
      <c r="S51" s="74">
        <v>0</v>
      </c>
      <c r="U51" s="73">
        <v>-235</v>
      </c>
      <c r="V51" s="74">
        <v>1.45</v>
      </c>
      <c r="W51">
        <v>-193</v>
      </c>
      <c r="X51">
        <v>0</v>
      </c>
      <c r="Y51">
        <v>-2</v>
      </c>
      <c r="Z51">
        <v>1.45</v>
      </c>
      <c r="AA51">
        <v>0</v>
      </c>
      <c r="AB51">
        <v>0</v>
      </c>
      <c r="AC51">
        <v>-40</v>
      </c>
    </row>
    <row r="52" spans="7:29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1.93</v>
      </c>
      <c r="M52" s="74">
        <v>0</v>
      </c>
      <c r="N52" s="73">
        <v>-189</v>
      </c>
      <c r="O52" s="46">
        <v>0</v>
      </c>
      <c r="P52" s="46">
        <v>-25</v>
      </c>
      <c r="Q52" s="46">
        <v>0</v>
      </c>
      <c r="R52" s="46">
        <v>0</v>
      </c>
      <c r="S52" s="74">
        <v>0</v>
      </c>
      <c r="U52" s="73">
        <v>-216</v>
      </c>
      <c r="V52" s="74">
        <v>1.93</v>
      </c>
      <c r="W52">
        <v>-189</v>
      </c>
      <c r="X52">
        <v>0</v>
      </c>
      <c r="Y52">
        <v>-2</v>
      </c>
      <c r="Z52">
        <v>1.93</v>
      </c>
      <c r="AA52">
        <v>0</v>
      </c>
      <c r="AB52">
        <v>0</v>
      </c>
      <c r="AC52">
        <v>-25</v>
      </c>
    </row>
    <row r="53" spans="7:29">
      <c r="G53" t="s">
        <v>95</v>
      </c>
      <c r="H53" s="73">
        <v>0</v>
      </c>
      <c r="I53" s="46">
        <v>0</v>
      </c>
      <c r="J53" s="46">
        <v>9.67</v>
      </c>
      <c r="K53" s="46">
        <v>0</v>
      </c>
      <c r="L53" s="46">
        <v>0.97</v>
      </c>
      <c r="M53" s="74">
        <v>0</v>
      </c>
      <c r="N53" s="73">
        <v>-158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-160</v>
      </c>
      <c r="V53" s="74">
        <v>10.64</v>
      </c>
      <c r="W53">
        <v>-158</v>
      </c>
      <c r="X53">
        <v>0</v>
      </c>
      <c r="Y53">
        <v>-2</v>
      </c>
      <c r="Z53">
        <v>0.97</v>
      </c>
      <c r="AA53">
        <v>0</v>
      </c>
      <c r="AB53">
        <v>0</v>
      </c>
      <c r="AC53">
        <v>9.67</v>
      </c>
    </row>
    <row r="54" spans="7:29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1.45</v>
      </c>
      <c r="M54" s="74">
        <v>0</v>
      </c>
      <c r="N54" s="73">
        <v>-151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-153</v>
      </c>
      <c r="V54" s="74">
        <v>1.45</v>
      </c>
      <c r="W54">
        <v>-151</v>
      </c>
      <c r="X54">
        <v>0</v>
      </c>
      <c r="Y54">
        <v>-2</v>
      </c>
      <c r="Z54">
        <v>1.45</v>
      </c>
      <c r="AA54">
        <v>0</v>
      </c>
      <c r="AB54">
        <v>0</v>
      </c>
      <c r="AC54">
        <v>0</v>
      </c>
    </row>
    <row r="55" spans="7:29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1.45</v>
      </c>
      <c r="M55" s="74">
        <v>0</v>
      </c>
      <c r="N55" s="73">
        <v>-93</v>
      </c>
      <c r="O55" s="46">
        <v>0</v>
      </c>
      <c r="P55" s="46">
        <v>-50</v>
      </c>
      <c r="Q55" s="46">
        <v>0</v>
      </c>
      <c r="R55" s="46">
        <v>0</v>
      </c>
      <c r="S55" s="74">
        <v>0</v>
      </c>
      <c r="U55" s="73">
        <v>-145</v>
      </c>
      <c r="V55" s="74">
        <v>1.45</v>
      </c>
      <c r="W55">
        <v>-93</v>
      </c>
      <c r="X55">
        <v>0</v>
      </c>
      <c r="Y55">
        <v>-2</v>
      </c>
      <c r="Z55">
        <v>1.45</v>
      </c>
      <c r="AA55">
        <v>0</v>
      </c>
      <c r="AB55">
        <v>0</v>
      </c>
      <c r="AC55">
        <v>-50</v>
      </c>
    </row>
    <row r="56" spans="7:29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0.97</v>
      </c>
      <c r="M56" s="74">
        <v>0</v>
      </c>
      <c r="N56" s="73">
        <v>-92</v>
      </c>
      <c r="O56" s="46">
        <v>0</v>
      </c>
      <c r="P56" s="46">
        <v>-50</v>
      </c>
      <c r="Q56" s="46">
        <v>0</v>
      </c>
      <c r="R56" s="46">
        <v>0</v>
      </c>
      <c r="S56" s="74">
        <v>0</v>
      </c>
      <c r="U56" s="73">
        <v>-144</v>
      </c>
      <c r="V56" s="74">
        <v>0.97</v>
      </c>
      <c r="W56">
        <v>-92</v>
      </c>
      <c r="X56">
        <v>0</v>
      </c>
      <c r="Y56">
        <v>-2</v>
      </c>
      <c r="Z56">
        <v>0.97</v>
      </c>
      <c r="AA56">
        <v>0</v>
      </c>
      <c r="AB56">
        <v>0</v>
      </c>
      <c r="AC56">
        <v>-50</v>
      </c>
    </row>
    <row r="57" spans="7:29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0.97</v>
      </c>
      <c r="M57" s="74">
        <v>0</v>
      </c>
      <c r="N57" s="73">
        <v>-99</v>
      </c>
      <c r="O57" s="46">
        <v>0</v>
      </c>
      <c r="P57" s="46">
        <v>-25</v>
      </c>
      <c r="Q57" s="46">
        <v>0</v>
      </c>
      <c r="R57" s="46">
        <v>0</v>
      </c>
      <c r="S57" s="74">
        <v>0</v>
      </c>
      <c r="U57" s="73">
        <v>-126</v>
      </c>
      <c r="V57" s="74">
        <v>0.97</v>
      </c>
      <c r="W57">
        <v>-99</v>
      </c>
      <c r="X57">
        <v>0</v>
      </c>
      <c r="Y57">
        <v>-2</v>
      </c>
      <c r="Z57">
        <v>0.97</v>
      </c>
      <c r="AA57">
        <v>0</v>
      </c>
      <c r="AB57">
        <v>0</v>
      </c>
      <c r="AC57">
        <v>-25</v>
      </c>
    </row>
    <row r="58" spans="7:29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0.48</v>
      </c>
      <c r="M58" s="74">
        <v>0</v>
      </c>
      <c r="N58" s="73">
        <v>-99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-101</v>
      </c>
      <c r="V58" s="74">
        <v>0.48</v>
      </c>
      <c r="W58">
        <v>-99</v>
      </c>
      <c r="X58">
        <v>0</v>
      </c>
      <c r="Y58">
        <v>-2</v>
      </c>
      <c r="Z58">
        <v>0.48</v>
      </c>
      <c r="AA58">
        <v>0</v>
      </c>
      <c r="AB58">
        <v>0</v>
      </c>
      <c r="AC58">
        <v>0</v>
      </c>
    </row>
    <row r="59" spans="7:29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0.48</v>
      </c>
      <c r="M59" s="74">
        <v>0</v>
      </c>
      <c r="N59" s="73">
        <v>-120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-122</v>
      </c>
      <c r="V59" s="74">
        <v>0.48</v>
      </c>
      <c r="W59">
        <v>-120</v>
      </c>
      <c r="X59">
        <v>0</v>
      </c>
      <c r="Y59">
        <v>-2</v>
      </c>
      <c r="Z59">
        <v>0.48</v>
      </c>
      <c r="AA59">
        <v>0</v>
      </c>
      <c r="AB59">
        <v>0</v>
      </c>
      <c r="AC59">
        <v>0</v>
      </c>
    </row>
    <row r="60" spans="7:29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0.97</v>
      </c>
      <c r="M60" s="74">
        <v>0</v>
      </c>
      <c r="N60" s="73">
        <v>-116</v>
      </c>
      <c r="O60" s="46">
        <v>0</v>
      </c>
      <c r="P60" s="46">
        <v>-15</v>
      </c>
      <c r="Q60" s="46">
        <v>0</v>
      </c>
      <c r="R60" s="46">
        <v>0</v>
      </c>
      <c r="S60" s="74">
        <v>0</v>
      </c>
      <c r="U60" s="73">
        <v>-133</v>
      </c>
      <c r="V60" s="74">
        <v>0.97</v>
      </c>
      <c r="W60">
        <v>-116</v>
      </c>
      <c r="X60">
        <v>0</v>
      </c>
      <c r="Y60">
        <v>-2</v>
      </c>
      <c r="Z60">
        <v>0.97</v>
      </c>
      <c r="AA60">
        <v>0</v>
      </c>
      <c r="AB60">
        <v>0</v>
      </c>
      <c r="AC60">
        <v>-15</v>
      </c>
    </row>
    <row r="61" spans="7:29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3.87</v>
      </c>
      <c r="M61" s="74">
        <v>0</v>
      </c>
      <c r="N61" s="73">
        <v>-67</v>
      </c>
      <c r="O61" s="46">
        <v>0</v>
      </c>
      <c r="P61" s="46">
        <v>-10</v>
      </c>
      <c r="Q61" s="46">
        <v>0</v>
      </c>
      <c r="R61" s="46">
        <v>0</v>
      </c>
      <c r="S61" s="74">
        <v>0</v>
      </c>
      <c r="U61" s="73">
        <v>-79</v>
      </c>
      <c r="V61" s="74">
        <v>3.87</v>
      </c>
      <c r="W61">
        <v>-67</v>
      </c>
      <c r="X61">
        <v>0</v>
      </c>
      <c r="Y61">
        <v>-2</v>
      </c>
      <c r="Z61">
        <v>3.87</v>
      </c>
      <c r="AA61">
        <v>0</v>
      </c>
      <c r="AB61">
        <v>0</v>
      </c>
      <c r="AC61">
        <v>-10</v>
      </c>
    </row>
    <row r="62" spans="7:29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4.84</v>
      </c>
      <c r="M62" s="74">
        <v>0</v>
      </c>
      <c r="N62" s="73">
        <v>-37</v>
      </c>
      <c r="O62" s="46">
        <v>0</v>
      </c>
      <c r="P62" s="46">
        <v>-30</v>
      </c>
      <c r="Q62" s="46">
        <v>0</v>
      </c>
      <c r="R62" s="46">
        <v>0</v>
      </c>
      <c r="S62" s="74">
        <v>0</v>
      </c>
      <c r="U62" s="73">
        <v>-69</v>
      </c>
      <c r="V62" s="74">
        <v>4.84</v>
      </c>
      <c r="W62">
        <v>-37</v>
      </c>
      <c r="X62">
        <v>0</v>
      </c>
      <c r="Y62">
        <v>-2</v>
      </c>
      <c r="Z62">
        <v>4.84</v>
      </c>
      <c r="AA62">
        <v>0</v>
      </c>
      <c r="AB62">
        <v>0</v>
      </c>
      <c r="AC62">
        <v>-30</v>
      </c>
    </row>
    <row r="63" spans="7:29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4.84</v>
      </c>
      <c r="M63" s="74">
        <v>0</v>
      </c>
      <c r="N63" s="73">
        <v>-64</v>
      </c>
      <c r="O63" s="46">
        <v>0</v>
      </c>
      <c r="P63" s="46">
        <v>-30</v>
      </c>
      <c r="Q63" s="46">
        <v>0</v>
      </c>
      <c r="R63" s="46">
        <v>0</v>
      </c>
      <c r="S63" s="74">
        <v>0</v>
      </c>
      <c r="U63" s="73">
        <v>-96</v>
      </c>
      <c r="V63" s="74">
        <v>4.84</v>
      </c>
      <c r="W63">
        <v>-64</v>
      </c>
      <c r="X63">
        <v>0</v>
      </c>
      <c r="Y63">
        <v>-2</v>
      </c>
      <c r="Z63">
        <v>4.84</v>
      </c>
      <c r="AA63">
        <v>0</v>
      </c>
      <c r="AB63">
        <v>0</v>
      </c>
      <c r="AC63">
        <v>-30</v>
      </c>
    </row>
    <row r="64" spans="7:29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4.84</v>
      </c>
      <c r="M64" s="74">
        <v>0</v>
      </c>
      <c r="N64" s="73">
        <v>-45</v>
      </c>
      <c r="O64" s="46">
        <v>0</v>
      </c>
      <c r="P64" s="46">
        <v>-50</v>
      </c>
      <c r="Q64" s="46">
        <v>0</v>
      </c>
      <c r="R64" s="46">
        <v>0</v>
      </c>
      <c r="S64" s="74">
        <v>0</v>
      </c>
      <c r="U64" s="73">
        <v>-97</v>
      </c>
      <c r="V64" s="74">
        <v>4.84</v>
      </c>
      <c r="W64">
        <v>-45</v>
      </c>
      <c r="X64">
        <v>0</v>
      </c>
      <c r="Y64">
        <v>-2</v>
      </c>
      <c r="Z64">
        <v>4.84</v>
      </c>
      <c r="AA64">
        <v>0</v>
      </c>
      <c r="AB64">
        <v>0</v>
      </c>
      <c r="AC64">
        <v>-50</v>
      </c>
    </row>
    <row r="65" spans="7:29">
      <c r="G65" t="s">
        <v>107</v>
      </c>
      <c r="H65" s="73">
        <v>16.440000000000001</v>
      </c>
      <c r="I65" s="46">
        <v>14.51</v>
      </c>
      <c r="J65" s="46">
        <v>0</v>
      </c>
      <c r="K65" s="46">
        <v>0</v>
      </c>
      <c r="L65" s="46">
        <v>6.77</v>
      </c>
      <c r="M65" s="74">
        <v>0</v>
      </c>
      <c r="N65" s="73">
        <v>0</v>
      </c>
      <c r="O65" s="46">
        <v>0</v>
      </c>
      <c r="P65" s="46">
        <v>-25</v>
      </c>
      <c r="Q65" s="46">
        <v>0</v>
      </c>
      <c r="R65" s="46">
        <v>0</v>
      </c>
      <c r="S65" s="74">
        <v>0</v>
      </c>
      <c r="U65" s="73">
        <v>-27</v>
      </c>
      <c r="V65" s="74">
        <v>37.72</v>
      </c>
      <c r="W65">
        <v>16.440000000000001</v>
      </c>
      <c r="X65">
        <v>14.51</v>
      </c>
      <c r="Y65">
        <v>-2</v>
      </c>
      <c r="Z65">
        <v>6.77</v>
      </c>
      <c r="AA65">
        <v>0</v>
      </c>
      <c r="AB65">
        <v>0</v>
      </c>
      <c r="AC65">
        <v>-25</v>
      </c>
    </row>
    <row r="66" spans="7:29">
      <c r="G66" t="s">
        <v>108</v>
      </c>
      <c r="H66" s="73">
        <v>51.25</v>
      </c>
      <c r="I66" s="46">
        <v>0</v>
      </c>
      <c r="J66" s="46">
        <v>0</v>
      </c>
      <c r="K66" s="46">
        <v>0</v>
      </c>
      <c r="L66" s="46">
        <v>7.74</v>
      </c>
      <c r="M66" s="74">
        <v>0</v>
      </c>
      <c r="N66" s="73">
        <v>0</v>
      </c>
      <c r="O66" s="46">
        <v>0</v>
      </c>
      <c r="P66" s="46">
        <v>-15</v>
      </c>
      <c r="Q66" s="46">
        <v>0</v>
      </c>
      <c r="R66" s="46">
        <v>0</v>
      </c>
      <c r="S66" s="74">
        <v>0</v>
      </c>
      <c r="U66" s="73">
        <v>-17</v>
      </c>
      <c r="V66" s="74">
        <v>58.99</v>
      </c>
      <c r="W66">
        <v>51.25</v>
      </c>
      <c r="X66">
        <v>0</v>
      </c>
      <c r="Y66">
        <v>-2</v>
      </c>
      <c r="Z66">
        <v>7.74</v>
      </c>
      <c r="AA66">
        <v>0</v>
      </c>
      <c r="AB66">
        <v>0</v>
      </c>
      <c r="AC66">
        <v>-15</v>
      </c>
    </row>
    <row r="67" spans="7:29">
      <c r="G67" t="s">
        <v>109</v>
      </c>
      <c r="H67" s="73">
        <v>36.75</v>
      </c>
      <c r="I67" s="46">
        <v>0</v>
      </c>
      <c r="J67" s="46">
        <v>0</v>
      </c>
      <c r="K67" s="46">
        <v>0</v>
      </c>
      <c r="L67" s="46">
        <v>8.6999999999999993</v>
      </c>
      <c r="M67" s="74">
        <v>0</v>
      </c>
      <c r="N67" s="73">
        <v>0</v>
      </c>
      <c r="O67" s="46">
        <v>0</v>
      </c>
      <c r="P67" s="46">
        <v>-85</v>
      </c>
      <c r="Q67" s="46">
        <v>0</v>
      </c>
      <c r="R67" s="46">
        <v>0</v>
      </c>
      <c r="S67" s="74">
        <v>0</v>
      </c>
      <c r="U67" s="73">
        <v>-87</v>
      </c>
      <c r="V67" s="74">
        <v>45.45</v>
      </c>
      <c r="W67">
        <v>36.75</v>
      </c>
      <c r="X67">
        <v>0</v>
      </c>
      <c r="Y67">
        <v>-2</v>
      </c>
      <c r="Z67">
        <v>8.6999999999999993</v>
      </c>
      <c r="AA67">
        <v>0</v>
      </c>
      <c r="AB67">
        <v>0</v>
      </c>
      <c r="AC67">
        <v>-85</v>
      </c>
    </row>
    <row r="68" spans="7:29">
      <c r="G68" t="s">
        <v>110</v>
      </c>
      <c r="H68" s="73">
        <v>59</v>
      </c>
      <c r="I68" s="46">
        <v>0</v>
      </c>
      <c r="J68" s="46">
        <v>0</v>
      </c>
      <c r="K68" s="46">
        <v>0</v>
      </c>
      <c r="L68" s="46">
        <v>8.6999999999999993</v>
      </c>
      <c r="M68" s="74">
        <v>0</v>
      </c>
      <c r="N68" s="73">
        <v>0</v>
      </c>
      <c r="O68" s="46">
        <v>0</v>
      </c>
      <c r="P68" s="46">
        <v>-145</v>
      </c>
      <c r="Q68" s="46">
        <v>0</v>
      </c>
      <c r="R68" s="46">
        <v>0</v>
      </c>
      <c r="S68" s="74">
        <v>0</v>
      </c>
      <c r="U68" s="73">
        <v>-147</v>
      </c>
      <c r="V68" s="74">
        <v>67.7</v>
      </c>
      <c r="W68">
        <v>59</v>
      </c>
      <c r="X68">
        <v>0</v>
      </c>
      <c r="Y68">
        <v>-2</v>
      </c>
      <c r="Z68">
        <v>8.6999999999999993</v>
      </c>
      <c r="AA68">
        <v>0</v>
      </c>
      <c r="AB68">
        <v>0</v>
      </c>
      <c r="AC68">
        <v>-145</v>
      </c>
    </row>
    <row r="69" spans="7:29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5.8</v>
      </c>
      <c r="M69" s="74">
        <v>0</v>
      </c>
      <c r="N69" s="73">
        <v>-28</v>
      </c>
      <c r="O69" s="46">
        <v>0</v>
      </c>
      <c r="P69" s="46">
        <v>-259</v>
      </c>
      <c r="Q69" s="46">
        <v>0</v>
      </c>
      <c r="R69" s="46">
        <v>0</v>
      </c>
      <c r="S69" s="74">
        <v>0</v>
      </c>
      <c r="U69" s="73">
        <v>-289</v>
      </c>
      <c r="V69" s="74">
        <v>5.8</v>
      </c>
      <c r="W69">
        <v>-28</v>
      </c>
      <c r="X69">
        <v>0</v>
      </c>
      <c r="Y69">
        <v>-2</v>
      </c>
      <c r="Z69">
        <v>5.8</v>
      </c>
      <c r="AA69">
        <v>0</v>
      </c>
      <c r="AB69">
        <v>0</v>
      </c>
      <c r="AC69">
        <v>-259</v>
      </c>
    </row>
    <row r="70" spans="7:29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7.74</v>
      </c>
      <c r="M70" s="74">
        <v>0</v>
      </c>
      <c r="N70" s="73">
        <v>-13</v>
      </c>
      <c r="O70" s="46">
        <v>0</v>
      </c>
      <c r="P70" s="46">
        <v>-286</v>
      </c>
      <c r="Q70" s="46">
        <v>0</v>
      </c>
      <c r="R70" s="46">
        <v>0</v>
      </c>
      <c r="S70" s="74">
        <v>0</v>
      </c>
      <c r="U70" s="73">
        <v>-301</v>
      </c>
      <c r="V70" s="74">
        <v>7.74</v>
      </c>
      <c r="W70">
        <v>-13</v>
      </c>
      <c r="X70">
        <v>0</v>
      </c>
      <c r="Y70">
        <v>-2</v>
      </c>
      <c r="Z70">
        <v>7.74</v>
      </c>
      <c r="AA70">
        <v>0</v>
      </c>
      <c r="AB70">
        <v>0</v>
      </c>
      <c r="AC70">
        <v>-286</v>
      </c>
    </row>
    <row r="71" spans="7:29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8.2200000000000006</v>
      </c>
      <c r="M71" s="74">
        <v>0</v>
      </c>
      <c r="N71" s="73">
        <v>-18</v>
      </c>
      <c r="O71" s="46">
        <v>-45</v>
      </c>
      <c r="P71" s="46">
        <v>-287</v>
      </c>
      <c r="Q71" s="46">
        <v>0</v>
      </c>
      <c r="R71" s="46">
        <v>0</v>
      </c>
      <c r="S71" s="74">
        <v>0</v>
      </c>
      <c r="U71" s="73">
        <v>-352</v>
      </c>
      <c r="V71" s="74">
        <v>8.2200000000000006</v>
      </c>
      <c r="W71">
        <v>-18</v>
      </c>
      <c r="X71">
        <v>-45</v>
      </c>
      <c r="Y71">
        <v>-2</v>
      </c>
      <c r="Z71">
        <v>8.2200000000000006</v>
      </c>
      <c r="AA71">
        <v>0</v>
      </c>
      <c r="AB71">
        <v>0</v>
      </c>
      <c r="AC71">
        <v>-287</v>
      </c>
    </row>
    <row r="72" spans="7:29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9.67</v>
      </c>
      <c r="M72" s="74">
        <v>0</v>
      </c>
      <c r="N72" s="73">
        <v>-16</v>
      </c>
      <c r="O72" s="46">
        <v>-45</v>
      </c>
      <c r="P72" s="46">
        <v>-290</v>
      </c>
      <c r="Q72" s="46">
        <v>0</v>
      </c>
      <c r="R72" s="46">
        <v>0</v>
      </c>
      <c r="S72" s="74">
        <v>0</v>
      </c>
      <c r="U72" s="73">
        <v>-353</v>
      </c>
      <c r="V72" s="74">
        <v>9.67</v>
      </c>
      <c r="W72">
        <v>-16</v>
      </c>
      <c r="X72">
        <v>-45</v>
      </c>
      <c r="Y72">
        <v>-2</v>
      </c>
      <c r="Z72">
        <v>9.67</v>
      </c>
      <c r="AA72">
        <v>0</v>
      </c>
      <c r="AB72">
        <v>0</v>
      </c>
      <c r="AC72">
        <v>-290</v>
      </c>
    </row>
    <row r="73" spans="7:29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9.67</v>
      </c>
      <c r="M73" s="74">
        <v>0</v>
      </c>
      <c r="N73" s="73">
        <v>0</v>
      </c>
      <c r="O73" s="46">
        <v>-50</v>
      </c>
      <c r="P73" s="46">
        <v>-280</v>
      </c>
      <c r="Q73" s="46">
        <v>0</v>
      </c>
      <c r="R73" s="46">
        <v>0</v>
      </c>
      <c r="S73" s="74">
        <v>0</v>
      </c>
      <c r="U73" s="73">
        <v>-332</v>
      </c>
      <c r="V73" s="74">
        <v>9.67</v>
      </c>
      <c r="W73">
        <v>0</v>
      </c>
      <c r="X73">
        <v>-50</v>
      </c>
      <c r="Y73">
        <v>-2</v>
      </c>
      <c r="Z73">
        <v>9.67</v>
      </c>
      <c r="AA73">
        <v>0</v>
      </c>
      <c r="AB73">
        <v>0</v>
      </c>
      <c r="AC73">
        <v>-280</v>
      </c>
    </row>
    <row r="74" spans="7:29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9.67</v>
      </c>
      <c r="M74" s="74">
        <v>0</v>
      </c>
      <c r="N74" s="73">
        <v>0</v>
      </c>
      <c r="O74" s="46">
        <v>-40</v>
      </c>
      <c r="P74" s="46">
        <v>-281</v>
      </c>
      <c r="Q74" s="46">
        <v>0</v>
      </c>
      <c r="R74" s="46">
        <v>0</v>
      </c>
      <c r="S74" s="74">
        <v>0</v>
      </c>
      <c r="U74" s="73">
        <v>-323</v>
      </c>
      <c r="V74" s="74">
        <v>9.67</v>
      </c>
      <c r="W74">
        <v>0</v>
      </c>
      <c r="X74">
        <v>-40</v>
      </c>
      <c r="Y74">
        <v>-2</v>
      </c>
      <c r="Z74">
        <v>9.67</v>
      </c>
      <c r="AA74">
        <v>0</v>
      </c>
      <c r="AB74">
        <v>0</v>
      </c>
      <c r="AC74">
        <v>-281</v>
      </c>
    </row>
    <row r="75" spans="7:29">
      <c r="G75" t="s">
        <v>117</v>
      </c>
      <c r="H75" s="73">
        <v>27.08</v>
      </c>
      <c r="I75" s="46">
        <v>0</v>
      </c>
      <c r="J75" s="46">
        <v>0</v>
      </c>
      <c r="K75" s="46">
        <v>0</v>
      </c>
      <c r="L75" s="46">
        <v>10.64</v>
      </c>
      <c r="M75" s="74">
        <v>0</v>
      </c>
      <c r="N75" s="73">
        <v>0</v>
      </c>
      <c r="O75" s="46">
        <v>0</v>
      </c>
      <c r="P75" s="46">
        <v>-270</v>
      </c>
      <c r="Q75" s="46">
        <v>0</v>
      </c>
      <c r="R75" s="46">
        <v>0</v>
      </c>
      <c r="S75" s="74">
        <v>0</v>
      </c>
      <c r="U75" s="73">
        <v>-272</v>
      </c>
      <c r="V75" s="74">
        <v>37.72</v>
      </c>
      <c r="W75">
        <v>27.08</v>
      </c>
      <c r="X75">
        <v>0</v>
      </c>
      <c r="Y75">
        <v>-2</v>
      </c>
      <c r="Z75">
        <v>10.64</v>
      </c>
      <c r="AA75">
        <v>0</v>
      </c>
      <c r="AB75">
        <v>0</v>
      </c>
      <c r="AC75">
        <v>-270</v>
      </c>
    </row>
    <row r="76" spans="7:29">
      <c r="G76" t="s">
        <v>118</v>
      </c>
      <c r="H76" s="73">
        <v>26.11</v>
      </c>
      <c r="I76" s="46">
        <v>0</v>
      </c>
      <c r="J76" s="46">
        <v>0</v>
      </c>
      <c r="K76" s="46">
        <v>0</v>
      </c>
      <c r="L76" s="46">
        <v>10.64</v>
      </c>
      <c r="M76" s="74">
        <v>0.1</v>
      </c>
      <c r="N76" s="73">
        <v>0</v>
      </c>
      <c r="O76" s="46">
        <v>0</v>
      </c>
      <c r="P76" s="46">
        <v>-272</v>
      </c>
      <c r="Q76" s="46">
        <v>0</v>
      </c>
      <c r="R76" s="46">
        <v>0</v>
      </c>
      <c r="S76" s="74">
        <v>0</v>
      </c>
      <c r="U76" s="73">
        <v>-274</v>
      </c>
      <c r="V76" s="74">
        <v>36.85</v>
      </c>
      <c r="W76">
        <v>26.11</v>
      </c>
      <c r="X76">
        <v>0</v>
      </c>
      <c r="Y76">
        <v>-2</v>
      </c>
      <c r="Z76">
        <v>10.64</v>
      </c>
      <c r="AA76">
        <v>0</v>
      </c>
      <c r="AB76">
        <v>0.1</v>
      </c>
      <c r="AC76">
        <v>-272</v>
      </c>
    </row>
    <row r="77" spans="7:29">
      <c r="G77" t="s">
        <v>119</v>
      </c>
      <c r="H77" s="73">
        <v>45.45</v>
      </c>
      <c r="I77" s="46">
        <v>0</v>
      </c>
      <c r="J77" s="46">
        <v>0</v>
      </c>
      <c r="K77" s="46">
        <v>0</v>
      </c>
      <c r="L77" s="46">
        <v>10.64</v>
      </c>
      <c r="M77" s="74">
        <v>0</v>
      </c>
      <c r="N77" s="73">
        <v>0</v>
      </c>
      <c r="O77" s="46">
        <v>0</v>
      </c>
      <c r="P77" s="46">
        <v>-288</v>
      </c>
      <c r="Q77" s="46">
        <v>-10</v>
      </c>
      <c r="R77" s="46">
        <v>0</v>
      </c>
      <c r="S77" s="74">
        <v>0</v>
      </c>
      <c r="U77" s="73">
        <v>-300</v>
      </c>
      <c r="V77" s="74">
        <v>56.09</v>
      </c>
      <c r="W77">
        <v>45.45</v>
      </c>
      <c r="X77">
        <v>0</v>
      </c>
      <c r="Y77">
        <v>-2</v>
      </c>
      <c r="Z77">
        <v>10.64</v>
      </c>
      <c r="AA77">
        <v>-10</v>
      </c>
      <c r="AB77">
        <v>0</v>
      </c>
      <c r="AC77">
        <v>-288</v>
      </c>
    </row>
    <row r="78" spans="7:29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10.63</v>
      </c>
      <c r="M78" s="74">
        <v>0.1</v>
      </c>
      <c r="N78" s="73">
        <v>-35</v>
      </c>
      <c r="O78" s="46">
        <v>0</v>
      </c>
      <c r="P78" s="46">
        <v>-105</v>
      </c>
      <c r="Q78" s="46">
        <v>-11.2</v>
      </c>
      <c r="R78" s="46">
        <v>0</v>
      </c>
      <c r="S78" s="74">
        <v>0</v>
      </c>
      <c r="U78" s="73">
        <v>-153.19999999999999</v>
      </c>
      <c r="V78" s="74">
        <v>10.73</v>
      </c>
      <c r="W78">
        <v>-35</v>
      </c>
      <c r="X78">
        <v>0</v>
      </c>
      <c r="Y78">
        <v>-2</v>
      </c>
      <c r="Z78">
        <v>10.63</v>
      </c>
      <c r="AA78">
        <v>-11.2</v>
      </c>
      <c r="AB78">
        <v>0.1</v>
      </c>
      <c r="AC78">
        <v>-105</v>
      </c>
    </row>
    <row r="79" spans="7:29">
      <c r="G79" t="s">
        <v>121</v>
      </c>
      <c r="H79" s="73">
        <v>0</v>
      </c>
      <c r="I79" s="46">
        <v>40.78</v>
      </c>
      <c r="J79" s="46">
        <v>0</v>
      </c>
      <c r="K79" s="46">
        <v>0</v>
      </c>
      <c r="L79" s="46">
        <v>9.5500000000000007</v>
      </c>
      <c r="M79" s="74">
        <v>0.52</v>
      </c>
      <c r="N79" s="73">
        <v>-73</v>
      </c>
      <c r="O79" s="46">
        <v>0</v>
      </c>
      <c r="P79" s="46">
        <v>-111</v>
      </c>
      <c r="Q79" s="46">
        <v>-13.9</v>
      </c>
      <c r="R79" s="46">
        <v>0</v>
      </c>
      <c r="S79" s="74">
        <v>0</v>
      </c>
      <c r="U79" s="73">
        <v>-197.9</v>
      </c>
      <c r="V79" s="74">
        <v>50.85</v>
      </c>
      <c r="W79">
        <v>-73</v>
      </c>
      <c r="X79">
        <v>40.78</v>
      </c>
      <c r="Y79">
        <v>0</v>
      </c>
      <c r="Z79">
        <v>9.5500000000000007</v>
      </c>
      <c r="AA79">
        <v>-13.9</v>
      </c>
      <c r="AB79">
        <v>0.52</v>
      </c>
      <c r="AC79">
        <v>-111</v>
      </c>
    </row>
    <row r="80" spans="7:29">
      <c r="G80" t="s">
        <v>122</v>
      </c>
      <c r="H80" s="73">
        <v>0</v>
      </c>
      <c r="I80" s="46">
        <v>29.98</v>
      </c>
      <c r="J80" s="46">
        <v>0</v>
      </c>
      <c r="K80" s="46">
        <v>0</v>
      </c>
      <c r="L80" s="46">
        <v>8</v>
      </c>
      <c r="M80" s="74">
        <v>0.6</v>
      </c>
      <c r="N80" s="73">
        <v>-63</v>
      </c>
      <c r="O80" s="46">
        <v>0</v>
      </c>
      <c r="P80" s="46">
        <v>-111</v>
      </c>
      <c r="Q80" s="46">
        <v>-16.8</v>
      </c>
      <c r="R80" s="46">
        <v>0</v>
      </c>
      <c r="S80" s="74">
        <v>0</v>
      </c>
      <c r="U80" s="73">
        <v>-190.8</v>
      </c>
      <c r="V80" s="74">
        <v>38.58</v>
      </c>
      <c r="W80">
        <v>-63</v>
      </c>
      <c r="X80">
        <v>29.98</v>
      </c>
      <c r="Y80">
        <v>0</v>
      </c>
      <c r="Z80">
        <v>8</v>
      </c>
      <c r="AA80">
        <v>-16.8</v>
      </c>
      <c r="AB80">
        <v>0.6</v>
      </c>
      <c r="AC80">
        <v>-111</v>
      </c>
    </row>
    <row r="81" spans="7:29">
      <c r="G81" t="s">
        <v>123</v>
      </c>
      <c r="H81" s="73">
        <v>0</v>
      </c>
      <c r="I81" s="46">
        <v>49.56</v>
      </c>
      <c r="J81" s="46">
        <v>0</v>
      </c>
      <c r="K81" s="46">
        <v>0</v>
      </c>
      <c r="L81" s="46">
        <v>8.26</v>
      </c>
      <c r="M81" s="74">
        <v>1</v>
      </c>
      <c r="N81" s="73">
        <v>-54</v>
      </c>
      <c r="O81" s="46">
        <v>0</v>
      </c>
      <c r="P81" s="46">
        <v>-101</v>
      </c>
      <c r="Q81" s="46">
        <v>-19</v>
      </c>
      <c r="R81" s="46">
        <v>0</v>
      </c>
      <c r="S81" s="74">
        <v>0</v>
      </c>
      <c r="U81" s="73">
        <v>-174.5</v>
      </c>
      <c r="V81" s="74">
        <v>58.82</v>
      </c>
      <c r="W81">
        <v>-54</v>
      </c>
      <c r="X81">
        <v>49.56</v>
      </c>
      <c r="Y81">
        <v>-0.5</v>
      </c>
      <c r="Z81">
        <v>8.26</v>
      </c>
      <c r="AA81">
        <v>-19</v>
      </c>
      <c r="AB81">
        <v>1</v>
      </c>
      <c r="AC81">
        <v>-101</v>
      </c>
    </row>
    <row r="82" spans="7:29">
      <c r="G82" t="s">
        <v>124</v>
      </c>
      <c r="H82" s="73">
        <v>0</v>
      </c>
      <c r="I82" s="46">
        <v>49.88</v>
      </c>
      <c r="J82" s="46">
        <v>0</v>
      </c>
      <c r="K82" s="46">
        <v>0</v>
      </c>
      <c r="L82" s="46">
        <v>8.32</v>
      </c>
      <c r="M82" s="74">
        <v>1.33</v>
      </c>
      <c r="N82" s="73">
        <v>-38</v>
      </c>
      <c r="O82" s="46">
        <v>0</v>
      </c>
      <c r="P82" s="46">
        <v>-101</v>
      </c>
      <c r="Q82" s="46">
        <v>-21.1</v>
      </c>
      <c r="R82" s="46">
        <v>0</v>
      </c>
      <c r="S82" s="74">
        <v>0</v>
      </c>
      <c r="U82" s="73">
        <v>-160.6</v>
      </c>
      <c r="V82" s="74">
        <v>59.53</v>
      </c>
      <c r="W82">
        <v>-38</v>
      </c>
      <c r="X82">
        <v>49.88</v>
      </c>
      <c r="Y82">
        <v>-0.5</v>
      </c>
      <c r="Z82">
        <v>8.32</v>
      </c>
      <c r="AA82">
        <v>-21.1</v>
      </c>
      <c r="AB82">
        <v>1.33</v>
      </c>
      <c r="AC82">
        <v>-101</v>
      </c>
    </row>
    <row r="83" spans="7:29">
      <c r="G83" t="s">
        <v>125</v>
      </c>
      <c r="H83" s="73">
        <v>0</v>
      </c>
      <c r="I83" s="46">
        <v>34.79</v>
      </c>
      <c r="J83" s="46">
        <v>0</v>
      </c>
      <c r="K83" s="46">
        <v>0</v>
      </c>
      <c r="L83" s="46">
        <v>9.6199999999999992</v>
      </c>
      <c r="M83" s="74">
        <v>2.29</v>
      </c>
      <c r="N83" s="73">
        <v>-25</v>
      </c>
      <c r="O83" s="46">
        <v>0</v>
      </c>
      <c r="P83" s="46">
        <v>-106</v>
      </c>
      <c r="Q83" s="46">
        <v>-15.2</v>
      </c>
      <c r="R83" s="46">
        <v>0</v>
      </c>
      <c r="S83" s="74">
        <v>0</v>
      </c>
      <c r="U83" s="73">
        <v>-146.69999999999999</v>
      </c>
      <c r="V83" s="74">
        <v>46.7</v>
      </c>
      <c r="W83">
        <v>-25</v>
      </c>
      <c r="X83">
        <v>34.79</v>
      </c>
      <c r="Y83">
        <v>-0.5</v>
      </c>
      <c r="Z83">
        <v>9.6199999999999992</v>
      </c>
      <c r="AA83">
        <v>-15.2</v>
      </c>
      <c r="AB83">
        <v>2.29</v>
      </c>
      <c r="AC83">
        <v>-106</v>
      </c>
    </row>
    <row r="84" spans="7:29">
      <c r="G84" t="s">
        <v>126</v>
      </c>
      <c r="H84" s="73">
        <v>4.6100000000000003</v>
      </c>
      <c r="I84" s="46">
        <v>44.63</v>
      </c>
      <c r="J84" s="46">
        <v>0</v>
      </c>
      <c r="K84" s="46">
        <v>0</v>
      </c>
      <c r="L84" s="46">
        <v>10</v>
      </c>
      <c r="M84" s="74">
        <v>2</v>
      </c>
      <c r="N84" s="73">
        <v>0</v>
      </c>
      <c r="O84" s="46">
        <v>0</v>
      </c>
      <c r="P84" s="46">
        <v>-105</v>
      </c>
      <c r="Q84" s="46">
        <v>-17.600000000000001</v>
      </c>
      <c r="R84" s="46">
        <v>0</v>
      </c>
      <c r="S84" s="74">
        <v>0</v>
      </c>
      <c r="U84" s="73">
        <v>-123.1</v>
      </c>
      <c r="V84" s="74">
        <v>61.24</v>
      </c>
      <c r="W84">
        <v>4.6100000000000003</v>
      </c>
      <c r="X84">
        <v>44.63</v>
      </c>
      <c r="Y84">
        <v>-0.5</v>
      </c>
      <c r="Z84">
        <v>10</v>
      </c>
      <c r="AA84">
        <v>-17.600000000000001</v>
      </c>
      <c r="AB84">
        <v>2</v>
      </c>
      <c r="AC84">
        <v>-105</v>
      </c>
    </row>
    <row r="85" spans="7:29">
      <c r="G85" t="s">
        <v>127</v>
      </c>
      <c r="H85" s="73">
        <v>45.83</v>
      </c>
      <c r="I85" s="46">
        <v>31.57</v>
      </c>
      <c r="J85" s="46">
        <v>0</v>
      </c>
      <c r="K85" s="46">
        <v>0</v>
      </c>
      <c r="L85" s="46">
        <v>9.77</v>
      </c>
      <c r="M85" s="74">
        <v>2.48</v>
      </c>
      <c r="N85" s="73">
        <v>0</v>
      </c>
      <c r="O85" s="46">
        <v>0</v>
      </c>
      <c r="P85" s="46">
        <v>-103</v>
      </c>
      <c r="Q85" s="46">
        <v>-14.6</v>
      </c>
      <c r="R85" s="46">
        <v>0</v>
      </c>
      <c r="S85" s="74">
        <v>0</v>
      </c>
      <c r="U85" s="73">
        <v>-118.1</v>
      </c>
      <c r="V85" s="74">
        <v>89.65</v>
      </c>
      <c r="W85">
        <v>45.83</v>
      </c>
      <c r="X85">
        <v>31.57</v>
      </c>
      <c r="Y85">
        <v>-0.5</v>
      </c>
      <c r="Z85">
        <v>9.77</v>
      </c>
      <c r="AA85">
        <v>-14.6</v>
      </c>
      <c r="AB85">
        <v>2.48</v>
      </c>
      <c r="AC85">
        <v>-103</v>
      </c>
    </row>
    <row r="86" spans="7:29">
      <c r="G86" t="s">
        <v>128</v>
      </c>
      <c r="H86" s="73">
        <v>13.36</v>
      </c>
      <c r="I86" s="46">
        <v>14.06</v>
      </c>
      <c r="J86" s="46">
        <v>0</v>
      </c>
      <c r="K86" s="46">
        <v>0</v>
      </c>
      <c r="L86" s="46">
        <v>9.14</v>
      </c>
      <c r="M86" s="74">
        <v>2.25</v>
      </c>
      <c r="N86" s="73">
        <v>0</v>
      </c>
      <c r="O86" s="46">
        <v>0</v>
      </c>
      <c r="P86" s="46">
        <v>-27</v>
      </c>
      <c r="Q86" s="46">
        <v>-10.7</v>
      </c>
      <c r="R86" s="46">
        <v>0</v>
      </c>
      <c r="S86" s="74">
        <v>0</v>
      </c>
      <c r="U86" s="73">
        <v>-38.200000000000003</v>
      </c>
      <c r="V86" s="74">
        <v>38.81</v>
      </c>
      <c r="W86">
        <v>13.36</v>
      </c>
      <c r="X86">
        <v>14.06</v>
      </c>
      <c r="Y86">
        <v>-0.5</v>
      </c>
      <c r="Z86">
        <v>9.14</v>
      </c>
      <c r="AA86">
        <v>-10.7</v>
      </c>
      <c r="AB86">
        <v>2.25</v>
      </c>
      <c r="AC86">
        <v>-27</v>
      </c>
    </row>
    <row r="87" spans="7:29">
      <c r="G87" t="s">
        <v>129</v>
      </c>
      <c r="H87" s="73">
        <v>7.63</v>
      </c>
      <c r="I87" s="46">
        <v>10.9</v>
      </c>
      <c r="J87" s="46">
        <v>0</v>
      </c>
      <c r="K87" s="46">
        <v>0</v>
      </c>
      <c r="L87" s="46">
        <v>7.08</v>
      </c>
      <c r="M87" s="74">
        <v>1.0900000000000001</v>
      </c>
      <c r="N87" s="73">
        <v>0</v>
      </c>
      <c r="O87" s="46">
        <v>0</v>
      </c>
      <c r="P87" s="46">
        <v>-32</v>
      </c>
      <c r="Q87" s="46">
        <v>-10.7</v>
      </c>
      <c r="R87" s="46">
        <v>0</v>
      </c>
      <c r="S87" s="74">
        <v>0</v>
      </c>
      <c r="U87" s="73">
        <v>-43.2</v>
      </c>
      <c r="V87" s="74">
        <v>26.7</v>
      </c>
      <c r="W87">
        <v>7.63</v>
      </c>
      <c r="X87">
        <v>10.9</v>
      </c>
      <c r="Y87">
        <v>-0.5</v>
      </c>
      <c r="Z87">
        <v>7.08</v>
      </c>
      <c r="AA87">
        <v>-10.7</v>
      </c>
      <c r="AB87">
        <v>1.0900000000000001</v>
      </c>
      <c r="AC87">
        <v>-32</v>
      </c>
    </row>
    <row r="88" spans="7:29">
      <c r="G88" t="s">
        <v>130</v>
      </c>
      <c r="H88" s="73">
        <v>2.81</v>
      </c>
      <c r="I88" s="46">
        <v>9.39</v>
      </c>
      <c r="J88" s="46">
        <v>0</v>
      </c>
      <c r="K88" s="46">
        <v>0</v>
      </c>
      <c r="L88" s="46">
        <v>6.1</v>
      </c>
      <c r="M88" s="74">
        <v>1.17</v>
      </c>
      <c r="N88" s="73">
        <v>0</v>
      </c>
      <c r="O88" s="46">
        <v>0</v>
      </c>
      <c r="P88" s="46">
        <v>-32</v>
      </c>
      <c r="Q88" s="46">
        <v>-10.7</v>
      </c>
      <c r="R88" s="46">
        <v>0</v>
      </c>
      <c r="S88" s="74">
        <v>0</v>
      </c>
      <c r="U88" s="73">
        <v>-43.2</v>
      </c>
      <c r="V88" s="74">
        <v>19.47</v>
      </c>
      <c r="W88">
        <v>2.81</v>
      </c>
      <c r="X88">
        <v>9.39</v>
      </c>
      <c r="Y88">
        <v>-0.5</v>
      </c>
      <c r="Z88">
        <v>6.1</v>
      </c>
      <c r="AA88">
        <v>-10.7</v>
      </c>
      <c r="AB88">
        <v>1.17</v>
      </c>
      <c r="AC88">
        <v>-32</v>
      </c>
    </row>
    <row r="89" spans="7:29">
      <c r="G89" t="s">
        <v>131</v>
      </c>
      <c r="H89" s="73">
        <v>0</v>
      </c>
      <c r="I89" s="46">
        <v>7.39</v>
      </c>
      <c r="J89" s="46">
        <v>0</v>
      </c>
      <c r="K89" s="46">
        <v>0</v>
      </c>
      <c r="L89" s="46">
        <v>4.7300000000000004</v>
      </c>
      <c r="M89" s="74">
        <v>1.01</v>
      </c>
      <c r="N89" s="73">
        <v>0</v>
      </c>
      <c r="O89" s="46">
        <v>0</v>
      </c>
      <c r="P89" s="46">
        <v>-36</v>
      </c>
      <c r="Q89" s="46">
        <v>-10.7</v>
      </c>
      <c r="R89" s="46">
        <v>0</v>
      </c>
      <c r="S89" s="74">
        <v>0</v>
      </c>
      <c r="U89" s="73">
        <v>-47.2</v>
      </c>
      <c r="V89" s="74">
        <v>13.13</v>
      </c>
      <c r="W89">
        <v>0</v>
      </c>
      <c r="X89">
        <v>7.39</v>
      </c>
      <c r="Y89">
        <v>-0.5</v>
      </c>
      <c r="Z89">
        <v>4.7300000000000004</v>
      </c>
      <c r="AA89">
        <v>-10.7</v>
      </c>
      <c r="AB89">
        <v>1.01</v>
      </c>
      <c r="AC89">
        <v>-36</v>
      </c>
    </row>
    <row r="90" spans="7:29">
      <c r="G90" t="s">
        <v>132</v>
      </c>
      <c r="H90" s="73">
        <v>9.49</v>
      </c>
      <c r="I90" s="46">
        <v>6.97</v>
      </c>
      <c r="J90" s="46">
        <v>0</v>
      </c>
      <c r="K90" s="46">
        <v>0</v>
      </c>
      <c r="L90" s="46">
        <v>4.47</v>
      </c>
      <c r="M90" s="74">
        <v>0.53</v>
      </c>
      <c r="N90" s="73">
        <v>0</v>
      </c>
      <c r="O90" s="46">
        <v>0</v>
      </c>
      <c r="P90" s="46">
        <v>-38</v>
      </c>
      <c r="Q90" s="46">
        <v>-15.4</v>
      </c>
      <c r="R90" s="46">
        <v>0</v>
      </c>
      <c r="S90" s="74">
        <v>0</v>
      </c>
      <c r="U90" s="73">
        <v>-53.9</v>
      </c>
      <c r="V90" s="74">
        <v>21.46</v>
      </c>
      <c r="W90">
        <v>9.49</v>
      </c>
      <c r="X90">
        <v>6.97</v>
      </c>
      <c r="Y90">
        <v>-0.5</v>
      </c>
      <c r="Z90">
        <v>4.47</v>
      </c>
      <c r="AA90">
        <v>-15.4</v>
      </c>
      <c r="AB90">
        <v>0.53</v>
      </c>
      <c r="AC90">
        <v>-38</v>
      </c>
    </row>
    <row r="91" spans="7:29">
      <c r="G91" t="s">
        <v>133</v>
      </c>
      <c r="H91" s="73">
        <v>21.99</v>
      </c>
      <c r="I91" s="46">
        <v>6.06</v>
      </c>
      <c r="J91" s="46">
        <v>0</v>
      </c>
      <c r="K91" s="46">
        <v>0</v>
      </c>
      <c r="L91" s="46">
        <v>2.77</v>
      </c>
      <c r="M91" s="74">
        <v>0.24</v>
      </c>
      <c r="N91" s="73">
        <v>0</v>
      </c>
      <c r="O91" s="46">
        <v>0</v>
      </c>
      <c r="P91" s="46">
        <v>-7</v>
      </c>
      <c r="Q91" s="46">
        <v>-14.5</v>
      </c>
      <c r="R91" s="46">
        <v>0</v>
      </c>
      <c r="S91" s="74">
        <v>0</v>
      </c>
      <c r="U91" s="73">
        <v>-21.6</v>
      </c>
      <c r="V91" s="74">
        <v>31.06</v>
      </c>
      <c r="W91">
        <v>21.99</v>
      </c>
      <c r="X91">
        <v>6.06</v>
      </c>
      <c r="Y91">
        <v>-0.1</v>
      </c>
      <c r="Z91">
        <v>2.77</v>
      </c>
      <c r="AA91">
        <v>-14.5</v>
      </c>
      <c r="AB91">
        <v>0.24</v>
      </c>
      <c r="AC91">
        <v>-7</v>
      </c>
    </row>
    <row r="92" spans="7:29">
      <c r="G92" t="s">
        <v>134</v>
      </c>
      <c r="H92" s="73">
        <v>15.04</v>
      </c>
      <c r="I92" s="46">
        <v>4.92</v>
      </c>
      <c r="J92" s="46">
        <v>0</v>
      </c>
      <c r="K92" s="46">
        <v>0</v>
      </c>
      <c r="L92" s="46">
        <v>2.2400000000000002</v>
      </c>
      <c r="M92" s="74">
        <v>0.06</v>
      </c>
      <c r="N92" s="73">
        <v>0</v>
      </c>
      <c r="O92" s="46">
        <v>0</v>
      </c>
      <c r="P92" s="46">
        <v>-7</v>
      </c>
      <c r="Q92" s="46">
        <v>-15.9</v>
      </c>
      <c r="R92" s="46">
        <v>0</v>
      </c>
      <c r="S92" s="74">
        <v>0</v>
      </c>
      <c r="U92" s="73">
        <v>-23</v>
      </c>
      <c r="V92" s="74">
        <v>22.26</v>
      </c>
      <c r="W92">
        <v>15.04</v>
      </c>
      <c r="X92">
        <v>4.92</v>
      </c>
      <c r="Y92">
        <v>-0.1</v>
      </c>
      <c r="Z92">
        <v>2.2400000000000002</v>
      </c>
      <c r="AA92">
        <v>-15.9</v>
      </c>
      <c r="AB92">
        <v>0.06</v>
      </c>
      <c r="AC92">
        <v>-7</v>
      </c>
    </row>
    <row r="93" spans="7:29">
      <c r="G93" t="s">
        <v>135</v>
      </c>
      <c r="H93" s="73">
        <v>24.57</v>
      </c>
      <c r="I93" s="46">
        <v>6.56</v>
      </c>
      <c r="J93" s="46">
        <v>0</v>
      </c>
      <c r="K93" s="46">
        <v>0</v>
      </c>
      <c r="L93" s="46">
        <v>1.23</v>
      </c>
      <c r="M93" s="74">
        <v>0.05</v>
      </c>
      <c r="N93" s="73">
        <v>0</v>
      </c>
      <c r="O93" s="46">
        <v>0</v>
      </c>
      <c r="P93" s="46">
        <v>-8</v>
      </c>
      <c r="Q93" s="46">
        <v>-15.7</v>
      </c>
      <c r="R93" s="46">
        <v>0</v>
      </c>
      <c r="S93" s="74">
        <v>0</v>
      </c>
      <c r="U93" s="73">
        <v>-23.8</v>
      </c>
      <c r="V93" s="74">
        <v>32.409999999999997</v>
      </c>
      <c r="W93">
        <v>24.57</v>
      </c>
      <c r="X93">
        <v>6.56</v>
      </c>
      <c r="Y93">
        <v>-0.1</v>
      </c>
      <c r="Z93">
        <v>1.23</v>
      </c>
      <c r="AA93">
        <v>-15.7</v>
      </c>
      <c r="AB93">
        <v>0.05</v>
      </c>
      <c r="AC93">
        <v>-8</v>
      </c>
    </row>
    <row r="94" spans="7:29">
      <c r="G94" t="s">
        <v>136</v>
      </c>
      <c r="H94" s="73">
        <v>16.5</v>
      </c>
      <c r="I94" s="46">
        <v>4.59</v>
      </c>
      <c r="J94" s="46">
        <v>5.74</v>
      </c>
      <c r="K94" s="46">
        <v>0</v>
      </c>
      <c r="L94" s="46">
        <v>0.86</v>
      </c>
      <c r="M94" s="74">
        <v>0.01</v>
      </c>
      <c r="N94" s="73">
        <v>0</v>
      </c>
      <c r="O94" s="46">
        <v>0</v>
      </c>
      <c r="P94" s="46">
        <v>0</v>
      </c>
      <c r="Q94" s="46">
        <v>-12.4</v>
      </c>
      <c r="R94" s="46">
        <v>0</v>
      </c>
      <c r="S94" s="74">
        <v>0</v>
      </c>
      <c r="U94" s="73">
        <v>-12.5</v>
      </c>
      <c r="V94" s="74">
        <v>27.7</v>
      </c>
      <c r="W94">
        <v>16.5</v>
      </c>
      <c r="X94">
        <v>4.59</v>
      </c>
      <c r="Y94">
        <v>-0.1</v>
      </c>
      <c r="Z94">
        <v>0.86</v>
      </c>
      <c r="AA94">
        <v>-12.4</v>
      </c>
      <c r="AB94">
        <v>0.01</v>
      </c>
      <c r="AC94">
        <v>5.74</v>
      </c>
    </row>
    <row r="95" spans="7:29">
      <c r="G95" t="s">
        <v>137</v>
      </c>
      <c r="H95" s="73">
        <v>47.4</v>
      </c>
      <c r="I95" s="46">
        <v>16.73</v>
      </c>
      <c r="J95" s="46">
        <v>3.48</v>
      </c>
      <c r="K95" s="46">
        <v>0</v>
      </c>
      <c r="L95" s="46">
        <v>0.52</v>
      </c>
      <c r="M95" s="74">
        <v>0.05</v>
      </c>
      <c r="N95" s="73">
        <v>0</v>
      </c>
      <c r="O95" s="46">
        <v>0</v>
      </c>
      <c r="P95" s="46">
        <v>0</v>
      </c>
      <c r="Q95" s="46">
        <v>-13.8</v>
      </c>
      <c r="R95" s="46">
        <v>0</v>
      </c>
      <c r="S95" s="74">
        <v>0</v>
      </c>
      <c r="U95" s="73">
        <v>-13.9</v>
      </c>
      <c r="V95" s="74">
        <v>68.180000000000007</v>
      </c>
      <c r="W95">
        <v>47.4</v>
      </c>
      <c r="X95">
        <v>16.73</v>
      </c>
      <c r="Y95">
        <v>-0.1</v>
      </c>
      <c r="Z95">
        <v>0.52</v>
      </c>
      <c r="AA95">
        <v>-13.8</v>
      </c>
      <c r="AB95">
        <v>0.05</v>
      </c>
      <c r="AC95">
        <v>3.48</v>
      </c>
    </row>
    <row r="96" spans="7:29">
      <c r="G96" t="s">
        <v>138</v>
      </c>
      <c r="H96" s="73">
        <v>45.54</v>
      </c>
      <c r="I96" s="46">
        <v>15.52</v>
      </c>
      <c r="J96" s="46">
        <v>3.45</v>
      </c>
      <c r="K96" s="46">
        <v>0</v>
      </c>
      <c r="L96" s="46">
        <v>0.48</v>
      </c>
      <c r="M96" s="74">
        <v>0.06</v>
      </c>
      <c r="N96" s="73">
        <v>0</v>
      </c>
      <c r="O96" s="46">
        <v>0</v>
      </c>
      <c r="P96" s="46">
        <v>0</v>
      </c>
      <c r="Q96" s="46">
        <v>-10</v>
      </c>
      <c r="R96" s="46">
        <v>0</v>
      </c>
      <c r="S96" s="74">
        <v>0</v>
      </c>
      <c r="U96" s="73">
        <v>-10.1</v>
      </c>
      <c r="V96" s="74">
        <v>65.05</v>
      </c>
      <c r="W96">
        <v>45.54</v>
      </c>
      <c r="X96">
        <v>15.52</v>
      </c>
      <c r="Y96">
        <v>-0.1</v>
      </c>
      <c r="Z96">
        <v>0.48</v>
      </c>
      <c r="AA96">
        <v>-10</v>
      </c>
      <c r="AB96">
        <v>0.06</v>
      </c>
      <c r="AC96">
        <v>3.45</v>
      </c>
    </row>
    <row r="97" spans="1:83">
      <c r="G97" t="s">
        <v>139</v>
      </c>
      <c r="H97" s="73">
        <v>54.42</v>
      </c>
      <c r="I97" s="46">
        <v>13.78</v>
      </c>
      <c r="J97" s="46">
        <v>27.55</v>
      </c>
      <c r="K97" s="46">
        <v>0</v>
      </c>
      <c r="L97" s="46">
        <v>0.37</v>
      </c>
      <c r="M97" s="74">
        <v>0.04</v>
      </c>
      <c r="N97" s="73">
        <v>0</v>
      </c>
      <c r="O97" s="46">
        <v>0</v>
      </c>
      <c r="P97" s="46">
        <v>0</v>
      </c>
      <c r="Q97" s="46">
        <v>-10</v>
      </c>
      <c r="R97" s="46">
        <v>0</v>
      </c>
      <c r="S97" s="74">
        <v>0</v>
      </c>
      <c r="U97" s="73">
        <v>-10.1</v>
      </c>
      <c r="V97" s="74">
        <v>96.16</v>
      </c>
      <c r="W97">
        <v>54.42</v>
      </c>
      <c r="X97">
        <v>13.78</v>
      </c>
      <c r="Y97">
        <v>-0.1</v>
      </c>
      <c r="Z97">
        <v>0.37</v>
      </c>
      <c r="AA97">
        <v>-10</v>
      </c>
      <c r="AB97">
        <v>0.04</v>
      </c>
      <c r="AC97">
        <v>27.55</v>
      </c>
    </row>
    <row r="98" spans="1:83">
      <c r="G98" t="s">
        <v>140</v>
      </c>
      <c r="H98" s="73">
        <v>53.85</v>
      </c>
      <c r="I98" s="46">
        <v>13.13</v>
      </c>
      <c r="J98" s="46">
        <v>26.28</v>
      </c>
      <c r="K98" s="46">
        <v>0</v>
      </c>
      <c r="L98" s="46">
        <v>0.34</v>
      </c>
      <c r="M98" s="74">
        <v>0.02</v>
      </c>
      <c r="N98" s="73">
        <v>0</v>
      </c>
      <c r="O98" s="46">
        <v>0</v>
      </c>
      <c r="P98" s="46">
        <v>0</v>
      </c>
      <c r="Q98" s="46">
        <v>-10</v>
      </c>
      <c r="R98" s="46">
        <v>0</v>
      </c>
      <c r="S98" s="74">
        <v>0</v>
      </c>
      <c r="U98" s="73">
        <v>-10.1</v>
      </c>
      <c r="V98" s="74">
        <v>93.62</v>
      </c>
      <c r="W98">
        <v>53.85</v>
      </c>
      <c r="X98">
        <v>13.13</v>
      </c>
      <c r="Y98">
        <v>-0.1</v>
      </c>
      <c r="Z98">
        <v>0.34</v>
      </c>
      <c r="AA98">
        <v>-10</v>
      </c>
      <c r="AB98">
        <v>0.02</v>
      </c>
      <c r="AC98">
        <v>26.28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0.15628</v>
      </c>
      <c r="I99" s="69">
        <f t="shared" ref="I99:BQ99" si="1">SUM(I3:I98)/4000</f>
        <v>0.10642499999999998</v>
      </c>
      <c r="J99" s="69">
        <f t="shared" si="1"/>
        <v>9.1094999999999995E-2</v>
      </c>
      <c r="K99" s="69">
        <f t="shared" si="1"/>
        <v>0</v>
      </c>
      <c r="L99" s="69">
        <f t="shared" si="1"/>
        <v>8.3917500000000006E-2</v>
      </c>
      <c r="M99" s="69">
        <f t="shared" si="1"/>
        <v>4.3750000000000004E-3</v>
      </c>
      <c r="N99" s="68">
        <f t="shared" si="1"/>
        <v>-0.99150000000000005</v>
      </c>
      <c r="O99" s="69">
        <f t="shared" si="1"/>
        <v>-0.26824999999999999</v>
      </c>
      <c r="P99" s="69">
        <f t="shared" si="1"/>
        <v>-1.5912500000000001</v>
      </c>
      <c r="Q99" s="69">
        <f t="shared" si="1"/>
        <v>-0.30545000000000005</v>
      </c>
      <c r="R99" s="69">
        <f t="shared" si="1"/>
        <v>0</v>
      </c>
      <c r="S99" s="70">
        <f t="shared" si="1"/>
        <v>0</v>
      </c>
      <c r="U99" s="68">
        <f t="shared" si="1"/>
        <v>-3.1859000000000015</v>
      </c>
      <c r="V99" s="70">
        <f t="shared" si="1"/>
        <v>0.44209250000000022</v>
      </c>
      <c r="W99">
        <f t="shared" si="1"/>
        <v>-0.83522000000000007</v>
      </c>
      <c r="X99">
        <f t="shared" si="1"/>
        <v>-0.16182500000000008</v>
      </c>
      <c r="Y99">
        <f t="shared" si="1"/>
        <v>-2.944999999999999E-2</v>
      </c>
      <c r="Z99">
        <f t="shared" si="1"/>
        <v>8.3917500000000006E-2</v>
      </c>
      <c r="AA99">
        <f t="shared" si="1"/>
        <v>-0.30545000000000005</v>
      </c>
      <c r="AB99">
        <f t="shared" si="1"/>
        <v>4.3750000000000004E-3</v>
      </c>
      <c r="AC99">
        <f t="shared" si="1"/>
        <v>-1.5001550000000001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45416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45416</v>
      </c>
      <c r="U2" s="73" t="s">
        <v>225</v>
      </c>
      <c r="V2" s="74" t="s">
        <v>224</v>
      </c>
      <c r="W2" s="28" t="s">
        <v>438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</row>
    <row r="4" spans="1:23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</row>
    <row r="5" spans="1:23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</row>
    <row r="6" spans="1:23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</row>
    <row r="7" spans="1:23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</row>
    <row r="8" spans="1:23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</row>
    <row r="9" spans="1:23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</row>
    <row r="10" spans="1:23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</row>
    <row r="11" spans="1:23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</row>
    <row r="12" spans="1:23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</row>
    <row r="13" spans="1:23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</row>
    <row r="14" spans="1:23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</row>
    <row r="15" spans="1:23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</row>
    <row r="16" spans="1:23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</row>
    <row r="17" spans="7:23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</row>
    <row r="18" spans="7:23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</row>
    <row r="19" spans="7:23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</row>
    <row r="20" spans="7:23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</row>
    <row r="21" spans="7:23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1.04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1.04</v>
      </c>
      <c r="W21">
        <v>1.04</v>
      </c>
    </row>
    <row r="22" spans="7:23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0.51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0.51</v>
      </c>
      <c r="W22">
        <v>0.51</v>
      </c>
    </row>
    <row r="23" spans="7:23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1.73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1.73</v>
      </c>
      <c r="W23">
        <v>1.73</v>
      </c>
    </row>
    <row r="24" spans="7:23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2.37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2.37</v>
      </c>
      <c r="W24">
        <v>2.37</v>
      </c>
    </row>
    <row r="25" spans="7:23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1.49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1.49</v>
      </c>
      <c r="W25">
        <v>1.49</v>
      </c>
    </row>
    <row r="26" spans="7:23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2.3199999999999998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2.3199999999999998</v>
      </c>
      <c r="W26">
        <v>2.3199999999999998</v>
      </c>
    </row>
    <row r="27" spans="7:23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3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3</v>
      </c>
      <c r="W27">
        <v>3</v>
      </c>
    </row>
    <row r="28" spans="7:23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6.48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6.48</v>
      </c>
      <c r="W28">
        <v>6.48</v>
      </c>
    </row>
    <row r="29" spans="7:23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7.16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7.16</v>
      </c>
      <c r="W29">
        <v>7.16</v>
      </c>
    </row>
    <row r="30" spans="7:23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1.1599999999999999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1.1599999999999999</v>
      </c>
      <c r="W30">
        <v>1.1599999999999999</v>
      </c>
    </row>
    <row r="31" spans="7:23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0</v>
      </c>
      <c r="W31">
        <v>0</v>
      </c>
    </row>
    <row r="32" spans="7:23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0.04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0.04</v>
      </c>
      <c r="W32">
        <v>0.04</v>
      </c>
    </row>
    <row r="33" spans="7:23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0.77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0.77</v>
      </c>
      <c r="W33">
        <v>0.77</v>
      </c>
    </row>
    <row r="34" spans="7:23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0.79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0.79</v>
      </c>
      <c r="W34">
        <v>0.79</v>
      </c>
    </row>
    <row r="35" spans="7:23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1.89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1.89</v>
      </c>
      <c r="W35">
        <v>1.89</v>
      </c>
    </row>
    <row r="36" spans="7:23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3.27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3.27</v>
      </c>
      <c r="W36">
        <v>3.27</v>
      </c>
    </row>
    <row r="37" spans="7:23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2.69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2.69</v>
      </c>
      <c r="W37">
        <v>2.69</v>
      </c>
    </row>
    <row r="38" spans="7:23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3.09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3.09</v>
      </c>
      <c r="W38">
        <v>3.09</v>
      </c>
    </row>
    <row r="39" spans="7:23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3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3</v>
      </c>
      <c r="W39">
        <v>3</v>
      </c>
    </row>
    <row r="40" spans="7:23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2.8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2.8</v>
      </c>
      <c r="W40">
        <v>2.8</v>
      </c>
    </row>
    <row r="41" spans="7:23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2.0299999999999998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2.0299999999999998</v>
      </c>
      <c r="W41">
        <v>2.0299999999999998</v>
      </c>
    </row>
    <row r="42" spans="7:23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1.45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1.45</v>
      </c>
      <c r="W42">
        <v>1.45</v>
      </c>
    </row>
    <row r="43" spans="7:23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0.68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0.68</v>
      </c>
      <c r="W43">
        <v>0.68</v>
      </c>
    </row>
    <row r="44" spans="7:23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0</v>
      </c>
      <c r="W44">
        <v>0</v>
      </c>
    </row>
    <row r="45" spans="7:23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0</v>
      </c>
      <c r="W45">
        <v>0</v>
      </c>
    </row>
    <row r="46" spans="7:23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0</v>
      </c>
      <c r="W46">
        <v>0</v>
      </c>
    </row>
    <row r="47" spans="7:23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0</v>
      </c>
      <c r="W47">
        <v>0</v>
      </c>
    </row>
    <row r="48" spans="7:23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</v>
      </c>
      <c r="W48">
        <v>0</v>
      </c>
    </row>
    <row r="49" spans="7:23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</v>
      </c>
      <c r="W49">
        <v>0</v>
      </c>
    </row>
    <row r="50" spans="7:23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0.19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0.19</v>
      </c>
      <c r="W50">
        <v>0.19</v>
      </c>
    </row>
    <row r="51" spans="7:23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1.1599999999999999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1.1599999999999999</v>
      </c>
      <c r="W51">
        <v>1.1599999999999999</v>
      </c>
    </row>
    <row r="52" spans="7:23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5.32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5.32</v>
      </c>
      <c r="W52">
        <v>5.32</v>
      </c>
    </row>
    <row r="53" spans="7:23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3.38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3.38</v>
      </c>
      <c r="W53">
        <v>3.38</v>
      </c>
    </row>
    <row r="54" spans="7:23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1.93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1.93</v>
      </c>
      <c r="W54">
        <v>1.93</v>
      </c>
    </row>
    <row r="55" spans="7:23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4.55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4.55</v>
      </c>
      <c r="W55">
        <v>4.55</v>
      </c>
    </row>
    <row r="56" spans="7:23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0</v>
      </c>
      <c r="W56">
        <v>0</v>
      </c>
    </row>
    <row r="57" spans="7:23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0</v>
      </c>
      <c r="W57">
        <v>0</v>
      </c>
    </row>
    <row r="58" spans="7:23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0</v>
      </c>
      <c r="W58">
        <v>0</v>
      </c>
    </row>
    <row r="59" spans="7:23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0.68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0.68</v>
      </c>
      <c r="W59">
        <v>0.68</v>
      </c>
    </row>
    <row r="60" spans="7:23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1.35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1.35</v>
      </c>
      <c r="W60">
        <v>1.35</v>
      </c>
    </row>
    <row r="61" spans="7:23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3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3</v>
      </c>
      <c r="W61">
        <v>3</v>
      </c>
    </row>
    <row r="62" spans="7:23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3.48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3.48</v>
      </c>
      <c r="W62">
        <v>3.48</v>
      </c>
    </row>
    <row r="63" spans="7:23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2.0299999999999998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2.0299999999999998</v>
      </c>
      <c r="W63">
        <v>2.0299999999999998</v>
      </c>
    </row>
    <row r="64" spans="7:23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3.97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3.97</v>
      </c>
      <c r="W64">
        <v>3.97</v>
      </c>
    </row>
    <row r="65" spans="7:23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6.19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6.19</v>
      </c>
      <c r="W65">
        <v>6.19</v>
      </c>
    </row>
    <row r="66" spans="7:23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1.93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1.93</v>
      </c>
      <c r="W66">
        <v>1.93</v>
      </c>
    </row>
    <row r="67" spans="7:23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0.57999999999999996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0.57999999999999996</v>
      </c>
      <c r="W67">
        <v>0.57999999999999996</v>
      </c>
    </row>
    <row r="68" spans="7:23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1.45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1.45</v>
      </c>
      <c r="W68">
        <v>1.45</v>
      </c>
    </row>
    <row r="69" spans="7:23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2.2200000000000002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2.2200000000000002</v>
      </c>
      <c r="W69">
        <v>2.2200000000000002</v>
      </c>
    </row>
    <row r="70" spans="7:23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1.35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1.35</v>
      </c>
      <c r="W70">
        <v>1.35</v>
      </c>
    </row>
    <row r="71" spans="7:23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3.87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3.87</v>
      </c>
      <c r="W71">
        <v>3.87</v>
      </c>
    </row>
    <row r="72" spans="7:23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6.09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6.09</v>
      </c>
      <c r="W72">
        <v>6.09</v>
      </c>
    </row>
    <row r="73" spans="7:23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3.87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3.87</v>
      </c>
      <c r="W73">
        <v>3.87</v>
      </c>
    </row>
    <row r="74" spans="7:23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5.32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5.32</v>
      </c>
      <c r="W74">
        <v>5.32</v>
      </c>
    </row>
    <row r="75" spans="7:23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8.6999999999999993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8.6999999999999993</v>
      </c>
      <c r="W75">
        <v>8.6999999999999993</v>
      </c>
    </row>
    <row r="76" spans="7:23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3.39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3.39</v>
      </c>
      <c r="W76">
        <v>3.39</v>
      </c>
    </row>
    <row r="77" spans="7:23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1.04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1.04</v>
      </c>
      <c r="W77">
        <v>1.04</v>
      </c>
    </row>
    <row r="78" spans="7:23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1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1</v>
      </c>
      <c r="W78">
        <v>1</v>
      </c>
    </row>
    <row r="79" spans="7:23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1.2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1.2</v>
      </c>
      <c r="W79">
        <v>1.2</v>
      </c>
    </row>
    <row r="80" spans="7:23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1.24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1.24</v>
      </c>
      <c r="W80">
        <v>1.24</v>
      </c>
    </row>
    <row r="81" spans="7:23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0.82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0.82</v>
      </c>
      <c r="W81">
        <v>0.82</v>
      </c>
    </row>
    <row r="82" spans="7:23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0.99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0.99</v>
      </c>
      <c r="W82">
        <v>0.99</v>
      </c>
    </row>
    <row r="83" spans="7:23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1.3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1.3</v>
      </c>
      <c r="W83">
        <v>1.3</v>
      </c>
    </row>
    <row r="84" spans="7:23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1.04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1.04</v>
      </c>
      <c r="W84">
        <v>1.04</v>
      </c>
    </row>
    <row r="85" spans="7:23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1.37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1.37</v>
      </c>
      <c r="W85">
        <v>1.37</v>
      </c>
    </row>
    <row r="86" spans="7:23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1.23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1.23</v>
      </c>
      <c r="W86">
        <v>1.23</v>
      </c>
    </row>
    <row r="87" spans="7:23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0.67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0.67</v>
      </c>
      <c r="W87">
        <v>0.67</v>
      </c>
    </row>
    <row r="88" spans="7:23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0.78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0.78</v>
      </c>
      <c r="W88">
        <v>0.78</v>
      </c>
    </row>
    <row r="89" spans="7:23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1.04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1.04</v>
      </c>
      <c r="W89">
        <v>1.04</v>
      </c>
    </row>
    <row r="90" spans="7:23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0.62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0.62</v>
      </c>
      <c r="W90">
        <v>0.62</v>
      </c>
    </row>
    <row r="91" spans="7:23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0.19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0.19</v>
      </c>
      <c r="W91">
        <v>0.19</v>
      </c>
    </row>
    <row r="92" spans="7:23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0.06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0.06</v>
      </c>
      <c r="W92">
        <v>0.06</v>
      </c>
    </row>
    <row r="93" spans="7:23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0.09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0.09</v>
      </c>
      <c r="W93">
        <v>0.09</v>
      </c>
    </row>
    <row r="94" spans="7:23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0.01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0.01</v>
      </c>
      <c r="W94">
        <v>0.01</v>
      </c>
    </row>
    <row r="95" spans="7:23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0.16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0.16</v>
      </c>
      <c r="W95">
        <v>0.16</v>
      </c>
    </row>
    <row r="96" spans="7:23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0.19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0.19</v>
      </c>
      <c r="W96">
        <v>0.19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0.21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0.21</v>
      </c>
      <c r="W97">
        <v>0.21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0.05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0.05</v>
      </c>
      <c r="W98">
        <v>0.05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3.5265000000000005E-2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3.5265000000000005E-2</v>
      </c>
      <c r="W99">
        <f t="shared" si="1"/>
        <v>3.5265000000000005E-2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45416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45416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4"/>
      <c r="F1" s="194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45416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46" activePane="bottomRight" state="frozen"/>
      <selection pane="topRight" activeCell="B1" sqref="B1"/>
      <selection pane="bottomLeft" activeCell="A3" sqref="A3"/>
      <selection pane="bottomRight" activeCell="I55" sqref="I55:I96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45416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44.642265750411163</v>
      </c>
      <c r="C2" s="144">
        <v>20.461539287766577</v>
      </c>
      <c r="D2" s="144">
        <v>24.711892780613475</v>
      </c>
      <c r="E2" s="144">
        <v>10.184302181208782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529</v>
      </c>
    </row>
    <row r="3" spans="1:16">
      <c r="A3" t="s">
        <v>1</v>
      </c>
      <c r="B3" s="144">
        <v>44.642265750411163</v>
      </c>
      <c r="C3" s="144">
        <v>20.461539287766577</v>
      </c>
      <c r="D3" s="144">
        <v>24.711892780613475</v>
      </c>
      <c r="E3" s="144">
        <v>10.184302181208782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44.642265750411163</v>
      </c>
      <c r="C4" s="144">
        <v>20.461539287766577</v>
      </c>
      <c r="D4" s="144">
        <v>24.711892780613475</v>
      </c>
      <c r="E4" s="144">
        <v>10.184302181208782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44.617864191544058</v>
      </c>
      <c r="C5" s="144">
        <v>20.619518594798503</v>
      </c>
      <c r="D5" s="144">
        <v>24.910890485086512</v>
      </c>
      <c r="E5" s="144">
        <v>9.851726728570938</v>
      </c>
      <c r="F5" s="1">
        <v>0</v>
      </c>
      <c r="G5" s="1">
        <v>0</v>
      </c>
      <c r="H5" s="1">
        <f t="shared" ref="H5:H10" si="1">SUM(B5:G5)</f>
        <v>100.00000000000001</v>
      </c>
      <c r="I5" s="112">
        <v>0</v>
      </c>
      <c r="J5" s="24">
        <v>4</v>
      </c>
    </row>
    <row r="6" spans="1:16">
      <c r="A6" t="s">
        <v>4</v>
      </c>
      <c r="B6" s="144">
        <v>44.617864191544058</v>
      </c>
      <c r="C6" s="144">
        <v>20.619518594798503</v>
      </c>
      <c r="D6" s="144">
        <v>24.910890485086512</v>
      </c>
      <c r="E6" s="144">
        <v>9.851726728570938</v>
      </c>
      <c r="F6" s="1">
        <v>0</v>
      </c>
      <c r="G6" s="1">
        <v>0</v>
      </c>
      <c r="H6" s="1">
        <f t="shared" si="1"/>
        <v>100.00000000000001</v>
      </c>
      <c r="I6" s="112">
        <v>0</v>
      </c>
      <c r="J6" s="24">
        <v>5</v>
      </c>
      <c r="P6" s="166"/>
    </row>
    <row r="7" spans="1:16">
      <c r="A7" t="s">
        <v>5</v>
      </c>
      <c r="B7" s="144">
        <v>44.617864191544058</v>
      </c>
      <c r="C7" s="144">
        <v>20.619518594798503</v>
      </c>
      <c r="D7" s="144">
        <v>24.910890485086512</v>
      </c>
      <c r="E7" s="144">
        <v>9.851726728570938</v>
      </c>
      <c r="F7" s="1">
        <v>0</v>
      </c>
      <c r="G7" s="1">
        <v>0</v>
      </c>
      <c r="H7" s="1">
        <f t="shared" si="1"/>
        <v>100.00000000000001</v>
      </c>
      <c r="I7" s="112">
        <v>0</v>
      </c>
      <c r="J7" s="24">
        <v>6</v>
      </c>
      <c r="P7" s="166"/>
    </row>
    <row r="8" spans="1:16">
      <c r="A8" t="s">
        <v>10</v>
      </c>
      <c r="B8" s="144">
        <v>44.631053358625934</v>
      </c>
      <c r="C8" s="144">
        <v>20.493231815495115</v>
      </c>
      <c r="D8" s="144">
        <v>24.77116067433818</v>
      </c>
      <c r="E8" s="144">
        <v>10.101103407266256</v>
      </c>
      <c r="F8" s="1">
        <v>0</v>
      </c>
      <c r="G8" s="1">
        <v>0</v>
      </c>
      <c r="H8" s="1">
        <f t="shared" si="1"/>
        <v>99.996549255725469</v>
      </c>
      <c r="I8" s="112">
        <v>0</v>
      </c>
      <c r="J8" s="24">
        <v>7</v>
      </c>
      <c r="P8" s="166"/>
    </row>
    <row r="9" spans="1:16">
      <c r="A9" t="s">
        <v>11</v>
      </c>
      <c r="B9" s="144">
        <v>44.631053358625934</v>
      </c>
      <c r="C9" s="144">
        <v>20.493231815495115</v>
      </c>
      <c r="D9" s="144">
        <v>24.77116067433818</v>
      </c>
      <c r="E9" s="144">
        <v>10.101103407266256</v>
      </c>
      <c r="F9" s="1">
        <v>0</v>
      </c>
      <c r="G9" s="1">
        <v>0</v>
      </c>
      <c r="H9" s="1">
        <f t="shared" si="1"/>
        <v>99.996549255725469</v>
      </c>
      <c r="I9" s="112">
        <v>0</v>
      </c>
      <c r="J9" s="24">
        <v>8</v>
      </c>
    </row>
    <row r="10" spans="1:16">
      <c r="A10" t="s">
        <v>12</v>
      </c>
      <c r="B10" s="144">
        <v>44.631053358625934</v>
      </c>
      <c r="C10" s="144">
        <v>20.493231815495115</v>
      </c>
      <c r="D10" s="144">
        <v>24.77116067433818</v>
      </c>
      <c r="E10" s="144">
        <v>10.101103407266256</v>
      </c>
      <c r="F10" s="1">
        <v>0</v>
      </c>
      <c r="G10" s="1">
        <v>0</v>
      </c>
      <c r="H10" s="1">
        <f t="shared" si="1"/>
        <v>99.996549255725469</v>
      </c>
      <c r="I10" s="112">
        <v>0</v>
      </c>
      <c r="J10" s="24">
        <v>9</v>
      </c>
    </row>
    <row r="11" spans="1:16">
      <c r="A11" t="s">
        <v>14</v>
      </c>
      <c r="B11" s="155">
        <v>74.381423500433769</v>
      </c>
      <c r="C11" s="155">
        <v>23.835329581757655</v>
      </c>
      <c r="D11" s="155">
        <v>1.358901436829296</v>
      </c>
      <c r="E11" s="155">
        <v>0.42434548097929736</v>
      </c>
      <c r="F11" s="1">
        <v>0</v>
      </c>
      <c r="G11" s="1">
        <v>0</v>
      </c>
      <c r="H11">
        <f t="shared" si="0"/>
        <v>100.00000000000001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2.6884030534280341</v>
      </c>
      <c r="C12" s="136">
        <v>9.7176419291314851</v>
      </c>
      <c r="D12" s="136">
        <v>86.181202565612807</v>
      </c>
      <c r="E12" s="136">
        <v>1.4127524518276646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68.189530594641553</v>
      </c>
      <c r="C13" s="145">
        <v>0</v>
      </c>
      <c r="D13" s="145">
        <v>29.081784366531345</v>
      </c>
      <c r="E13" s="145">
        <v>2.7286850388271029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44.088034908690005</v>
      </c>
      <c r="C14" s="145">
        <v>24.247297581854902</v>
      </c>
      <c r="D14" s="145">
        <v>29.293766391078446</v>
      </c>
      <c r="E14" s="145">
        <v>2.3709011183766528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3">
        <v>58.702430395740933</v>
      </c>
      <c r="C15" s="163">
        <v>38.788230839487312</v>
      </c>
      <c r="D15" s="145">
        <v>0</v>
      </c>
      <c r="E15" s="163">
        <v>2.5093387647717522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21.673398237547836</v>
      </c>
      <c r="C16" s="144">
        <v>46.156150092796587</v>
      </c>
      <c r="D16" s="144">
        <v>28.572854819350269</v>
      </c>
      <c r="E16" s="144">
        <v>3.5975968503053104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44.054693470288179</v>
      </c>
      <c r="C17" s="154">
        <v>24.488850142085997</v>
      </c>
      <c r="D17" s="154">
        <v>29.589286516506668</v>
      </c>
      <c r="E17" s="154">
        <v>1.8671698711191627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44.126713580297675</v>
      </c>
      <c r="C18" s="154">
        <v>23.978130743451121</v>
      </c>
      <c r="D18" s="154">
        <v>28.962220967294815</v>
      </c>
      <c r="E18" s="154">
        <v>2.9329347089563758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44.096124594369165</v>
      </c>
      <c r="C19" s="144">
        <v>24.26536700175723</v>
      </c>
      <c r="D19" s="144">
        <v>29.294553628828346</v>
      </c>
      <c r="E19" s="144">
        <v>2.3653227847930811</v>
      </c>
      <c r="F19" s="1">
        <v>0</v>
      </c>
      <c r="G19" s="1">
        <v>0</v>
      </c>
      <c r="H19" s="1">
        <f>SUM(B19:G19)</f>
        <v>100.02136800974782</v>
      </c>
      <c r="I19" s="112">
        <v>0</v>
      </c>
      <c r="J19" s="24">
        <v>18</v>
      </c>
    </row>
    <row r="20" spans="1:15">
      <c r="A20" t="s">
        <v>41</v>
      </c>
      <c r="B20" s="144">
        <v>47.619047619047613</v>
      </c>
      <c r="C20" s="144">
        <v>0</v>
      </c>
      <c r="D20" s="144">
        <v>0</v>
      </c>
      <c r="E20" s="144">
        <v>52.380952380952387</v>
      </c>
      <c r="F20" s="1"/>
      <c r="G20" s="1">
        <v>0</v>
      </c>
      <c r="H20">
        <f t="shared" si="0"/>
        <v>100</v>
      </c>
      <c r="I20" s="112">
        <v>0</v>
      </c>
      <c r="J20" s="24">
        <v>19</v>
      </c>
      <c r="L20" s="38"/>
    </row>
    <row r="21" spans="1:15">
      <c r="A21" t="s">
        <v>31</v>
      </c>
      <c r="B21" s="144">
        <v>14.832000000000001</v>
      </c>
      <c r="C21" s="144">
        <v>54.488</v>
      </c>
      <c r="D21" s="144">
        <v>30.679999999999996</v>
      </c>
      <c r="E21" s="144">
        <v>0</v>
      </c>
      <c r="F21" s="1">
        <v>0</v>
      </c>
      <c r="G21" s="1">
        <v>0</v>
      </c>
      <c r="H21" s="1">
        <f>SUM(B21:G21)</f>
        <v>99.999999999999986</v>
      </c>
      <c r="I21" s="112">
        <v>0</v>
      </c>
      <c r="J21" s="24">
        <v>20</v>
      </c>
      <c r="L21" s="112"/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43.918017159199238</v>
      </c>
      <c r="C24" s="144">
        <v>25.401970130282809</v>
      </c>
      <c r="D24" s="144">
        <v>30.676835081029559</v>
      </c>
      <c r="E24" s="144">
        <v>0</v>
      </c>
      <c r="F24" s="144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44.602363004620777</v>
      </c>
      <c r="C28" s="144">
        <v>20.693071212949491</v>
      </c>
      <c r="D28" s="144">
        <v>24.995469953031126</v>
      </c>
      <c r="E28" s="144">
        <v>9.7090958293985974</v>
      </c>
      <c r="F28" s="1">
        <v>0</v>
      </c>
      <c r="G28" s="1">
        <v>0</v>
      </c>
      <c r="H28">
        <f t="shared" si="0"/>
        <v>99.999999999999972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44.534092344034633</v>
      </c>
      <c r="C29" s="144">
        <v>21.190619252273859</v>
      </c>
      <c r="D29" s="144">
        <v>25.600417259936297</v>
      </c>
      <c r="E29" s="144">
        <v>8.6748711437552029</v>
      </c>
      <c r="F29" s="1">
        <v>0</v>
      </c>
      <c r="G29" s="1">
        <v>0</v>
      </c>
      <c r="H29">
        <f t="shared" si="0"/>
        <v>99.999999999999986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44.51514215980805</v>
      </c>
      <c r="C30" s="145">
        <v>21.318547390400113</v>
      </c>
      <c r="D30" s="145">
        <v>25.753821929446097</v>
      </c>
      <c r="E30" s="145">
        <v>8.4124885203457556</v>
      </c>
      <c r="F30" s="1">
        <v>0</v>
      </c>
      <c r="G30" s="1">
        <v>0</v>
      </c>
      <c r="H30">
        <f t="shared" si="0"/>
        <v>100.00000000000003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44.529190959560026</v>
      </c>
      <c r="C31" s="145">
        <v>21.220943293394033</v>
      </c>
      <c r="D31" s="145">
        <v>25.629221479840108</v>
      </c>
      <c r="E31" s="145">
        <v>8.6206442672058419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66.18026890254886</v>
      </c>
      <c r="C32" s="144">
        <v>0</v>
      </c>
      <c r="D32" s="144">
        <v>26.240159831632724</v>
      </c>
      <c r="E32" s="144">
        <v>7.5795712658184122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2">
      <c r="A33" s="38" t="s">
        <v>22</v>
      </c>
      <c r="B33" s="154">
        <v>65.268484237970696</v>
      </c>
      <c r="C33" s="154">
        <v>0</v>
      </c>
      <c r="D33" s="154">
        <v>24.952117582813489</v>
      </c>
      <c r="E33" s="154">
        <v>9.7793981792158107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  <c r="L33" t="s">
        <v>484</v>
      </c>
    </row>
    <row r="34" spans="1:12">
      <c r="A34" s="38" t="s">
        <v>23</v>
      </c>
      <c r="B34" s="154">
        <v>44.475208778667415</v>
      </c>
      <c r="C34" s="154">
        <v>21.586286004738682</v>
      </c>
      <c r="D34" s="154">
        <v>26.073333066503601</v>
      </c>
      <c r="E34" s="154">
        <v>7.8651721500903049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483</v>
      </c>
    </row>
    <row r="35" spans="1:12">
      <c r="A35" s="38" t="s">
        <v>24</v>
      </c>
      <c r="B35" s="154">
        <v>44.532659365262674</v>
      </c>
      <c r="C35" s="154">
        <v>21.189620559634072</v>
      </c>
      <c r="D35" s="154">
        <v>25.600574669325908</v>
      </c>
      <c r="E35" s="154">
        <v>8.6771454057773472</v>
      </c>
      <c r="F35" s="1">
        <v>0</v>
      </c>
      <c r="G35" s="1">
        <v>0</v>
      </c>
      <c r="H35">
        <f t="shared" si="0"/>
        <v>100.00000000000001</v>
      </c>
      <c r="I35" s="112">
        <v>1</v>
      </c>
      <c r="J35" s="24">
        <v>34</v>
      </c>
    </row>
    <row r="36" spans="1:12">
      <c r="A36" s="38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486</v>
      </c>
    </row>
    <row r="37" spans="1:12">
      <c r="A37" s="38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485</v>
      </c>
    </row>
    <row r="38" spans="1:12">
      <c r="A38" s="38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38" t="s">
        <v>32</v>
      </c>
      <c r="B39" s="136">
        <v>44.506198926166299</v>
      </c>
      <c r="C39" s="136">
        <v>21.352712633225856</v>
      </c>
      <c r="D39" s="136">
        <v>25.792260682189529</v>
      </c>
      <c r="E39" s="136">
        <v>8.3488277584183184</v>
      </c>
      <c r="F39" s="1">
        <v>0</v>
      </c>
      <c r="G39" s="1">
        <v>0</v>
      </c>
      <c r="H39">
        <f t="shared" si="0"/>
        <v>100.00000000000001</v>
      </c>
      <c r="I39" s="112">
        <v>1</v>
      </c>
      <c r="J39" s="24">
        <v>38</v>
      </c>
    </row>
    <row r="40" spans="1:12">
      <c r="A40" t="s">
        <v>34</v>
      </c>
      <c r="B40" s="1">
        <v>5.5572379546509492</v>
      </c>
      <c r="C40" s="1">
        <v>0</v>
      </c>
      <c r="D40" s="1">
        <v>88.306713572730331</v>
      </c>
      <c r="E40" s="1">
        <v>6.1129617501160434</v>
      </c>
      <c r="F40" s="1">
        <v>0</v>
      </c>
      <c r="G40" s="1">
        <v>0</v>
      </c>
      <c r="H40" s="167">
        <f>SUM(B40:G40)</f>
        <v>99.976913277497317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64.774890061899029</v>
      </c>
      <c r="C43" s="1">
        <v>0</v>
      </c>
      <c r="D43" s="1">
        <v>24.259139313849133</v>
      </c>
      <c r="E43" s="1">
        <v>10.965970624251845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44.504336769975126</v>
      </c>
      <c r="C45" s="144">
        <v>21.383687944593905</v>
      </c>
      <c r="D45" s="144">
        <v>25.826889127111226</v>
      </c>
      <c r="E45" s="144">
        <v>8.2850861583197535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44.642265750411163</v>
      </c>
      <c r="C48" s="136">
        <v>20.461539287766577</v>
      </c>
      <c r="D48" s="136">
        <v>24.711892780613475</v>
      </c>
      <c r="E48" s="136">
        <v>10.184302181208782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44.617864191544058</v>
      </c>
      <c r="C49" s="136">
        <v>20.619518594798503</v>
      </c>
      <c r="D49" s="136">
        <v>24.910890485086512</v>
      </c>
      <c r="E49" s="136">
        <v>9.851726728570938</v>
      </c>
      <c r="F49" s="136">
        <v>0</v>
      </c>
      <c r="G49" s="1">
        <v>0</v>
      </c>
      <c r="H49">
        <f t="shared" si="0"/>
        <v>100.00000000000001</v>
      </c>
      <c r="I49" s="112">
        <v>0</v>
      </c>
      <c r="J49" s="24">
        <v>48</v>
      </c>
    </row>
    <row r="50" spans="1:10">
      <c r="A50" s="38" t="s">
        <v>349</v>
      </c>
      <c r="B50" s="136">
        <v>44.631053358625934</v>
      </c>
      <c r="C50" s="136">
        <v>20.493231815495115</v>
      </c>
      <c r="D50" s="136">
        <v>24.77116067433818</v>
      </c>
      <c r="E50" s="136">
        <v>10.101103407266256</v>
      </c>
      <c r="F50" s="136">
        <v>0</v>
      </c>
      <c r="G50" s="1">
        <v>0</v>
      </c>
      <c r="H50" s="1">
        <f>SUM(B50:G50)</f>
        <v>99.996549255725469</v>
      </c>
      <c r="I50" s="112">
        <v>0</v>
      </c>
      <c r="J50" s="24">
        <v>49</v>
      </c>
    </row>
    <row r="51" spans="1:10">
      <c r="A51" t="s">
        <v>416</v>
      </c>
      <c r="B51" s="145">
        <v>47.619047619047613</v>
      </c>
      <c r="C51" s="145">
        <v>0</v>
      </c>
      <c r="D51" s="145">
        <v>0</v>
      </c>
      <c r="E51" s="145">
        <v>52.380952380952372</v>
      </c>
      <c r="F51" s="145">
        <v>0</v>
      </c>
      <c r="G51" s="1">
        <v>0</v>
      </c>
      <c r="H51">
        <f t="shared" si="0"/>
        <v>99.999999999999986</v>
      </c>
      <c r="I51" s="112">
        <v>0</v>
      </c>
      <c r="J51" s="24">
        <v>50</v>
      </c>
    </row>
    <row r="52" spans="1:10">
      <c r="A52" t="s">
        <v>417</v>
      </c>
      <c r="B52" s="145">
        <v>47.61904761904762</v>
      </c>
      <c r="C52" s="145">
        <v>0</v>
      </c>
      <c r="D52" s="145">
        <v>0</v>
      </c>
      <c r="E52" s="145">
        <v>52.380952380952387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47.61904761904762</v>
      </c>
      <c r="C53" s="145">
        <v>0</v>
      </c>
      <c r="D53" s="145">
        <v>0</v>
      </c>
      <c r="E53" s="145">
        <v>52.380952380952387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47.619047619047613</v>
      </c>
      <c r="C54" s="145">
        <v>0</v>
      </c>
      <c r="D54" s="145">
        <v>0</v>
      </c>
      <c r="E54" s="145">
        <v>52.380952380952387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0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0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0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0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0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0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0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0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0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0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0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0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0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0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0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0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0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0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0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0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0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0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0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0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0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0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0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0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0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0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0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0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0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0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0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0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0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0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0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0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0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90">
        <f>Allocation_SG!A1</f>
        <v>45416</v>
      </c>
      <c r="B1" s="227"/>
      <c r="C1" s="227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7"/>
      <c r="C2" s="227"/>
      <c r="D2" s="232"/>
      <c r="E2" s="220"/>
      <c r="F2" s="220"/>
      <c r="G2" s="220"/>
      <c r="H2" s="220"/>
      <c r="I2" s="220"/>
      <c r="J2" s="220"/>
      <c r="K2" s="220"/>
      <c r="L2" s="227"/>
      <c r="M2" s="227"/>
      <c r="N2" s="227"/>
      <c r="O2" s="227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TWEPL!P3</f>
        <v>11.059972</v>
      </c>
      <c r="E3">
        <f>GT_NG!P3</f>
        <v>13.925855400178518</v>
      </c>
      <c r="F3">
        <f>GT_Spot!P3</f>
        <v>0</v>
      </c>
      <c r="G3">
        <f>PPCL_NG!P3</f>
        <v>45</v>
      </c>
      <c r="H3">
        <f>PPCL_Spot!P3</f>
        <v>0</v>
      </c>
      <c r="I3">
        <f>Bawana_NG!P3</f>
        <v>99.076058086333802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1137.6005486763322</v>
      </c>
      <c r="P3" s="36">
        <v>118.60096614494078</v>
      </c>
      <c r="Q3" s="36">
        <v>38.31560751948647</v>
      </c>
      <c r="R3" s="38">
        <v>0</v>
      </c>
      <c r="S3" s="38">
        <v>7.68</v>
      </c>
      <c r="T3" s="37">
        <f>SUMPRODUCT(LTA!J3:AN3,LTA!J$101:AN$101,LTA!J$103:AN$103)</f>
        <v>49.989999999999995</v>
      </c>
      <c r="U3" s="37">
        <f>SUMPRODUCT(LTA!J3:AN3,LTA!J$102:AN$102,LTA!J$103:AN$103)</f>
        <v>78.739999999999995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291.75</v>
      </c>
      <c r="AB3" s="75">
        <f>-STOA!N3</f>
        <v>0</v>
      </c>
      <c r="AC3">
        <f>SUMIF(B3:AB3,"&gt;0")*$AC$2-SUMIF(B3:AB3,"&lt;0")*($AC$2/(1-$AC$2))+SUMIF(AI3:AR3,"&gt;0")*$AC$2-SUMIF(AI3:AR3,"&lt;0")*($AC$2/(1-$AC$2))</f>
        <v>16.136271239770863</v>
      </c>
      <c r="AD3">
        <f>SUM(B3:AB3,AI3:AV3)-AC3</f>
        <v>1846.6027365875009</v>
      </c>
      <c r="AE3">
        <f>'IDT-1'!B3</f>
        <v>201</v>
      </c>
      <c r="AF3" s="24"/>
      <c r="AG3">
        <f>SUM(AD3:AF3)</f>
        <v>2047.6027365875009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-29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11.059972</v>
      </c>
      <c r="E4">
        <f>GT_NG!P4</f>
        <v>13.925855400178518</v>
      </c>
      <c r="F4">
        <f>GT_Spot!P4</f>
        <v>0</v>
      </c>
      <c r="G4">
        <f>PPCL_NG!P4</f>
        <v>45</v>
      </c>
      <c r="H4">
        <f>PPCL_Spot!P4</f>
        <v>0</v>
      </c>
      <c r="I4">
        <f>Bawana_NG!P4</f>
        <v>99.076058086333802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1137.6005486763322</v>
      </c>
      <c r="P4" s="36">
        <v>118.60096614494078</v>
      </c>
      <c r="Q4" s="36">
        <v>38.31560751948647</v>
      </c>
      <c r="R4" s="38">
        <v>0</v>
      </c>
      <c r="S4" s="38">
        <v>7.68</v>
      </c>
      <c r="T4" s="37">
        <f>SUMPRODUCT(LTA!J4:AN4,LTA!J$101:AN$101,LTA!J$103:AN$103)</f>
        <v>51.67</v>
      </c>
      <c r="U4" s="37">
        <f>SUMPRODUCT(LTA!J4:AN4,LTA!J$102:AN$102,LTA!J$103:AN$103)</f>
        <v>79.64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291.75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16.217241343845089</v>
      </c>
      <c r="AD4">
        <f t="shared" ref="AD4:AD67" si="1">SUM(B4:AB4,AI4:AV4)-AC4</f>
        <v>1842.1017664834269</v>
      </c>
      <c r="AE4">
        <f>'IDT-1'!B4</f>
        <v>177</v>
      </c>
      <c r="AF4" s="24"/>
      <c r="AG4">
        <f t="shared" ref="AG4:AG67" si="2">SUM(AD4:AF4)</f>
        <v>2019.1017664834269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-36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11.059972</v>
      </c>
      <c r="E5">
        <f>GT_NG!P5</f>
        <v>13.925855400178518</v>
      </c>
      <c r="F5">
        <f>GT_Spot!P5</f>
        <v>0</v>
      </c>
      <c r="G5">
        <f>PPCL_NG!P5</f>
        <v>45</v>
      </c>
      <c r="H5">
        <f>PPCL_Spot!P5</f>
        <v>0</v>
      </c>
      <c r="I5">
        <f>Bawana_NG!P5</f>
        <v>99.076058086333802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1130.2806057979924</v>
      </c>
      <c r="P5" s="36">
        <v>118.60096614494078</v>
      </c>
      <c r="Q5" s="36">
        <v>38.31560751948647</v>
      </c>
      <c r="R5" s="38">
        <v>0</v>
      </c>
      <c r="S5" s="38">
        <v>7.68</v>
      </c>
      <c r="T5" s="37">
        <f>SUMPRODUCT(LTA!J5:AN5,LTA!J$101:AN$101,LTA!J$103:AN$103)</f>
        <v>53.33</v>
      </c>
      <c r="U5" s="37">
        <f>SUMPRODUCT(LTA!J5:AN5,LTA!J$102:AN$102,LTA!J$103:AN$103)</f>
        <v>80.540000000000006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291.75</v>
      </c>
      <c r="AB5" s="75">
        <f>-STOA!N5</f>
        <v>0</v>
      </c>
      <c r="AC5">
        <f t="shared" si="0"/>
        <v>16.092546246418145</v>
      </c>
      <c r="AD5">
        <f t="shared" si="1"/>
        <v>1847.4665187025139</v>
      </c>
      <c r="AE5">
        <f>'IDT-1'!B5</f>
        <v>145</v>
      </c>
      <c r="AF5" s="24"/>
      <c r="AG5">
        <f t="shared" si="2"/>
        <v>1992.4665187025139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-26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11.059972</v>
      </c>
      <c r="E6">
        <f>GT_NG!P6</f>
        <v>13.925855400178518</v>
      </c>
      <c r="F6">
        <f>GT_Spot!P6</f>
        <v>0</v>
      </c>
      <c r="G6">
        <f>PPCL_NG!P6</f>
        <v>45</v>
      </c>
      <c r="H6">
        <f>PPCL_Spot!P6</f>
        <v>0</v>
      </c>
      <c r="I6">
        <f>Bawana_NG!P6</f>
        <v>99.076058086333802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1130.2806057979924</v>
      </c>
      <c r="P6" s="36">
        <v>118.60096614494078</v>
      </c>
      <c r="Q6" s="36">
        <v>38.31560751948647</v>
      </c>
      <c r="R6" s="38">
        <v>0</v>
      </c>
      <c r="S6" s="38">
        <v>7.68</v>
      </c>
      <c r="T6" s="37">
        <f>SUMPRODUCT(LTA!J6:AN6,LTA!J$101:AN$101,LTA!J$103:AN$103)</f>
        <v>55.66</v>
      </c>
      <c r="U6" s="37">
        <f>SUMPRODUCT(LTA!J6:AN6,LTA!J$102:AN$102,LTA!J$103:AN$103)</f>
        <v>79.739999999999995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291.75</v>
      </c>
      <c r="AB6" s="75">
        <f>-STOA!N6</f>
        <v>0</v>
      </c>
      <c r="AC6">
        <f t="shared" si="0"/>
        <v>16.232465612291481</v>
      </c>
      <c r="AD6">
        <f t="shared" si="1"/>
        <v>1833.8565993366408</v>
      </c>
      <c r="AE6">
        <f>'IDT-1'!B6</f>
        <v>128</v>
      </c>
      <c r="AF6" s="24"/>
      <c r="AG6">
        <f t="shared" si="2"/>
        <v>1961.8565993366408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-41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11.059972</v>
      </c>
      <c r="E7">
        <f>GT_NG!P7</f>
        <v>13.925855400178518</v>
      </c>
      <c r="F7">
        <f>GT_Spot!P7</f>
        <v>0</v>
      </c>
      <c r="G7">
        <f>PPCL_NG!P7</f>
        <v>45</v>
      </c>
      <c r="H7">
        <f>PPCL_Spot!P7</f>
        <v>0</v>
      </c>
      <c r="I7">
        <f>Bawana_NG!P7</f>
        <v>99.076058086333802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1133.3676952422306</v>
      </c>
      <c r="P7" s="36">
        <v>118.60096614494078</v>
      </c>
      <c r="Q7" s="36">
        <v>38.31560751948647</v>
      </c>
      <c r="R7" s="38">
        <v>0</v>
      </c>
      <c r="S7" s="38">
        <v>7.68</v>
      </c>
      <c r="T7" s="37">
        <f>SUMPRODUCT(LTA!J7:AN7,LTA!J$101:AN$101,LTA!J$103:AN$103)</f>
        <v>57.010000000000005</v>
      </c>
      <c r="U7" s="37">
        <f>SUMPRODUCT(LTA!J7:AN7,LTA!J$102:AN$102,LTA!J$103:AN$103)</f>
        <v>80.239999999999995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291.75</v>
      </c>
      <c r="AB7" s="75">
        <f>-STOA!N7</f>
        <v>0</v>
      </c>
      <c r="AC7">
        <f t="shared" si="0"/>
        <v>16.324764109972417</v>
      </c>
      <c r="AD7">
        <f t="shared" si="1"/>
        <v>1832.701390283198</v>
      </c>
      <c r="AE7">
        <f>'IDT-1'!B7</f>
        <v>93</v>
      </c>
      <c r="AF7" s="24"/>
      <c r="AG7">
        <f t="shared" si="2"/>
        <v>1925.701390283198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-47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11.059972</v>
      </c>
      <c r="E8">
        <f>GT_NG!P8</f>
        <v>13.925855400178518</v>
      </c>
      <c r="F8">
        <f>GT_Spot!P8</f>
        <v>0</v>
      </c>
      <c r="G8">
        <f>PPCL_NG!P8</f>
        <v>45</v>
      </c>
      <c r="H8">
        <f>PPCL_Spot!P8</f>
        <v>0</v>
      </c>
      <c r="I8">
        <f>Bawana_NG!P8</f>
        <v>99.076058086333802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1133.3676952422306</v>
      </c>
      <c r="P8" s="36">
        <v>118.60096614494078</v>
      </c>
      <c r="Q8" s="36">
        <v>38.31560751948647</v>
      </c>
      <c r="R8" s="38">
        <v>0</v>
      </c>
      <c r="S8" s="38">
        <v>7.68</v>
      </c>
      <c r="T8" s="37">
        <f>SUMPRODUCT(LTA!J8:AN8,LTA!J$101:AN$101,LTA!J$103:AN$103)</f>
        <v>58.67</v>
      </c>
      <c r="U8" s="37">
        <f>SUMPRODUCT(LTA!J8:AN8,LTA!J$102:AN$102,LTA!J$103:AN$103)</f>
        <v>81.239999999999995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291.75</v>
      </c>
      <c r="AB8" s="75">
        <f>-STOA!N8</f>
        <v>0</v>
      </c>
      <c r="AC8">
        <f t="shared" si="0"/>
        <v>16.347108109972417</v>
      </c>
      <c r="AD8">
        <f t="shared" si="1"/>
        <v>1835.3390462831981</v>
      </c>
      <c r="AE8">
        <f>'IDT-1'!B8</f>
        <v>59</v>
      </c>
      <c r="AF8" s="24"/>
      <c r="AG8">
        <f t="shared" si="2"/>
        <v>1894.3390462831981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-47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11.059972</v>
      </c>
      <c r="E9">
        <f>GT_NG!P9</f>
        <v>13.925855400178518</v>
      </c>
      <c r="F9">
        <f>GT_Spot!P9</f>
        <v>0</v>
      </c>
      <c r="G9">
        <f>PPCL_NG!P9</f>
        <v>45</v>
      </c>
      <c r="H9">
        <f>PPCL_Spot!P9</f>
        <v>0</v>
      </c>
      <c r="I9">
        <f>Bawana_NG!P9</f>
        <v>99.607196340973061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1152.9103092290636</v>
      </c>
      <c r="P9" s="36">
        <v>118.60096614494078</v>
      </c>
      <c r="Q9" s="36">
        <v>38.31560751948647</v>
      </c>
      <c r="R9" s="38">
        <v>0</v>
      </c>
      <c r="S9" s="38">
        <v>7.68</v>
      </c>
      <c r="T9" s="37">
        <f>SUMPRODUCT(LTA!J9:AN9,LTA!J$101:AN$101,LTA!J$103:AN$103)</f>
        <v>45.67</v>
      </c>
      <c r="U9" s="37">
        <f>SUMPRODUCT(LTA!J9:AN9,LTA!J$102:AN$102,LTA!J$103:AN$103)</f>
        <v>82.74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291.75</v>
      </c>
      <c r="AB9" s="75">
        <f>-STOA!N9</f>
        <v>0</v>
      </c>
      <c r="AC9">
        <f t="shared" si="0"/>
        <v>16.334416051551891</v>
      </c>
      <c r="AD9">
        <f t="shared" si="1"/>
        <v>1853.9254905830905</v>
      </c>
      <c r="AE9">
        <f>'IDT-1'!B9</f>
        <v>31</v>
      </c>
      <c r="AF9" s="24"/>
      <c r="AG9">
        <f t="shared" si="2"/>
        <v>1884.9254905830905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-37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11.059972</v>
      </c>
      <c r="E10">
        <f>GT_NG!P10</f>
        <v>13.925855400178518</v>
      </c>
      <c r="F10">
        <f>GT_Spot!P10</f>
        <v>0</v>
      </c>
      <c r="G10">
        <f>PPCL_NG!P10</f>
        <v>45</v>
      </c>
      <c r="H10">
        <f>PPCL_Spot!P10</f>
        <v>0</v>
      </c>
      <c r="I10">
        <f>Bawana_NG!P10</f>
        <v>99.607196340973061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1152.9103092290636</v>
      </c>
      <c r="P10" s="36">
        <v>118.60096614494078</v>
      </c>
      <c r="Q10" s="36">
        <v>38.31560751948647</v>
      </c>
      <c r="R10" s="38">
        <v>0</v>
      </c>
      <c r="S10" s="38">
        <v>7.68</v>
      </c>
      <c r="T10" s="37">
        <f>SUMPRODUCT(LTA!J10:AN10,LTA!J$101:AN$101,LTA!J$103:AN$103)</f>
        <v>46.67</v>
      </c>
      <c r="U10" s="37">
        <f>SUMPRODUCT(LTA!J10:AN10,LTA!J$102:AN$102,LTA!J$103:AN$103)</f>
        <v>84.75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291.75</v>
      </c>
      <c r="AB10" s="75">
        <f>-STOA!N10</f>
        <v>0</v>
      </c>
      <c r="AC10">
        <f t="shared" si="0"/>
        <v>16.529123206049672</v>
      </c>
      <c r="AD10">
        <f t="shared" si="1"/>
        <v>1836.7407834285927</v>
      </c>
      <c r="AE10">
        <f>'IDT-1'!B10</f>
        <v>0</v>
      </c>
      <c r="AF10" s="24"/>
      <c r="AG10">
        <f t="shared" si="2"/>
        <v>1836.7407834285927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-57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11.059972</v>
      </c>
      <c r="E11">
        <f>GT_NG!P11</f>
        <v>13.925855400178518</v>
      </c>
      <c r="F11">
        <f>GT_Spot!P11</f>
        <v>0</v>
      </c>
      <c r="G11">
        <f>PPCL_NG!P11</f>
        <v>45</v>
      </c>
      <c r="H11">
        <f>PPCL_Spot!P11</f>
        <v>0</v>
      </c>
      <c r="I11">
        <f>Bawana_NG!P11</f>
        <v>99.607196340973061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1152.9103092290636</v>
      </c>
      <c r="P11" s="36">
        <v>118.60096614494078</v>
      </c>
      <c r="Q11" s="36">
        <v>38.31560751948647</v>
      </c>
      <c r="R11" s="38">
        <v>0</v>
      </c>
      <c r="S11" s="38">
        <v>7.68</v>
      </c>
      <c r="T11" s="37">
        <f>SUMPRODUCT(LTA!J11:AN11,LTA!J$101:AN$101,LTA!J$103:AN$103)</f>
        <v>48.33</v>
      </c>
      <c r="U11" s="37">
        <f>SUMPRODUCT(LTA!J11:AN11,LTA!J$102:AN$102,LTA!J$103:AN$103)</f>
        <v>85.75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291.75</v>
      </c>
      <c r="AB11" s="75">
        <f>-STOA!N11</f>
        <v>0</v>
      </c>
      <c r="AC11">
        <f t="shared" si="0"/>
        <v>16.822544253246122</v>
      </c>
      <c r="AD11">
        <f t="shared" si="1"/>
        <v>1807.1073623813961</v>
      </c>
      <c r="AE11">
        <f>'IDT-1'!B11</f>
        <v>0</v>
      </c>
      <c r="AF11" s="24"/>
      <c r="AG11">
        <f t="shared" si="2"/>
        <v>1807.1073623813961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-89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11.059972</v>
      </c>
      <c r="E12">
        <f>GT_NG!P12</f>
        <v>13.925855400178518</v>
      </c>
      <c r="F12">
        <f>GT_Spot!P12</f>
        <v>0</v>
      </c>
      <c r="G12">
        <f>PPCL_NG!P12</f>
        <v>45</v>
      </c>
      <c r="H12">
        <f>PPCL_Spot!P12</f>
        <v>0</v>
      </c>
      <c r="I12">
        <f>Bawana_NG!P12</f>
        <v>99.607196340973061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1152.9103092290636</v>
      </c>
      <c r="P12" s="36">
        <v>118.60096614494078</v>
      </c>
      <c r="Q12" s="36">
        <v>38.31560751948647</v>
      </c>
      <c r="R12" s="38">
        <v>0</v>
      </c>
      <c r="S12" s="38">
        <v>7.68</v>
      </c>
      <c r="T12" s="37">
        <f>SUMPRODUCT(LTA!J12:AN12,LTA!J$101:AN$101,LTA!J$103:AN$103)</f>
        <v>50.010000000000005</v>
      </c>
      <c r="U12" s="37">
        <f>SUMPRODUCT(LTA!J12:AN12,LTA!J$102:AN$102,LTA!J$103:AN$103)</f>
        <v>86.25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291.75</v>
      </c>
      <c r="AB12" s="75">
        <f>-STOA!N12</f>
        <v>0</v>
      </c>
      <c r="AC12">
        <f t="shared" si="0"/>
        <v>17.086519827267903</v>
      </c>
      <c r="AD12">
        <f t="shared" si="1"/>
        <v>1780.0233868073744</v>
      </c>
      <c r="AE12">
        <f>'IDT-1'!B12</f>
        <v>0</v>
      </c>
      <c r="AF12" s="24"/>
      <c r="AG12">
        <f t="shared" si="2"/>
        <v>1780.0233868073744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-118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11.059972</v>
      </c>
      <c r="E13">
        <f>GT_NG!P13</f>
        <v>13.925855400178518</v>
      </c>
      <c r="F13">
        <f>GT_Spot!P13</f>
        <v>0</v>
      </c>
      <c r="G13">
        <f>PPCL_NG!P13</f>
        <v>45</v>
      </c>
      <c r="H13">
        <f>PPCL_Spot!P13</f>
        <v>0</v>
      </c>
      <c r="I13">
        <f>Bawana_NG!P13</f>
        <v>99.607196340973061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1081.3682289489691</v>
      </c>
      <c r="P13" s="36">
        <v>118.60096614494078</v>
      </c>
      <c r="Q13" s="36">
        <v>38.31560751948647</v>
      </c>
      <c r="R13" s="38">
        <v>0</v>
      </c>
      <c r="S13" s="38">
        <v>7.68</v>
      </c>
      <c r="T13" s="37">
        <f>SUMPRODUCT(LTA!J13:AN13,LTA!J$101:AN$101,LTA!J$103:AN$103)</f>
        <v>49.67</v>
      </c>
      <c r="U13" s="37">
        <f>SUMPRODUCT(LTA!J13:AN13,LTA!J$102:AN$102,LTA!J$103:AN$103)</f>
        <v>87.25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291.75</v>
      </c>
      <c r="AB13" s="75">
        <f>-STOA!N13</f>
        <v>0</v>
      </c>
      <c r="AC13">
        <f t="shared" si="0"/>
        <v>15.915071627622654</v>
      </c>
      <c r="AD13">
        <f t="shared" si="1"/>
        <v>1778.3127547269253</v>
      </c>
      <c r="AE13">
        <f>'IDT-1'!B13</f>
        <v>0</v>
      </c>
      <c r="AF13" s="24"/>
      <c r="AG13">
        <f t="shared" si="2"/>
        <v>1778.3127547269253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-50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11.059972</v>
      </c>
      <c r="E14">
        <f>GT_NG!P14</f>
        <v>13.925855400178518</v>
      </c>
      <c r="F14">
        <f>GT_Spot!P14</f>
        <v>0</v>
      </c>
      <c r="G14">
        <f>PPCL_NG!P14</f>
        <v>45</v>
      </c>
      <c r="H14">
        <f>PPCL_Spot!P14</f>
        <v>0</v>
      </c>
      <c r="I14">
        <f>Bawana_NG!P14</f>
        <v>99.607196340973061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1041.3875311434299</v>
      </c>
      <c r="P14" s="36">
        <v>118.60096614494078</v>
      </c>
      <c r="Q14" s="36">
        <v>38.31560751948647</v>
      </c>
      <c r="R14" s="38">
        <v>0</v>
      </c>
      <c r="S14" s="38">
        <v>7.68</v>
      </c>
      <c r="T14" s="37">
        <f>SUMPRODUCT(LTA!J14:AN14,LTA!J$101:AN$101,LTA!J$103:AN$103)</f>
        <v>49.989999999999995</v>
      </c>
      <c r="U14" s="37">
        <f>SUMPRODUCT(LTA!J14:AN14,LTA!J$102:AN$102,LTA!J$103:AN$103)</f>
        <v>87.24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291.75</v>
      </c>
      <c r="AB14" s="75">
        <f>-STOA!N14</f>
        <v>0</v>
      </c>
      <c r="AC14">
        <f t="shared" si="0"/>
        <v>15.581837766056127</v>
      </c>
      <c r="AD14">
        <f t="shared" si="1"/>
        <v>1738.9752907829527</v>
      </c>
      <c r="AE14">
        <f>'IDT-1'!B14</f>
        <v>0</v>
      </c>
      <c r="AF14" s="24"/>
      <c r="AG14">
        <f t="shared" si="2"/>
        <v>1738.9752907829527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-50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11.059972</v>
      </c>
      <c r="E15">
        <f>GT_NG!P15</f>
        <v>13.925855400178518</v>
      </c>
      <c r="F15">
        <f>GT_Spot!P15</f>
        <v>0</v>
      </c>
      <c r="G15">
        <f>PPCL_NG!P15</f>
        <v>45</v>
      </c>
      <c r="H15">
        <f>PPCL_Spot!P15</f>
        <v>0</v>
      </c>
      <c r="I15">
        <f>Bawana_NG!P15</f>
        <v>99.607196340973061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1002.6987937391748</v>
      </c>
      <c r="P15" s="36">
        <v>118.60096614494078</v>
      </c>
      <c r="Q15" s="36">
        <v>38.31560751948647</v>
      </c>
      <c r="R15" s="38">
        <v>0</v>
      </c>
      <c r="S15" s="38">
        <v>7.68</v>
      </c>
      <c r="T15" s="37">
        <f>SUMPRODUCT(LTA!J15:AN15,LTA!J$101:AN$101,LTA!J$103:AN$103)</f>
        <v>49.989999999999995</v>
      </c>
      <c r="U15" s="37">
        <f>SUMPRODUCT(LTA!J15:AN15,LTA!J$102:AN$102,LTA!J$103:AN$103)</f>
        <v>88.75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291.59999999999997</v>
      </c>
      <c r="AB15" s="75">
        <f>-STOA!N15</f>
        <v>0</v>
      </c>
      <c r="AC15">
        <f t="shared" si="0"/>
        <v>15.242862898685715</v>
      </c>
      <c r="AD15">
        <f t="shared" si="1"/>
        <v>1704.9855282460678</v>
      </c>
      <c r="AE15">
        <f>'IDT-1'!B15</f>
        <v>0</v>
      </c>
      <c r="AF15" s="24"/>
      <c r="AG15">
        <f t="shared" si="2"/>
        <v>1704.9855282460678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-47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11.059972</v>
      </c>
      <c r="E16">
        <f>GT_NG!P16</f>
        <v>13.925855400178518</v>
      </c>
      <c r="F16">
        <f>GT_Spot!P16</f>
        <v>0</v>
      </c>
      <c r="G16">
        <f>PPCL_NG!P16</f>
        <v>45</v>
      </c>
      <c r="H16">
        <f>PPCL_Spot!P16</f>
        <v>0</v>
      </c>
      <c r="I16">
        <f>Bawana_NG!P16</f>
        <v>99.607196340973061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983.35735842315512</v>
      </c>
      <c r="P16" s="36">
        <v>118.60096614494078</v>
      </c>
      <c r="Q16" s="36">
        <v>38.31560751948647</v>
      </c>
      <c r="R16" s="38">
        <v>0</v>
      </c>
      <c r="S16" s="38">
        <v>7.68</v>
      </c>
      <c r="T16" s="37">
        <f>SUMPRODUCT(LTA!J16:AN16,LTA!J$101:AN$101,LTA!J$103:AN$103)</f>
        <v>49.989999999999995</v>
      </c>
      <c r="U16" s="37">
        <f>SUMPRODUCT(LTA!J16:AN16,LTA!J$102:AN$102,LTA!J$103:AN$103)</f>
        <v>88.25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291.59999999999997</v>
      </c>
      <c r="AB16" s="75">
        <f>-STOA!N16</f>
        <v>0</v>
      </c>
      <c r="AC16">
        <f t="shared" si="0"/>
        <v>15.110079472930705</v>
      </c>
      <c r="AD16">
        <f t="shared" si="1"/>
        <v>1681.2768763558031</v>
      </c>
      <c r="AE16">
        <f>'IDT-1'!B16</f>
        <v>0</v>
      </c>
      <c r="AF16" s="24"/>
      <c r="AG16">
        <f t="shared" si="2"/>
        <v>1681.2768763558031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-51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11.059972</v>
      </c>
      <c r="E17">
        <f>GT_NG!P17</f>
        <v>13.925855400178518</v>
      </c>
      <c r="F17">
        <f>GT_Spot!P17</f>
        <v>0</v>
      </c>
      <c r="G17">
        <f>PPCL_NG!P17</f>
        <v>45</v>
      </c>
      <c r="H17">
        <f>PPCL_Spot!P17</f>
        <v>0</v>
      </c>
      <c r="I17">
        <f>Bawana_NG!P17</f>
        <v>99.610000000000014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954.34247765554687</v>
      </c>
      <c r="P17" s="36">
        <v>118.60096614494078</v>
      </c>
      <c r="Q17" s="36">
        <v>38.31560751948647</v>
      </c>
      <c r="R17" s="38">
        <v>0</v>
      </c>
      <c r="S17" s="38">
        <v>7.68</v>
      </c>
      <c r="T17" s="37">
        <f>SUMPRODUCT(LTA!J17:AN17,LTA!J$101:AN$101,LTA!J$103:AN$103)</f>
        <v>49.989999999999995</v>
      </c>
      <c r="U17" s="37">
        <f>SUMPRODUCT(LTA!J17:AN17,LTA!J$102:AN$102,LTA!J$103:AN$103)</f>
        <v>78.25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291.59999999999997</v>
      </c>
      <c r="AB17" s="75">
        <f>-STOA!N17</f>
        <v>0</v>
      </c>
      <c r="AC17">
        <f t="shared" si="0"/>
        <v>14.672252974795066</v>
      </c>
      <c r="AD17">
        <f t="shared" si="1"/>
        <v>1655.7026257453574</v>
      </c>
      <c r="AE17">
        <f>'IDT-1'!B17</f>
        <v>0</v>
      </c>
      <c r="AF17" s="24"/>
      <c r="AG17">
        <f t="shared" si="2"/>
        <v>1655.7026257453574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-38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11.059972</v>
      </c>
      <c r="E18">
        <f>GT_NG!P18</f>
        <v>13.925855400178518</v>
      </c>
      <c r="F18">
        <f>GT_Spot!P18</f>
        <v>0</v>
      </c>
      <c r="G18">
        <f>PPCL_NG!P18</f>
        <v>45</v>
      </c>
      <c r="H18">
        <f>PPCL_Spot!P18</f>
        <v>0</v>
      </c>
      <c r="I18">
        <f>Bawana_NG!P18</f>
        <v>99.605651927190181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944.66948006471125</v>
      </c>
      <c r="P18" s="36">
        <v>118.60096614494078</v>
      </c>
      <c r="Q18" s="36">
        <v>38.31560751948647</v>
      </c>
      <c r="R18" s="38">
        <v>0</v>
      </c>
      <c r="S18" s="38">
        <v>7.68</v>
      </c>
      <c r="T18" s="37">
        <f>SUMPRODUCT(LTA!J18:AN18,LTA!J$101:AN$101,LTA!J$103:AN$103)</f>
        <v>49.989999999999995</v>
      </c>
      <c r="U18" s="37">
        <f>SUMPRODUCT(LTA!J18:AN18,LTA!J$102:AN$102,LTA!J$103:AN$103)</f>
        <v>78.25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291.59999999999997</v>
      </c>
      <c r="AB18" s="75">
        <f>-STOA!N18</f>
        <v>0</v>
      </c>
      <c r="AC18">
        <f t="shared" si="0"/>
        <v>14.718030637093779</v>
      </c>
      <c r="AD18">
        <f t="shared" si="1"/>
        <v>1630.9795024194134</v>
      </c>
      <c r="AE18">
        <f>'IDT-1'!B18</f>
        <v>0</v>
      </c>
      <c r="AF18" s="24"/>
      <c r="AG18">
        <f t="shared" si="2"/>
        <v>1630.9795024194134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-53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11.059972</v>
      </c>
      <c r="E19">
        <f>GT_NG!P19</f>
        <v>13.925855400178518</v>
      </c>
      <c r="F19">
        <f>GT_Spot!P19</f>
        <v>0</v>
      </c>
      <c r="G19">
        <f>PPCL_NG!P19</f>
        <v>44.997078111810922</v>
      </c>
      <c r="H19">
        <f>PPCL_Spot!P19</f>
        <v>0</v>
      </c>
      <c r="I19">
        <f>Bawana_NG!P19</f>
        <v>99.610000000000014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921.71488603349007</v>
      </c>
      <c r="P19" s="36">
        <v>118.60096614494078</v>
      </c>
      <c r="Q19" s="36">
        <v>38.31560751948647</v>
      </c>
      <c r="R19" s="38">
        <v>0</v>
      </c>
      <c r="S19" s="38">
        <v>7.68</v>
      </c>
      <c r="T19" s="37">
        <f>SUMPRODUCT(LTA!J19:AN19,LTA!J$101:AN$101,LTA!J$103:AN$103)</f>
        <v>49.989999999999995</v>
      </c>
      <c r="U19" s="37">
        <f>SUMPRODUCT(LTA!J19:AN19,LTA!J$102:AN$102,LTA!J$103:AN$103)</f>
        <v>77.75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291.59999999999997</v>
      </c>
      <c r="AB19" s="75">
        <f>-STOA!N19</f>
        <v>0</v>
      </c>
      <c r="AC19">
        <f t="shared" si="0"/>
        <v>14.436312449933446</v>
      </c>
      <c r="AD19">
        <f t="shared" si="1"/>
        <v>1617.8080527599734</v>
      </c>
      <c r="AE19">
        <f>'IDT-1'!B19</f>
        <v>0</v>
      </c>
      <c r="AF19" s="24"/>
      <c r="AG19">
        <f t="shared" si="2"/>
        <v>1617.8080527599734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-43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11.059972</v>
      </c>
      <c r="E20">
        <f>GT_NG!P20</f>
        <v>14.48</v>
      </c>
      <c r="F20">
        <f>GT_Spot!P20</f>
        <v>0</v>
      </c>
      <c r="G20">
        <f>PPCL_NG!P20</f>
        <v>44.997078111810922</v>
      </c>
      <c r="H20">
        <f>PPCL_Spot!P20</f>
        <v>0</v>
      </c>
      <c r="I20">
        <f>Bawana_NG!P20</f>
        <v>99.610000000000014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922.56488603349021</v>
      </c>
      <c r="P20" s="36">
        <v>118.60096614494078</v>
      </c>
      <c r="Q20" s="36">
        <v>38.31560751948647</v>
      </c>
      <c r="R20" s="38">
        <v>0</v>
      </c>
      <c r="S20" s="38">
        <v>7.68</v>
      </c>
      <c r="T20" s="37">
        <f>SUMPRODUCT(LTA!J20:AN20,LTA!J$101:AN$101,LTA!J$103:AN$103)</f>
        <v>49.989999999999995</v>
      </c>
      <c r="U20" s="37">
        <f>SUMPRODUCT(LTA!J20:AN20,LTA!J$102:AN$102,LTA!J$103:AN$103)</f>
        <v>77.75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291.59999999999997</v>
      </c>
      <c r="AB20" s="75">
        <f>-STOA!N20</f>
        <v>0</v>
      </c>
      <c r="AC20">
        <f t="shared" si="0"/>
        <v>14.524347684095947</v>
      </c>
      <c r="AD20">
        <f t="shared" si="1"/>
        <v>1610.1241621256322</v>
      </c>
      <c r="AE20">
        <f>'IDT-1'!B20</f>
        <v>0</v>
      </c>
      <c r="AF20" s="24"/>
      <c r="AG20">
        <f t="shared" si="2"/>
        <v>1610.1241621256322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-52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11.059972</v>
      </c>
      <c r="E21">
        <f>GT_NG!P21</f>
        <v>14.48</v>
      </c>
      <c r="F21">
        <f>GT_Spot!P21</f>
        <v>0</v>
      </c>
      <c r="G21">
        <f>PPCL_NG!P21</f>
        <v>45</v>
      </c>
      <c r="H21">
        <f>PPCL_Spot!P21</f>
        <v>0</v>
      </c>
      <c r="I21">
        <f>Bawana_NG!P21</f>
        <v>99.610000000000014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913.50242514346178</v>
      </c>
      <c r="P21" s="36">
        <v>118.60096614494078</v>
      </c>
      <c r="Q21" s="36">
        <v>38.31560751948647</v>
      </c>
      <c r="R21" s="38">
        <v>0</v>
      </c>
      <c r="S21" s="38">
        <v>7.68</v>
      </c>
      <c r="T21" s="37">
        <f>SUMPRODUCT(LTA!J21:AN21,LTA!J$101:AN$101,LTA!J$103:AN$103)</f>
        <v>49.989999999999995</v>
      </c>
      <c r="U21" s="37">
        <f>SUMPRODUCT(LTA!J21:AN21,LTA!J$102:AN$102,LTA!J$103:AN$103)</f>
        <v>77.25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291.59999999999997</v>
      </c>
      <c r="AB21" s="75">
        <f>-STOA!N21</f>
        <v>0</v>
      </c>
      <c r="AC21">
        <f t="shared" si="0"/>
        <v>14.283095559707604</v>
      </c>
      <c r="AD21">
        <f t="shared" si="1"/>
        <v>1619.8058752481813</v>
      </c>
      <c r="AE21">
        <f>'IDT-1'!B21</f>
        <v>0</v>
      </c>
      <c r="AF21" s="24"/>
      <c r="AG21">
        <f t="shared" si="2"/>
        <v>1619.8058752481813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-33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11.059972</v>
      </c>
      <c r="E22">
        <f>GT_NG!P22</f>
        <v>14.48</v>
      </c>
      <c r="F22">
        <f>GT_Spot!P22</f>
        <v>0</v>
      </c>
      <c r="G22">
        <f>PPCL_NG!P22</f>
        <v>45</v>
      </c>
      <c r="H22">
        <f>PPCL_Spot!P22</f>
        <v>0</v>
      </c>
      <c r="I22">
        <f>Bawana_NG!P22</f>
        <v>99.610000000000014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915.51435154007959</v>
      </c>
      <c r="P22" s="36">
        <v>118.60096614494078</v>
      </c>
      <c r="Q22" s="36">
        <v>38.31560751948647</v>
      </c>
      <c r="R22" s="38">
        <v>0</v>
      </c>
      <c r="S22" s="38">
        <v>7.68</v>
      </c>
      <c r="T22" s="37">
        <f>SUMPRODUCT(LTA!J22:AN22,LTA!J$101:AN$101,LTA!J$103:AN$103)</f>
        <v>49.989999999999995</v>
      </c>
      <c r="U22" s="37">
        <f>SUMPRODUCT(LTA!J22:AN22,LTA!J$102:AN$102,LTA!J$103:AN$103)</f>
        <v>77.25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291.59999999999997</v>
      </c>
      <c r="AB22" s="75">
        <f>-STOA!N22</f>
        <v>0</v>
      </c>
      <c r="AC22">
        <f t="shared" si="0"/>
        <v>14.393178476412974</v>
      </c>
      <c r="AD22">
        <f t="shared" si="1"/>
        <v>1610.7077187280938</v>
      </c>
      <c r="AE22">
        <f>'IDT-1'!B22</f>
        <v>0</v>
      </c>
      <c r="AF22" s="24"/>
      <c r="AG22">
        <f t="shared" si="2"/>
        <v>1610.7077187280938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-44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11.059972</v>
      </c>
      <c r="E23">
        <f>GT_NG!P23</f>
        <v>14.48</v>
      </c>
      <c r="F23">
        <f>GT_Spot!P23</f>
        <v>0</v>
      </c>
      <c r="G23">
        <f>PPCL_NG!P23</f>
        <v>45</v>
      </c>
      <c r="H23">
        <f>PPCL_Spot!P23</f>
        <v>0</v>
      </c>
      <c r="I23">
        <f>Bawana_NG!P23</f>
        <v>99.609999999999985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919.28780201913048</v>
      </c>
      <c r="P23" s="36">
        <v>118.60474898176022</v>
      </c>
      <c r="Q23" s="36">
        <v>38.314382878921137</v>
      </c>
      <c r="R23" s="38">
        <v>0</v>
      </c>
      <c r="S23" s="38">
        <v>7.68</v>
      </c>
      <c r="T23" s="37">
        <f>SUMPRODUCT(LTA!J23:AN23,LTA!J$101:AN$101,LTA!J$103:AN$103)</f>
        <v>55.04</v>
      </c>
      <c r="U23" s="37">
        <f>SUMPRODUCT(LTA!J23:AN23,LTA!J$102:AN$102,LTA!J$103:AN$103)</f>
        <v>74.849999999999994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291.59999999999997</v>
      </c>
      <c r="AB23" s="75">
        <f>-STOA!N23</f>
        <v>0</v>
      </c>
      <c r="AC23">
        <f t="shared" si="0"/>
        <v>14.33703189886198</v>
      </c>
      <c r="AD23">
        <f t="shared" si="1"/>
        <v>1630.1898739809496</v>
      </c>
      <c r="AE23">
        <f>'IDT-1'!B23</f>
        <v>0</v>
      </c>
      <c r="AF23" s="24"/>
      <c r="AG23">
        <f t="shared" si="2"/>
        <v>1630.1898739809496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-31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11.059972</v>
      </c>
      <c r="E24">
        <f>GT_NG!P24</f>
        <v>14.48</v>
      </c>
      <c r="F24">
        <f>GT_Spot!P24</f>
        <v>0</v>
      </c>
      <c r="G24">
        <f>PPCL_NG!P24</f>
        <v>45</v>
      </c>
      <c r="H24">
        <f>PPCL_Spot!P24</f>
        <v>0</v>
      </c>
      <c r="I24">
        <f>Bawana_NG!P24</f>
        <v>99.609999999999985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919.213845695857</v>
      </c>
      <c r="P24" s="36">
        <v>118.60096614494078</v>
      </c>
      <c r="Q24" s="36">
        <v>38.31560751948647</v>
      </c>
      <c r="R24" s="38">
        <v>0</v>
      </c>
      <c r="S24" s="38">
        <v>7.68</v>
      </c>
      <c r="T24" s="37">
        <f>SUMPRODUCT(LTA!J24:AN24,LTA!J$101:AN$101,LTA!J$103:AN$103)</f>
        <v>55.53</v>
      </c>
      <c r="U24" s="37">
        <f>SUMPRODUCT(LTA!J24:AN24,LTA!J$102:AN$102,LTA!J$103:AN$103)</f>
        <v>74.349999999999994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291.59999999999997</v>
      </c>
      <c r="AB24" s="75">
        <f>-STOA!N24</f>
        <v>0</v>
      </c>
      <c r="AC24">
        <f t="shared" si="0"/>
        <v>14.378660965522393</v>
      </c>
      <c r="AD24">
        <f t="shared" si="1"/>
        <v>1625.0617303947618</v>
      </c>
      <c r="AE24">
        <f>'IDT-1'!B24</f>
        <v>0</v>
      </c>
      <c r="AF24" s="24"/>
      <c r="AG24">
        <f t="shared" si="2"/>
        <v>1625.0617303947618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-36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11.059972</v>
      </c>
      <c r="E25">
        <f>GT_NG!P25</f>
        <v>14.48</v>
      </c>
      <c r="F25">
        <f>GT_Spot!P25</f>
        <v>0</v>
      </c>
      <c r="G25">
        <f>PPCL_NG!P25</f>
        <v>45</v>
      </c>
      <c r="H25">
        <f>PPCL_Spot!P25</f>
        <v>0</v>
      </c>
      <c r="I25">
        <f>Bawana_NG!P25</f>
        <v>83.996396241795011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903.57815793800671</v>
      </c>
      <c r="P25" s="36">
        <v>118.60096614494078</v>
      </c>
      <c r="Q25" s="36">
        <v>38.31560751948647</v>
      </c>
      <c r="R25" s="38">
        <v>0</v>
      </c>
      <c r="S25" s="38">
        <v>7.68</v>
      </c>
      <c r="T25" s="37">
        <f>SUMPRODUCT(LTA!J25:AN25,LTA!J$101:AN$101,LTA!J$103:AN$103)</f>
        <v>56.44</v>
      </c>
      <c r="U25" s="37">
        <f>SUMPRODUCT(LTA!J25:AN25,LTA!J$102:AN$102,LTA!J$103:AN$103)</f>
        <v>73.349999999999994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291.59999999999997</v>
      </c>
      <c r="AB25" s="75">
        <f>-STOA!N25</f>
        <v>0</v>
      </c>
      <c r="AC25">
        <f t="shared" si="0"/>
        <v>13.920574289115081</v>
      </c>
      <c r="AD25">
        <f t="shared" si="1"/>
        <v>1617.1805255551137</v>
      </c>
      <c r="AE25">
        <f>'IDT-1'!B25</f>
        <v>0</v>
      </c>
      <c r="AF25" s="24"/>
      <c r="AG25">
        <f t="shared" si="2"/>
        <v>1617.1805255551137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-13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11.059972</v>
      </c>
      <c r="E26">
        <f>GT_NG!P26</f>
        <v>14.48</v>
      </c>
      <c r="F26">
        <f>GT_Spot!P26</f>
        <v>0</v>
      </c>
      <c r="G26">
        <f>PPCL_NG!P26</f>
        <v>45</v>
      </c>
      <c r="H26">
        <f>PPCL_Spot!P26</f>
        <v>0</v>
      </c>
      <c r="I26">
        <f>Bawana_NG!P26</f>
        <v>83.996323046618514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905.91625088605156</v>
      </c>
      <c r="P26" s="36">
        <v>118.60096614494078</v>
      </c>
      <c r="Q26" s="36">
        <v>38.31560751948647</v>
      </c>
      <c r="R26" s="38">
        <v>0</v>
      </c>
      <c r="S26" s="38">
        <v>7.68</v>
      </c>
      <c r="T26" s="37">
        <f>SUMPRODUCT(LTA!J26:AN26,LTA!J$101:AN$101,LTA!J$103:AN$103)</f>
        <v>57.61</v>
      </c>
      <c r="U26" s="37">
        <f>SUMPRODUCT(LTA!J26:AN26,LTA!J$102:AN$102,LTA!J$103:AN$103)</f>
        <v>72.34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291.59999999999997</v>
      </c>
      <c r="AB26" s="75">
        <f>-STOA!N26</f>
        <v>0</v>
      </c>
      <c r="AC26">
        <f t="shared" si="0"/>
        <v>13.992384601388508</v>
      </c>
      <c r="AD26">
        <f t="shared" si="1"/>
        <v>1613.6067349957086</v>
      </c>
      <c r="AE26">
        <f>'IDT-1'!B26</f>
        <v>0</v>
      </c>
      <c r="AF26" s="24"/>
      <c r="AG26">
        <f t="shared" si="2"/>
        <v>1613.6067349957086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-19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11.059972</v>
      </c>
      <c r="E27">
        <f>GT_NG!P27</f>
        <v>14.48</v>
      </c>
      <c r="F27">
        <f>GT_Spot!P27</f>
        <v>0</v>
      </c>
      <c r="G27">
        <f>PPCL_NG!P27</f>
        <v>45</v>
      </c>
      <c r="H27">
        <f>PPCL_Spot!P27</f>
        <v>0</v>
      </c>
      <c r="I27">
        <f>Bawana_NG!P27</f>
        <v>83.996240769747146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906.19145374016034</v>
      </c>
      <c r="P27" s="36">
        <v>118.60096614494078</v>
      </c>
      <c r="Q27" s="36">
        <v>38.31560751948647</v>
      </c>
      <c r="R27" s="38">
        <v>6.2051972157772619</v>
      </c>
      <c r="S27" s="38">
        <v>7.68</v>
      </c>
      <c r="T27" s="37">
        <f>SUMPRODUCT(LTA!J27:AN27,LTA!J$101:AN$101,LTA!J$103:AN$103)</f>
        <v>56.08</v>
      </c>
      <c r="U27" s="37">
        <f>SUMPRODUCT(LTA!J27:AN27,LTA!J$102:AN$102,LTA!J$103:AN$103)</f>
        <v>71.84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291.64999999999998</v>
      </c>
      <c r="AB27" s="75">
        <f>-STOA!N27</f>
        <v>0</v>
      </c>
      <c r="AC27">
        <f t="shared" si="0"/>
        <v>14.225023898522277</v>
      </c>
      <c r="AD27">
        <f t="shared" si="1"/>
        <v>1594.8744134915894</v>
      </c>
      <c r="AE27">
        <f>'IDT-1'!B27</f>
        <v>0</v>
      </c>
      <c r="AF27" s="24"/>
      <c r="AG27">
        <f t="shared" si="2"/>
        <v>1594.8744134915894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-42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11.059972</v>
      </c>
      <c r="E28">
        <f>GT_NG!P28</f>
        <v>14.48</v>
      </c>
      <c r="F28">
        <f>GT_Spot!P28</f>
        <v>0</v>
      </c>
      <c r="G28">
        <f>PPCL_NG!P28</f>
        <v>45</v>
      </c>
      <c r="H28">
        <f>PPCL_Spot!P28</f>
        <v>0</v>
      </c>
      <c r="I28">
        <f>Bawana_NG!P28</f>
        <v>83.996240769747146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907.50565705068868</v>
      </c>
      <c r="P28" s="36">
        <v>118.60096614494078</v>
      </c>
      <c r="Q28" s="36">
        <v>38.31560751948647</v>
      </c>
      <c r="R28" s="38">
        <v>12.545197091465749</v>
      </c>
      <c r="S28" s="38">
        <v>7.68</v>
      </c>
      <c r="T28" s="37">
        <f>SUMPRODUCT(LTA!J28:AN28,LTA!J$101:AN$101,LTA!J$103:AN$103)</f>
        <v>62.96</v>
      </c>
      <c r="U28" s="37">
        <f>SUMPRODUCT(LTA!J28:AN28,LTA!J$102:AN$102,LTA!J$103:AN$103)</f>
        <v>71.34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291.64999999999998</v>
      </c>
      <c r="AB28" s="75">
        <f>-STOA!N28</f>
        <v>0</v>
      </c>
      <c r="AC28">
        <f t="shared" si="0"/>
        <v>14.461507413434948</v>
      </c>
      <c r="AD28">
        <f t="shared" si="1"/>
        <v>1594.6721331628937</v>
      </c>
      <c r="AE28">
        <f>'IDT-1'!B28</f>
        <v>0</v>
      </c>
      <c r="AF28" s="24"/>
      <c r="AG28">
        <f t="shared" si="2"/>
        <v>1594.6721331628937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-56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11.059972</v>
      </c>
      <c r="E29">
        <f>GT_NG!P29</f>
        <v>14.48</v>
      </c>
      <c r="F29">
        <f>GT_Spot!P29</f>
        <v>0</v>
      </c>
      <c r="G29">
        <f>PPCL_NG!P29</f>
        <v>45</v>
      </c>
      <c r="H29">
        <f>PPCL_Spot!P29</f>
        <v>0</v>
      </c>
      <c r="I29">
        <f>Bawana_NG!P29</f>
        <v>84.000000000000014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912.15722988006553</v>
      </c>
      <c r="P29" s="36">
        <v>118.60096614494078</v>
      </c>
      <c r="Q29" s="36">
        <v>14.507712438909032</v>
      </c>
      <c r="R29" s="38">
        <v>22.065134479717813</v>
      </c>
      <c r="S29" s="38">
        <v>7.68</v>
      </c>
      <c r="T29" s="37">
        <f>SUMPRODUCT(LTA!J29:AN29,LTA!J$101:AN$101,LTA!J$103:AN$103)</f>
        <v>74.319999999999993</v>
      </c>
      <c r="U29" s="37">
        <f>SUMPRODUCT(LTA!J29:AN29,LTA!J$102:AN$102,LTA!J$103:AN$103)</f>
        <v>70.83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291.64999999999998</v>
      </c>
      <c r="AB29" s="75">
        <f>-STOA!N29</f>
        <v>0</v>
      </c>
      <c r="AC29">
        <f t="shared" si="0"/>
        <v>14.420906411770972</v>
      </c>
      <c r="AD29">
        <f t="shared" si="1"/>
        <v>1601.9301085318623</v>
      </c>
      <c r="AE29">
        <f>'IDT-1'!B29</f>
        <v>0</v>
      </c>
      <c r="AF29" s="24"/>
      <c r="AG29">
        <f t="shared" si="2"/>
        <v>1601.9301085318623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-50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11.059972</v>
      </c>
      <c r="E30">
        <f>GT_NG!P30</f>
        <v>14.48</v>
      </c>
      <c r="F30">
        <f>GT_Spot!P30</f>
        <v>0</v>
      </c>
      <c r="G30">
        <f>PPCL_NG!P30</f>
        <v>45</v>
      </c>
      <c r="H30">
        <f>PPCL_Spot!P30</f>
        <v>0</v>
      </c>
      <c r="I30">
        <f>Bawana_NG!P30</f>
        <v>84.000000000000014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912.16244632974542</v>
      </c>
      <c r="P30" s="36">
        <v>118.60474898176022</v>
      </c>
      <c r="Q30" s="36">
        <v>14.506732717856337</v>
      </c>
      <c r="R30" s="38">
        <v>30.93</v>
      </c>
      <c r="S30" s="38">
        <v>7.68</v>
      </c>
      <c r="T30" s="37">
        <f>SUMPRODUCT(LTA!J30:AN30,LTA!J$101:AN$101,LTA!J$103:AN$103)</f>
        <v>90.46</v>
      </c>
      <c r="U30" s="37">
        <f>SUMPRODUCT(LTA!J30:AN30,LTA!J$102:AN$102,LTA!J$103:AN$103)</f>
        <v>69.819999999999993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291.64999999999998</v>
      </c>
      <c r="AB30" s="75">
        <f>-STOA!N30</f>
        <v>0</v>
      </c>
      <c r="AC30">
        <f t="shared" si="0"/>
        <v>14.944434640036876</v>
      </c>
      <c r="AD30">
        <f t="shared" si="1"/>
        <v>1587.4094653893249</v>
      </c>
      <c r="AE30">
        <f>'IDT-1'!B30</f>
        <v>0</v>
      </c>
      <c r="AF30" s="24"/>
      <c r="AG30">
        <f t="shared" si="2"/>
        <v>1587.4094653893249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-88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11.059972</v>
      </c>
      <c r="E31">
        <f>GT_NG!P31</f>
        <v>14.48</v>
      </c>
      <c r="F31">
        <f>GT_Spot!P31</f>
        <v>0</v>
      </c>
      <c r="G31">
        <f>PPCL_NG!P31</f>
        <v>45</v>
      </c>
      <c r="H31">
        <f>PPCL_Spot!P31</f>
        <v>0</v>
      </c>
      <c r="I31">
        <f>Bawana_NG!P31</f>
        <v>84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902.71988903924773</v>
      </c>
      <c r="P31" s="36">
        <v>65.17</v>
      </c>
      <c r="Q31" s="36">
        <v>14.506732717856337</v>
      </c>
      <c r="R31" s="38">
        <v>34.5</v>
      </c>
      <c r="S31" s="38">
        <v>3.87</v>
      </c>
      <c r="T31" s="37">
        <f>SUMPRODUCT(LTA!J31:AN31,LTA!J$101:AN$101,LTA!J$103:AN$103)</f>
        <v>118.27</v>
      </c>
      <c r="U31" s="37">
        <f>SUMPRODUCT(LTA!J31:AN31,LTA!J$102:AN$102,LTA!J$103:AN$103)</f>
        <v>68.81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291.79999999999995</v>
      </c>
      <c r="AB31" s="75">
        <f>-STOA!N31</f>
        <v>0</v>
      </c>
      <c r="AC31">
        <f t="shared" si="0"/>
        <v>14.572860005550796</v>
      </c>
      <c r="AD31">
        <f t="shared" si="1"/>
        <v>1559.6137337515529</v>
      </c>
      <c r="AE31">
        <f>'IDT-1'!B31</f>
        <v>0</v>
      </c>
      <c r="AF31" s="24"/>
      <c r="AG31">
        <f t="shared" si="2"/>
        <v>1559.6137337515529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-80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11.059972</v>
      </c>
      <c r="E32">
        <f>GT_NG!P32</f>
        <v>14.48</v>
      </c>
      <c r="F32">
        <f>GT_Spot!P32</f>
        <v>0</v>
      </c>
      <c r="G32">
        <f>PPCL_NG!P32</f>
        <v>45</v>
      </c>
      <c r="H32">
        <f>PPCL_Spot!P32</f>
        <v>0</v>
      </c>
      <c r="I32">
        <f>Bawana_NG!P32</f>
        <v>84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905.2990962964036</v>
      </c>
      <c r="P32" s="36">
        <v>56.09</v>
      </c>
      <c r="Q32" s="36">
        <v>14.506732717856337</v>
      </c>
      <c r="R32" s="38">
        <v>34.5</v>
      </c>
      <c r="S32" s="38">
        <v>3.87</v>
      </c>
      <c r="T32" s="37">
        <f>SUMPRODUCT(LTA!J32:AN32,LTA!J$101:AN$101,LTA!J$103:AN$103)</f>
        <v>143.58999999999997</v>
      </c>
      <c r="U32" s="37">
        <f>SUMPRODUCT(LTA!J32:AN32,LTA!J$102:AN$102,LTA!J$103:AN$103)</f>
        <v>68.81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291.79999999999995</v>
      </c>
      <c r="AB32" s="75">
        <f>-STOA!N32</f>
        <v>0</v>
      </c>
      <c r="AC32">
        <f t="shared" si="0"/>
        <v>14.968133762807799</v>
      </c>
      <c r="AD32">
        <f t="shared" si="1"/>
        <v>1550.0376672514517</v>
      </c>
      <c r="AE32">
        <f>'IDT-1'!B32</f>
        <v>0</v>
      </c>
      <c r="AF32" s="24"/>
      <c r="AG32">
        <f t="shared" si="2"/>
        <v>1550.0376672514517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-108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11.059972</v>
      </c>
      <c r="E33">
        <f>GT_NG!P33</f>
        <v>14.48</v>
      </c>
      <c r="F33">
        <f>GT_Spot!P33</f>
        <v>0</v>
      </c>
      <c r="G33">
        <f>PPCL_NG!P33</f>
        <v>45</v>
      </c>
      <c r="H33">
        <f>PPCL_Spot!P33</f>
        <v>0</v>
      </c>
      <c r="I33">
        <f>Bawana_NG!P33</f>
        <v>84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801.8256874368484</v>
      </c>
      <c r="P33" s="36">
        <v>56.09</v>
      </c>
      <c r="Q33" s="36">
        <v>14.506732717856337</v>
      </c>
      <c r="R33" s="38">
        <v>38</v>
      </c>
      <c r="S33" s="38">
        <v>3.87</v>
      </c>
      <c r="T33" s="37">
        <f>SUMPRODUCT(LTA!J33:AN33,LTA!J$101:AN$101,LTA!J$103:AN$103)</f>
        <v>152.35</v>
      </c>
      <c r="U33" s="37">
        <f>SUMPRODUCT(LTA!J33:AN33,LTA!J$102:AN$102,LTA!J$103:AN$103)</f>
        <v>68.81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-10</v>
      </c>
      <c r="AA33" s="75">
        <f>STOA!H33</f>
        <v>291.79999999999995</v>
      </c>
      <c r="AB33" s="75">
        <f>-STOA!N33</f>
        <v>0</v>
      </c>
      <c r="AC33">
        <f t="shared" si="0"/>
        <v>13.651315876269747</v>
      </c>
      <c r="AD33">
        <f t="shared" si="1"/>
        <v>1525.1410762784346</v>
      </c>
      <c r="AE33">
        <f>'IDT-1'!B33</f>
        <v>0</v>
      </c>
      <c r="AF33" s="24"/>
      <c r="AG33">
        <f t="shared" si="2"/>
        <v>1525.1410762784346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-33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11.059972</v>
      </c>
      <c r="E34">
        <f>GT_NG!P34</f>
        <v>14.48</v>
      </c>
      <c r="F34">
        <f>GT_Spot!P34</f>
        <v>0</v>
      </c>
      <c r="G34">
        <f>PPCL_NG!P34</f>
        <v>45</v>
      </c>
      <c r="H34">
        <f>PPCL_Spot!P34</f>
        <v>0</v>
      </c>
      <c r="I34">
        <f>Bawana_NG!P34</f>
        <v>84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801.8256761183635</v>
      </c>
      <c r="P34" s="36">
        <v>56.09</v>
      </c>
      <c r="Q34" s="36">
        <v>14.506732717856337</v>
      </c>
      <c r="R34" s="38">
        <v>38.499999999999993</v>
      </c>
      <c r="S34" s="38">
        <v>3.87</v>
      </c>
      <c r="T34" s="37">
        <f>SUMPRODUCT(LTA!J34:AN34,LTA!J$101:AN$101,LTA!J$103:AN$103)</f>
        <v>184.29000000000002</v>
      </c>
      <c r="U34" s="37">
        <f>SUMPRODUCT(LTA!J34:AN34,LTA!J$102:AN$102,LTA!J$103:AN$103)</f>
        <v>69.819999999999993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-71</v>
      </c>
      <c r="AA34" s="75">
        <f>STOA!H34</f>
        <v>291.79999999999995</v>
      </c>
      <c r="AB34" s="75">
        <f>-STOA!N34</f>
        <v>0</v>
      </c>
      <c r="AC34">
        <f t="shared" si="0"/>
        <v>14.271142090190036</v>
      </c>
      <c r="AD34">
        <f t="shared" si="1"/>
        <v>1517.9712387460295</v>
      </c>
      <c r="AE34">
        <f>'IDT-1'!B34</f>
        <v>0</v>
      </c>
      <c r="AF34" s="24"/>
      <c r="AG34">
        <f t="shared" si="2"/>
        <v>1517.9712387460295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-12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11.059972</v>
      </c>
      <c r="E35">
        <f>GT_NG!P35</f>
        <v>13.925855400178518</v>
      </c>
      <c r="F35">
        <f>GT_Spot!P35</f>
        <v>0</v>
      </c>
      <c r="G35">
        <f>PPCL_NG!P35</f>
        <v>45</v>
      </c>
      <c r="H35">
        <f>PPCL_Spot!P35</f>
        <v>0</v>
      </c>
      <c r="I35">
        <f>Bawana_NG!P35</f>
        <v>84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780.29279952131981</v>
      </c>
      <c r="P35" s="36">
        <v>56.09</v>
      </c>
      <c r="Q35" s="36">
        <v>14.50571470761961</v>
      </c>
      <c r="R35" s="38">
        <v>39.6</v>
      </c>
      <c r="S35" s="38">
        <v>3.87</v>
      </c>
      <c r="T35" s="37">
        <f>SUMPRODUCT(LTA!J35:AN35,LTA!J$101:AN$101,LTA!J$103:AN$103)</f>
        <v>239.28</v>
      </c>
      <c r="U35" s="37">
        <f>SUMPRODUCT(LTA!J35:AN35,LTA!J$102:AN$102,LTA!J$103:AN$103)</f>
        <v>71.22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-89</v>
      </c>
      <c r="AA35" s="75">
        <f>STOA!H35</f>
        <v>292.08999999999997</v>
      </c>
      <c r="AB35" s="75">
        <f>-STOA!N35</f>
        <v>0</v>
      </c>
      <c r="AC35">
        <f t="shared" si="0"/>
        <v>14.833560450321942</v>
      </c>
      <c r="AD35">
        <f t="shared" si="1"/>
        <v>1522.1007811787958</v>
      </c>
      <c r="AE35">
        <f>'IDT-1'!B35</f>
        <v>0</v>
      </c>
      <c r="AF35" s="24"/>
      <c r="AG35">
        <f t="shared" si="2"/>
        <v>1522.1007811787958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-25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11.059972</v>
      </c>
      <c r="E36">
        <f>GT_NG!P36</f>
        <v>13.88</v>
      </c>
      <c r="F36">
        <f>GT_Spot!P36</f>
        <v>0</v>
      </c>
      <c r="G36">
        <f>PPCL_NG!P36</f>
        <v>45</v>
      </c>
      <c r="H36">
        <f>PPCL_Spot!P36</f>
        <v>0</v>
      </c>
      <c r="I36">
        <f>Bawana_NG!P36</f>
        <v>84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778.65886809865447</v>
      </c>
      <c r="P36" s="36">
        <v>56.09</v>
      </c>
      <c r="Q36" s="36">
        <v>14.50571470761961</v>
      </c>
      <c r="R36" s="38">
        <v>39.6</v>
      </c>
      <c r="S36" s="38">
        <v>3.87</v>
      </c>
      <c r="T36" s="37">
        <f>SUMPRODUCT(LTA!J36:AN36,LTA!J$101:AN$101,LTA!J$103:AN$103)</f>
        <v>282.99</v>
      </c>
      <c r="U36" s="37">
        <f>SUMPRODUCT(LTA!J36:AN36,LTA!J$102:AN$102,LTA!J$103:AN$103)</f>
        <v>71.22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-127</v>
      </c>
      <c r="AA36" s="75">
        <f>STOA!H36</f>
        <v>292.08999999999997</v>
      </c>
      <c r="AB36" s="75">
        <f>-STOA!N36</f>
        <v>0</v>
      </c>
      <c r="AC36">
        <f t="shared" si="0"/>
        <v>15.466162445931394</v>
      </c>
      <c r="AD36">
        <f t="shared" si="1"/>
        <v>1530.4983923603427</v>
      </c>
      <c r="AE36">
        <f>'IDT-1'!B36</f>
        <v>0</v>
      </c>
      <c r="AF36" s="24"/>
      <c r="AG36">
        <f t="shared" si="2"/>
        <v>1530.4983923603427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-20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11.059972</v>
      </c>
      <c r="E37">
        <f>GT_NG!P37</f>
        <v>13.88</v>
      </c>
      <c r="F37">
        <f>GT_Spot!P37</f>
        <v>0</v>
      </c>
      <c r="G37">
        <f>PPCL_NG!P37</f>
        <v>45</v>
      </c>
      <c r="H37">
        <f>PPCL_Spot!P37</f>
        <v>0</v>
      </c>
      <c r="I37">
        <f>Bawana_NG!P37</f>
        <v>84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776.36021124006106</v>
      </c>
      <c r="P37" s="36">
        <v>56.09</v>
      </c>
      <c r="Q37" s="36">
        <v>14.50571470761961</v>
      </c>
      <c r="R37" s="38">
        <v>40.6</v>
      </c>
      <c r="S37" s="38">
        <v>3.87</v>
      </c>
      <c r="T37" s="37">
        <f>SUMPRODUCT(LTA!J37:AN37,LTA!J$101:AN$101,LTA!J$103:AN$103)</f>
        <v>323.33000000000004</v>
      </c>
      <c r="U37" s="37">
        <f>SUMPRODUCT(LTA!J37:AN37,LTA!J$102:AN$102,LTA!J$103:AN$103)</f>
        <v>85.22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-152</v>
      </c>
      <c r="AA37" s="75">
        <f>STOA!H37</f>
        <v>292.08999999999997</v>
      </c>
      <c r="AB37" s="75">
        <f>-STOA!N37</f>
        <v>0</v>
      </c>
      <c r="AC37">
        <f t="shared" si="0"/>
        <v>16.030305936467656</v>
      </c>
      <c r="AD37">
        <f t="shared" si="1"/>
        <v>1568.9755920112132</v>
      </c>
      <c r="AE37">
        <f>'IDT-1'!B37</f>
        <v>0</v>
      </c>
      <c r="AF37" s="24"/>
      <c r="AG37">
        <f t="shared" si="2"/>
        <v>1568.9755920112132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-9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11.059972</v>
      </c>
      <c r="E38">
        <f>GT_NG!P38</f>
        <v>13.88</v>
      </c>
      <c r="F38">
        <f>GT_Spot!P38</f>
        <v>0</v>
      </c>
      <c r="G38">
        <f>PPCL_NG!P38</f>
        <v>45</v>
      </c>
      <c r="H38">
        <f>PPCL_Spot!P38</f>
        <v>0</v>
      </c>
      <c r="I38">
        <f>Bawana_NG!P38</f>
        <v>84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764.03283730983003</v>
      </c>
      <c r="P38" s="36">
        <v>56.09</v>
      </c>
      <c r="Q38" s="36">
        <v>14.50571470761961</v>
      </c>
      <c r="R38" s="38">
        <v>41.600000000000009</v>
      </c>
      <c r="S38" s="38">
        <v>3.87</v>
      </c>
      <c r="T38" s="37">
        <f>SUMPRODUCT(LTA!J38:AN38,LTA!J$101:AN$101,LTA!J$103:AN$103)</f>
        <v>356.84</v>
      </c>
      <c r="U38" s="37">
        <f>SUMPRODUCT(LTA!J38:AN38,LTA!J$102:AN$102,LTA!J$103:AN$103)</f>
        <v>84.72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-164</v>
      </c>
      <c r="AA38" s="75">
        <f>STOA!H38</f>
        <v>292.08999999999997</v>
      </c>
      <c r="AB38" s="75">
        <f>-STOA!N38</f>
        <v>0</v>
      </c>
      <c r="AC38">
        <f t="shared" si="0"/>
        <v>16.288680414977716</v>
      </c>
      <c r="AD38">
        <f t="shared" si="1"/>
        <v>1581.3998436024717</v>
      </c>
      <c r="AE38">
        <f>'IDT-1'!B38</f>
        <v>0</v>
      </c>
      <c r="AF38" s="24"/>
      <c r="AG38">
        <f t="shared" si="2"/>
        <v>1581.3998436024717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-6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10.943155999999998</v>
      </c>
      <c r="E39">
        <f>GT_NG!P39</f>
        <v>13.82</v>
      </c>
      <c r="F39">
        <f>GT_Spot!P39</f>
        <v>0</v>
      </c>
      <c r="G39">
        <f>PPCL_NG!P39</f>
        <v>42.55</v>
      </c>
      <c r="H39">
        <f>PPCL_Spot!P39</f>
        <v>0</v>
      </c>
      <c r="I39">
        <f>Bawana_NG!P39</f>
        <v>84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763.76079192225757</v>
      </c>
      <c r="P39" s="36">
        <v>56.09</v>
      </c>
      <c r="Q39" s="36">
        <v>14.50571470761961</v>
      </c>
      <c r="R39" s="38">
        <v>41.600000000000009</v>
      </c>
      <c r="S39" s="38">
        <v>3.87</v>
      </c>
      <c r="T39" s="37">
        <f>SUMPRODUCT(LTA!J39:AN39,LTA!J$101:AN$101,LTA!J$103:AN$103)</f>
        <v>391.63</v>
      </c>
      <c r="U39" s="37">
        <f>SUMPRODUCT(LTA!J39:AN39,LTA!J$102:AN$102,LTA!J$103:AN$103)</f>
        <v>84.22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-183</v>
      </c>
      <c r="AA39" s="75">
        <f>STOA!H39</f>
        <v>292.08999999999997</v>
      </c>
      <c r="AB39" s="75">
        <f>-STOA!N39</f>
        <v>0</v>
      </c>
      <c r="AC39">
        <f t="shared" si="0"/>
        <v>16.798029553343891</v>
      </c>
      <c r="AD39">
        <f t="shared" si="1"/>
        <v>1583.2816330765331</v>
      </c>
      <c r="AE39">
        <f>'IDT-1'!B39</f>
        <v>0</v>
      </c>
      <c r="AF39" s="24"/>
      <c r="AG39">
        <f t="shared" si="2"/>
        <v>1583.2816330765331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-16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10.943155999999998</v>
      </c>
      <c r="E40">
        <f>GT_NG!P40</f>
        <v>12.82</v>
      </c>
      <c r="F40">
        <f>GT_Spot!P40</f>
        <v>0</v>
      </c>
      <c r="G40">
        <f>PPCL_NG!P40</f>
        <v>42.55</v>
      </c>
      <c r="H40">
        <f>PPCL_Spot!P40</f>
        <v>0</v>
      </c>
      <c r="I40">
        <f>Bawana_NG!P40</f>
        <v>84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763.76079192225757</v>
      </c>
      <c r="P40" s="36">
        <v>56.09</v>
      </c>
      <c r="Q40" s="36">
        <v>14.50571470761961</v>
      </c>
      <c r="R40" s="38">
        <v>41.600000000000009</v>
      </c>
      <c r="S40" s="38">
        <v>3.87</v>
      </c>
      <c r="T40" s="37">
        <f>SUMPRODUCT(LTA!J40:AN40,LTA!J$101:AN$101,LTA!J$103:AN$103)</f>
        <v>423.86</v>
      </c>
      <c r="U40" s="37">
        <f>SUMPRODUCT(LTA!J40:AN40,LTA!J$102:AN$102,LTA!J$103:AN$103)</f>
        <v>83.72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-182</v>
      </c>
      <c r="AA40" s="75">
        <f>STOA!H40</f>
        <v>292.08999999999997</v>
      </c>
      <c r="AB40" s="75">
        <f>-STOA!N40</f>
        <v>0</v>
      </c>
      <c r="AC40">
        <f t="shared" si="0"/>
        <v>17.013805764719443</v>
      </c>
      <c r="AD40">
        <f t="shared" si="1"/>
        <v>1618.7958568651577</v>
      </c>
      <c r="AE40">
        <f>'IDT-1'!B40</f>
        <v>0</v>
      </c>
      <c r="AF40" s="24"/>
      <c r="AG40">
        <f t="shared" si="2"/>
        <v>1618.7958568651577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-12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10.943155999999998</v>
      </c>
      <c r="E41">
        <f>GT_NG!P41</f>
        <v>12.82</v>
      </c>
      <c r="F41">
        <f>GT_Spot!P41</f>
        <v>0</v>
      </c>
      <c r="G41">
        <f>PPCL_NG!P41</f>
        <v>42.55</v>
      </c>
      <c r="H41">
        <f>PPCL_Spot!P41</f>
        <v>0</v>
      </c>
      <c r="I41">
        <f>Bawana_NG!P41</f>
        <v>84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763.26278586782723</v>
      </c>
      <c r="P41" s="36">
        <v>56.09</v>
      </c>
      <c r="Q41" s="36">
        <v>14.50571470761961</v>
      </c>
      <c r="R41" s="38">
        <v>41.599999999999994</v>
      </c>
      <c r="S41" s="38">
        <v>3.87</v>
      </c>
      <c r="T41" s="37">
        <f>SUMPRODUCT(LTA!J41:AN41,LTA!J$101:AN$101,LTA!J$103:AN$103)</f>
        <v>454.87</v>
      </c>
      <c r="U41" s="37">
        <f>SUMPRODUCT(LTA!J41:AN41,LTA!J$102:AN$102,LTA!J$103:AN$103)</f>
        <v>82.82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-175</v>
      </c>
      <c r="AA41" s="75">
        <f>STOA!H41</f>
        <v>292.08999999999997</v>
      </c>
      <c r="AB41" s="75">
        <f>-STOA!N41</f>
        <v>0</v>
      </c>
      <c r="AC41">
        <f t="shared" si="0"/>
        <v>17.101594517089335</v>
      </c>
      <c r="AD41">
        <f t="shared" si="1"/>
        <v>1667.3200620583571</v>
      </c>
      <c r="AE41">
        <f>'IDT-1'!B41</f>
        <v>0</v>
      </c>
      <c r="AF41" s="24"/>
      <c r="AG41">
        <f t="shared" si="2"/>
        <v>1667.3200620583571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10.943155999999998</v>
      </c>
      <c r="E42">
        <f>GT_NG!P42</f>
        <v>12.82</v>
      </c>
      <c r="F42">
        <f>GT_Spot!P42</f>
        <v>0</v>
      </c>
      <c r="G42">
        <f>PPCL_NG!P42</f>
        <v>42.55</v>
      </c>
      <c r="H42">
        <f>PPCL_Spot!P42</f>
        <v>0</v>
      </c>
      <c r="I42">
        <f>Bawana_NG!P42</f>
        <v>84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757.79277142605497</v>
      </c>
      <c r="P42" s="36">
        <v>56.09</v>
      </c>
      <c r="Q42" s="36">
        <v>14.50571470761961</v>
      </c>
      <c r="R42" s="38">
        <v>41.599999999999994</v>
      </c>
      <c r="S42" s="38">
        <v>3.87</v>
      </c>
      <c r="T42" s="37">
        <f>SUMPRODUCT(LTA!J42:AN42,LTA!J$101:AN$101,LTA!J$103:AN$103)</f>
        <v>511.78</v>
      </c>
      <c r="U42" s="37">
        <f>SUMPRODUCT(LTA!J42:AN42,LTA!J$102:AN$102,LTA!J$103:AN$103)</f>
        <v>82.33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-163</v>
      </c>
      <c r="AA42" s="75">
        <f>STOA!H42</f>
        <v>292.08999999999997</v>
      </c>
      <c r="AB42" s="75">
        <f>-STOA!N42</f>
        <v>0</v>
      </c>
      <c r="AC42">
        <f t="shared" si="0"/>
        <v>17.631228288477118</v>
      </c>
      <c r="AD42">
        <f t="shared" si="1"/>
        <v>1705.7404138451973</v>
      </c>
      <c r="AE42">
        <f>'IDT-1'!B42</f>
        <v>0</v>
      </c>
      <c r="AF42" s="24"/>
      <c r="AG42">
        <f t="shared" si="2"/>
        <v>1705.7404138451973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-24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10.943155999999998</v>
      </c>
      <c r="E43">
        <f>GT_NG!P43</f>
        <v>12.82</v>
      </c>
      <c r="F43">
        <f>GT_Spot!P43</f>
        <v>0</v>
      </c>
      <c r="G43">
        <f>PPCL_NG!P43</f>
        <v>41.75</v>
      </c>
      <c r="H43">
        <f>PPCL_Spot!P43</f>
        <v>0</v>
      </c>
      <c r="I43">
        <f>Bawana_NG!P43</f>
        <v>84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732.84881595091395</v>
      </c>
      <c r="P43" s="36">
        <v>56.09</v>
      </c>
      <c r="Q43" s="36">
        <v>14.50571470761961</v>
      </c>
      <c r="R43" s="38">
        <v>41.599999999999994</v>
      </c>
      <c r="S43" s="38">
        <v>3.87</v>
      </c>
      <c r="T43" s="37">
        <f>SUMPRODUCT(LTA!J43:AN43,LTA!J$101:AN$101,LTA!J$103:AN$103)</f>
        <v>536.12</v>
      </c>
      <c r="U43" s="37">
        <f>SUMPRODUCT(LTA!J43:AN43,LTA!J$102:AN$102,LTA!J$103:AN$103)</f>
        <v>76.83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-149</v>
      </c>
      <c r="AA43" s="75">
        <f>STOA!H43</f>
        <v>292.08999999999992</v>
      </c>
      <c r="AB43" s="75">
        <f>-STOA!N43</f>
        <v>0</v>
      </c>
      <c r="AC43">
        <f t="shared" si="0"/>
        <v>17.25133106894015</v>
      </c>
      <c r="AD43">
        <f t="shared" si="1"/>
        <v>1737.2163555895934</v>
      </c>
      <c r="AE43">
        <f>'IDT-1'!B43</f>
        <v>0</v>
      </c>
      <c r="AF43" s="24"/>
      <c r="AG43">
        <f t="shared" si="2"/>
        <v>1737.2163555895934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10.943155999999998</v>
      </c>
      <c r="E44">
        <f>GT_NG!P44</f>
        <v>12.82</v>
      </c>
      <c r="F44">
        <f>GT_Spot!P44</f>
        <v>0</v>
      </c>
      <c r="G44">
        <f>PPCL_NG!P44</f>
        <v>41.75</v>
      </c>
      <c r="H44">
        <f>PPCL_Spot!P44</f>
        <v>0</v>
      </c>
      <c r="I44">
        <f>Bawana_NG!P44</f>
        <v>84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735.42802320806982</v>
      </c>
      <c r="P44" s="36">
        <v>56.09</v>
      </c>
      <c r="Q44" s="36">
        <v>14.50571470761961</v>
      </c>
      <c r="R44" s="38">
        <v>41.599999999999994</v>
      </c>
      <c r="S44" s="38">
        <v>3.87</v>
      </c>
      <c r="T44" s="37">
        <f>SUMPRODUCT(LTA!J44:AN44,LTA!J$101:AN$101,LTA!J$103:AN$103)</f>
        <v>557.54999999999995</v>
      </c>
      <c r="U44" s="37">
        <f>SUMPRODUCT(LTA!J44:AN44,LTA!J$102:AN$102,LTA!J$103:AN$103)</f>
        <v>78.84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-141</v>
      </c>
      <c r="AA44" s="75">
        <f>STOA!H44</f>
        <v>292.08999999999992</v>
      </c>
      <c r="AB44" s="75">
        <f>-STOA!N44</f>
        <v>0</v>
      </c>
      <c r="AC44">
        <f t="shared" si="0"/>
        <v>17.40212314810115</v>
      </c>
      <c r="AD44">
        <f t="shared" si="1"/>
        <v>1771.0847707675882</v>
      </c>
      <c r="AE44">
        <f>'IDT-1'!B44</f>
        <v>0</v>
      </c>
      <c r="AF44" s="24"/>
      <c r="AG44">
        <f t="shared" si="2"/>
        <v>1771.0847707675882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10.943155999999998</v>
      </c>
      <c r="E45">
        <f>GT_NG!P45</f>
        <v>12.82</v>
      </c>
      <c r="F45">
        <f>GT_Spot!P45</f>
        <v>0</v>
      </c>
      <c r="G45">
        <f>PPCL_NG!P45</f>
        <v>41.75</v>
      </c>
      <c r="H45">
        <f>PPCL_Spot!P45</f>
        <v>0</v>
      </c>
      <c r="I45">
        <f>Bawana_NG!P45</f>
        <v>84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738.19762057588787</v>
      </c>
      <c r="P45" s="36">
        <v>56.09</v>
      </c>
      <c r="Q45" s="36">
        <v>14.50571470761961</v>
      </c>
      <c r="R45" s="38">
        <v>41.599999999999994</v>
      </c>
      <c r="S45" s="38">
        <v>3.87</v>
      </c>
      <c r="T45" s="37">
        <f>SUMPRODUCT(LTA!J45:AN45,LTA!J$101:AN$101,LTA!J$103:AN$103)</f>
        <v>576.58999999999992</v>
      </c>
      <c r="U45" s="37">
        <f>SUMPRODUCT(LTA!J45:AN45,LTA!J$102:AN$102,LTA!J$103:AN$103)</f>
        <v>91.84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-128</v>
      </c>
      <c r="AA45" s="75">
        <f>STOA!H45</f>
        <v>292.08999999999992</v>
      </c>
      <c r="AB45" s="75">
        <f>-STOA!N45</f>
        <v>0</v>
      </c>
      <c r="AC45">
        <f t="shared" si="0"/>
        <v>17.686052608265928</v>
      </c>
      <c r="AD45">
        <f t="shared" si="1"/>
        <v>1806.6104386752413</v>
      </c>
      <c r="AE45">
        <f>'IDT-1'!B45</f>
        <v>0</v>
      </c>
      <c r="AF45" s="24"/>
      <c r="AG45">
        <f t="shared" si="2"/>
        <v>1806.6104386752413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-12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10.943155999999998</v>
      </c>
      <c r="E46">
        <f>GT_NG!P46</f>
        <v>12.82</v>
      </c>
      <c r="F46">
        <f>GT_Spot!P46</f>
        <v>0</v>
      </c>
      <c r="G46">
        <f>PPCL_NG!P46</f>
        <v>41.75</v>
      </c>
      <c r="H46">
        <f>PPCL_Spot!P46</f>
        <v>0</v>
      </c>
      <c r="I46">
        <f>Bawana_NG!P46</f>
        <v>84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738.19762057588787</v>
      </c>
      <c r="P46" s="36">
        <v>56.09</v>
      </c>
      <c r="Q46" s="36">
        <v>14.50571470761961</v>
      </c>
      <c r="R46" s="38">
        <v>41.5</v>
      </c>
      <c r="S46" s="38">
        <v>3.87</v>
      </c>
      <c r="T46" s="37">
        <f>SUMPRODUCT(LTA!J46:AN46,LTA!J$101:AN$101,LTA!J$103:AN$103)</f>
        <v>580.85</v>
      </c>
      <c r="U46" s="37">
        <f>SUMPRODUCT(LTA!J46:AN46,LTA!J$102:AN$102,LTA!J$103:AN$103)</f>
        <v>92.34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-114</v>
      </c>
      <c r="AA46" s="75">
        <f>STOA!H46</f>
        <v>292.08999999999992</v>
      </c>
      <c r="AB46" s="75">
        <f>-STOA!N46</f>
        <v>0</v>
      </c>
      <c r="AC46">
        <f t="shared" si="0"/>
        <v>17.623542715567261</v>
      </c>
      <c r="AD46">
        <f t="shared" si="1"/>
        <v>1823.3329485679401</v>
      </c>
      <c r="AE46">
        <f>'IDT-1'!B46</f>
        <v>0</v>
      </c>
      <c r="AF46" s="24"/>
      <c r="AG46">
        <f t="shared" si="2"/>
        <v>1823.3329485679401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-14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10.943155999999998</v>
      </c>
      <c r="E47">
        <f>GT_NG!P47</f>
        <v>11.82</v>
      </c>
      <c r="F47">
        <f>GT_Spot!P47</f>
        <v>0</v>
      </c>
      <c r="G47">
        <f>PPCL_NG!P47</f>
        <v>41.75</v>
      </c>
      <c r="H47">
        <f>PPCL_Spot!P47</f>
        <v>0</v>
      </c>
      <c r="I47">
        <f>Bawana_NG!P47</f>
        <v>84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740.57629319953162</v>
      </c>
      <c r="P47" s="36">
        <v>56.09</v>
      </c>
      <c r="Q47" s="36">
        <v>14.50571470761961</v>
      </c>
      <c r="R47" s="38">
        <v>41.5</v>
      </c>
      <c r="S47" s="38">
        <v>3.87</v>
      </c>
      <c r="T47" s="37">
        <f>SUMPRODUCT(LTA!J47:AN47,LTA!J$101:AN$101,LTA!J$103:AN$103)</f>
        <v>596.64</v>
      </c>
      <c r="U47" s="37">
        <f>SUMPRODUCT(LTA!J47:AN47,LTA!J$102:AN$102,LTA!J$103:AN$103)</f>
        <v>111.84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-94</v>
      </c>
      <c r="AA47" s="75">
        <f>STOA!H47</f>
        <v>292.08999999999992</v>
      </c>
      <c r="AB47" s="75">
        <f>-STOA!N47</f>
        <v>0</v>
      </c>
      <c r="AC47">
        <f t="shared" si="0"/>
        <v>18.185694297352541</v>
      </c>
      <c r="AD47">
        <f t="shared" si="1"/>
        <v>1829.4394696097986</v>
      </c>
      <c r="AE47">
        <f>'IDT-1'!B47</f>
        <v>0</v>
      </c>
      <c r="AF47" s="24"/>
      <c r="AG47">
        <f t="shared" si="2"/>
        <v>1829.4394696097986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-64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10.943155999999998</v>
      </c>
      <c r="E48">
        <f>GT_NG!P48</f>
        <v>11.82</v>
      </c>
      <c r="F48">
        <f>GT_Spot!P48</f>
        <v>0</v>
      </c>
      <c r="G48">
        <f>PPCL_NG!P48</f>
        <v>41.75</v>
      </c>
      <c r="H48">
        <f>PPCL_Spot!P48</f>
        <v>0</v>
      </c>
      <c r="I48">
        <f>Bawana_NG!P48</f>
        <v>84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740.57629319953162</v>
      </c>
      <c r="P48" s="36">
        <v>56.09</v>
      </c>
      <c r="Q48" s="36">
        <v>14.50571470761961</v>
      </c>
      <c r="R48" s="38">
        <v>41.5</v>
      </c>
      <c r="S48" s="38">
        <v>3.87</v>
      </c>
      <c r="T48" s="37">
        <f>SUMPRODUCT(LTA!J48:AN48,LTA!J$101:AN$101,LTA!J$103:AN$103)</f>
        <v>596.92000000000007</v>
      </c>
      <c r="U48" s="37">
        <f>SUMPRODUCT(LTA!J48:AN48,LTA!J$102:AN$102,LTA!J$103:AN$103)</f>
        <v>111.84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-81</v>
      </c>
      <c r="AA48" s="75">
        <f>STOA!H48</f>
        <v>292.08999999999992</v>
      </c>
      <c r="AB48" s="75">
        <f>-STOA!N48</f>
        <v>0</v>
      </c>
      <c r="AC48">
        <f t="shared" si="0"/>
        <v>18.111805877828541</v>
      </c>
      <c r="AD48">
        <f t="shared" si="1"/>
        <v>1838.7933580293227</v>
      </c>
      <c r="AE48">
        <f>'IDT-1'!B48</f>
        <v>0</v>
      </c>
      <c r="AF48" s="24"/>
      <c r="AG48">
        <f t="shared" si="2"/>
        <v>1838.7933580293227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-68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10.943155999999998</v>
      </c>
      <c r="E49">
        <f>GT_NG!P49</f>
        <v>11.82</v>
      </c>
      <c r="F49">
        <f>GT_Spot!P49</f>
        <v>0</v>
      </c>
      <c r="G49">
        <f>PPCL_NG!P49</f>
        <v>41.75</v>
      </c>
      <c r="H49">
        <f>PPCL_Spot!P49</f>
        <v>0</v>
      </c>
      <c r="I49">
        <f>Bawana_NG!P49</f>
        <v>84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740.57629319953162</v>
      </c>
      <c r="P49" s="36">
        <v>56.09</v>
      </c>
      <c r="Q49" s="36">
        <v>14.50571470761961</v>
      </c>
      <c r="R49" s="38">
        <v>41.5</v>
      </c>
      <c r="S49" s="38">
        <v>3.87</v>
      </c>
      <c r="T49" s="37">
        <f>SUMPRODUCT(LTA!J49:AN49,LTA!J$101:AN$101,LTA!J$103:AN$103)</f>
        <v>613.84</v>
      </c>
      <c r="U49" s="37">
        <f>SUMPRODUCT(LTA!J49:AN49,LTA!J$102:AN$102,LTA!J$103:AN$103)</f>
        <v>121.84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-67</v>
      </c>
      <c r="AA49" s="75">
        <f>STOA!H49</f>
        <v>292.08999999999992</v>
      </c>
      <c r="AB49" s="75">
        <f>-STOA!N49</f>
        <v>0</v>
      </c>
      <c r="AC49">
        <f t="shared" si="0"/>
        <v>18.719135975448548</v>
      </c>
      <c r="AD49">
        <f t="shared" si="1"/>
        <v>1820.1060279317026</v>
      </c>
      <c r="AE49">
        <f>'IDT-1'!B49</f>
        <v>0</v>
      </c>
      <c r="AF49" s="24"/>
      <c r="AG49">
        <f t="shared" si="2"/>
        <v>1820.1060279317026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-127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10.943155999999998</v>
      </c>
      <c r="E50">
        <f>GT_NG!P50</f>
        <v>11.82</v>
      </c>
      <c r="F50">
        <f>GT_Spot!P50</f>
        <v>0</v>
      </c>
      <c r="G50">
        <f>PPCL_NG!P50</f>
        <v>41.75</v>
      </c>
      <c r="H50">
        <f>PPCL_Spot!P50</f>
        <v>0</v>
      </c>
      <c r="I50">
        <f>Bawana_NG!P50</f>
        <v>84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740.57629319953162</v>
      </c>
      <c r="P50" s="36">
        <v>56.09</v>
      </c>
      <c r="Q50" s="36">
        <v>14.50571470761961</v>
      </c>
      <c r="R50" s="38">
        <v>41.5</v>
      </c>
      <c r="S50" s="38">
        <v>3.87</v>
      </c>
      <c r="T50" s="37">
        <f>SUMPRODUCT(LTA!J50:AN50,LTA!J$101:AN$101,LTA!J$103:AN$103)</f>
        <v>614.36</v>
      </c>
      <c r="U50" s="37">
        <f>SUMPRODUCT(LTA!J50:AN50,LTA!J$102:AN$102,LTA!J$103:AN$103)</f>
        <v>121.84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-63</v>
      </c>
      <c r="AA50" s="75">
        <f>STOA!H50</f>
        <v>292.08999999999992</v>
      </c>
      <c r="AB50" s="75">
        <f>-STOA!N50</f>
        <v>0</v>
      </c>
      <c r="AC50">
        <f t="shared" si="0"/>
        <v>18.689619344548991</v>
      </c>
      <c r="AD50">
        <f t="shared" si="1"/>
        <v>1824.655544562602</v>
      </c>
      <c r="AE50">
        <f>'IDT-1'!B50</f>
        <v>0</v>
      </c>
      <c r="AF50" s="24"/>
      <c r="AG50">
        <f t="shared" si="2"/>
        <v>1824.655544562602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-127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10.943155999999998</v>
      </c>
      <c r="E51">
        <f>GT_NG!P51</f>
        <v>10.94</v>
      </c>
      <c r="F51">
        <f>GT_Spot!P51</f>
        <v>0</v>
      </c>
      <c r="G51">
        <f>PPCL_NG!P51</f>
        <v>41</v>
      </c>
      <c r="H51">
        <f>PPCL_Spot!P51</f>
        <v>0</v>
      </c>
      <c r="I51">
        <f>Bawana_NG!P51</f>
        <v>84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810.90405567146331</v>
      </c>
      <c r="P51" s="36">
        <v>56.09</v>
      </c>
      <c r="Q51" s="36">
        <v>14.50571470761961</v>
      </c>
      <c r="R51" s="38">
        <v>41.5</v>
      </c>
      <c r="S51" s="38">
        <v>3.87</v>
      </c>
      <c r="T51" s="37">
        <f>SUMPRODUCT(LTA!J51:AN51,LTA!J$101:AN$101,LTA!J$103:AN$103)</f>
        <v>616.78</v>
      </c>
      <c r="U51" s="37">
        <f>SUMPRODUCT(LTA!J51:AN51,LTA!J$102:AN$102,LTA!J$103:AN$103)</f>
        <v>122.85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-47</v>
      </c>
      <c r="AA51" s="75">
        <f>STOA!H51</f>
        <v>292.08999999999997</v>
      </c>
      <c r="AB51" s="75">
        <f>-STOA!N51</f>
        <v>0</v>
      </c>
      <c r="AC51">
        <f t="shared" si="0"/>
        <v>19.719050435557673</v>
      </c>
      <c r="AD51">
        <f t="shared" si="1"/>
        <v>1845.7538759435251</v>
      </c>
      <c r="AE51">
        <f>'IDT-1'!B51</f>
        <v>0</v>
      </c>
      <c r="AF51" s="24"/>
      <c r="AG51">
        <f t="shared" si="2"/>
        <v>1845.7538759435251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-193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10.943155999999998</v>
      </c>
      <c r="E52">
        <f>GT_NG!P52</f>
        <v>10.94</v>
      </c>
      <c r="F52">
        <f>GT_Spot!P52</f>
        <v>0</v>
      </c>
      <c r="G52">
        <f>PPCL_NG!P52</f>
        <v>41</v>
      </c>
      <c r="H52">
        <f>PPCL_Spot!P52</f>
        <v>0</v>
      </c>
      <c r="I52">
        <f>Bawana_NG!P52</f>
        <v>84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810.90463483396343</v>
      </c>
      <c r="P52" s="36">
        <v>56.09</v>
      </c>
      <c r="Q52" s="36">
        <v>14.50571470761961</v>
      </c>
      <c r="R52" s="38">
        <v>41.5</v>
      </c>
      <c r="S52" s="38">
        <v>3.87</v>
      </c>
      <c r="T52" s="37">
        <f>SUMPRODUCT(LTA!J52:AN52,LTA!J$101:AN$101,LTA!J$103:AN$103)</f>
        <v>617.07999999999993</v>
      </c>
      <c r="U52" s="37">
        <f>SUMPRODUCT(LTA!J52:AN52,LTA!J$102:AN$102,LTA!J$103:AN$103)</f>
        <v>123.25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-41</v>
      </c>
      <c r="AA52" s="75">
        <f>STOA!H52</f>
        <v>292.08999999999997</v>
      </c>
      <c r="AB52" s="75">
        <f>-STOA!N52</f>
        <v>0</v>
      </c>
      <c r="AC52">
        <f t="shared" si="0"/>
        <v>19.640223723273781</v>
      </c>
      <c r="AD52">
        <f t="shared" si="1"/>
        <v>1856.5332818183092</v>
      </c>
      <c r="AE52">
        <f>'IDT-1'!B52</f>
        <v>0</v>
      </c>
      <c r="AF52" s="24"/>
      <c r="AG52">
        <f t="shared" si="2"/>
        <v>1856.5332818183092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-189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10.943155999999998</v>
      </c>
      <c r="E53">
        <f>GT_NG!P53</f>
        <v>10.94</v>
      </c>
      <c r="F53">
        <f>GT_Spot!P53</f>
        <v>0</v>
      </c>
      <c r="G53">
        <f>PPCL_NG!P53</f>
        <v>41</v>
      </c>
      <c r="H53">
        <f>PPCL_Spot!P53</f>
        <v>0</v>
      </c>
      <c r="I53">
        <f>Bawana_NG!P53</f>
        <v>84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810.90463483396343</v>
      </c>
      <c r="P53" s="36">
        <v>56.09</v>
      </c>
      <c r="Q53" s="36">
        <v>14.50571470761961</v>
      </c>
      <c r="R53" s="38">
        <v>41.5</v>
      </c>
      <c r="S53" s="38">
        <v>3.87</v>
      </c>
      <c r="T53" s="37">
        <f>SUMPRODUCT(LTA!J53:AN53,LTA!J$101:AN$101,LTA!J$103:AN$103)</f>
        <v>596.54</v>
      </c>
      <c r="U53" s="37">
        <f>SUMPRODUCT(LTA!J53:AN53,LTA!J$102:AN$102,LTA!J$103:AN$103)</f>
        <v>123.35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-43</v>
      </c>
      <c r="AA53" s="75">
        <f>STOA!H53</f>
        <v>292.08999999999997</v>
      </c>
      <c r="AB53" s="75">
        <f>-STOA!N53</f>
        <v>0</v>
      </c>
      <c r="AC53">
        <f t="shared" si="0"/>
        <v>19.222864149251997</v>
      </c>
      <c r="AD53">
        <f t="shared" si="1"/>
        <v>1865.5106413923306</v>
      </c>
      <c r="AE53">
        <f>'IDT-1'!B53</f>
        <v>0</v>
      </c>
      <c r="AF53" s="24"/>
      <c r="AG53">
        <f t="shared" si="2"/>
        <v>1865.5106413923306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-158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10.943155999999998</v>
      </c>
      <c r="E54">
        <f>GT_NG!P54</f>
        <v>10.94</v>
      </c>
      <c r="F54">
        <f>GT_Spot!P54</f>
        <v>0</v>
      </c>
      <c r="G54">
        <f>PPCL_NG!P54</f>
        <v>41</v>
      </c>
      <c r="H54">
        <f>PPCL_Spot!P54</f>
        <v>0</v>
      </c>
      <c r="I54">
        <f>Bawana_NG!P54</f>
        <v>84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813.4838420911193</v>
      </c>
      <c r="P54" s="36">
        <v>56.09</v>
      </c>
      <c r="Q54" s="36">
        <v>14.50571470761961</v>
      </c>
      <c r="R54" s="38">
        <v>41.5</v>
      </c>
      <c r="S54" s="38">
        <v>3.87</v>
      </c>
      <c r="T54" s="37">
        <f>SUMPRODUCT(LTA!J54:AN54,LTA!J$101:AN$101,LTA!J$103:AN$103)</f>
        <v>596.80999999999995</v>
      </c>
      <c r="U54" s="37">
        <f>SUMPRODUCT(LTA!J54:AN54,LTA!J$102:AN$102,LTA!J$103:AN$103)</f>
        <v>125.25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-52</v>
      </c>
      <c r="AA54" s="75">
        <f>STOA!H54</f>
        <v>292.08999999999997</v>
      </c>
      <c r="AB54" s="75">
        <f>-STOA!N54</f>
        <v>0</v>
      </c>
      <c r="AC54">
        <f t="shared" si="0"/>
        <v>19.279699805661885</v>
      </c>
      <c r="AD54">
        <f t="shared" si="1"/>
        <v>1868.2030129930768</v>
      </c>
      <c r="AE54">
        <f>'IDT-1'!B54</f>
        <v>0</v>
      </c>
      <c r="AF54" s="24"/>
      <c r="AG54">
        <f t="shared" si="2"/>
        <v>1868.2030129930768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-151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10.943155999999998</v>
      </c>
      <c r="E55">
        <f>GT_NG!P55</f>
        <v>10.94</v>
      </c>
      <c r="F55">
        <f>GT_Spot!P55</f>
        <v>0</v>
      </c>
      <c r="G55">
        <f>PPCL_NG!P55</f>
        <v>41</v>
      </c>
      <c r="H55">
        <f>PPCL_Spot!P55</f>
        <v>0</v>
      </c>
      <c r="I55">
        <f>Bawana_NG!P55</f>
        <v>84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804.98937480700567</v>
      </c>
      <c r="P55" s="36">
        <v>56.09</v>
      </c>
      <c r="Q55" s="36">
        <v>14.50571470761961</v>
      </c>
      <c r="R55" s="38">
        <v>41.5</v>
      </c>
      <c r="S55" s="38">
        <v>3.87</v>
      </c>
      <c r="T55" s="37">
        <f>SUMPRODUCT(LTA!J55:AN55,LTA!J$101:AN$101,LTA!J$103:AN$103)</f>
        <v>593.37999999999988</v>
      </c>
      <c r="U55" s="37">
        <f>SUMPRODUCT(LTA!J55:AN55,LTA!J$102:AN$102,LTA!J$103:AN$103)</f>
        <v>126.45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-88</v>
      </c>
      <c r="AA55" s="75">
        <f>STOA!H55</f>
        <v>292.08999999999997</v>
      </c>
      <c r="AB55" s="75">
        <f>-STOA!N55</f>
        <v>0</v>
      </c>
      <c r="AC55">
        <f t="shared" si="0"/>
        <v>19.003248810527772</v>
      </c>
      <c r="AD55">
        <f t="shared" si="1"/>
        <v>1879.7549967040973</v>
      </c>
      <c r="AE55">
        <f>'IDT-1'!B55</f>
        <v>0</v>
      </c>
      <c r="AF55" s="24"/>
      <c r="AG55">
        <f t="shared" si="2"/>
        <v>1879.7549967040973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-93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10.943155999999998</v>
      </c>
      <c r="E56">
        <f>GT_NG!P56</f>
        <v>10.94</v>
      </c>
      <c r="F56">
        <f>GT_Spot!P56</f>
        <v>0</v>
      </c>
      <c r="G56">
        <f>PPCL_NG!P56</f>
        <v>41</v>
      </c>
      <c r="H56">
        <f>PPCL_Spot!P56</f>
        <v>0</v>
      </c>
      <c r="I56">
        <f>Bawana_NG!P56</f>
        <v>84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804.98937480700567</v>
      </c>
      <c r="P56" s="36">
        <v>56.09</v>
      </c>
      <c r="Q56" s="36">
        <v>14.50571470761961</v>
      </c>
      <c r="R56" s="38">
        <v>41.5</v>
      </c>
      <c r="S56" s="38">
        <v>3.87</v>
      </c>
      <c r="T56" s="37">
        <f>SUMPRODUCT(LTA!J56:AN56,LTA!J$101:AN$101,LTA!J$103:AN$103)</f>
        <v>593.70000000000005</v>
      </c>
      <c r="U56" s="37">
        <f>SUMPRODUCT(LTA!J56:AN56,LTA!J$102:AN$102,LTA!J$103:AN$103)</f>
        <v>128.45000000000002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-86</v>
      </c>
      <c r="AA56" s="75">
        <f>STOA!H56</f>
        <v>292.08999999999997</v>
      </c>
      <c r="AB56" s="75">
        <f>-STOA!N56</f>
        <v>0</v>
      </c>
      <c r="AC56">
        <f t="shared" si="0"/>
        <v>18.997323337353105</v>
      </c>
      <c r="AD56">
        <f t="shared" si="1"/>
        <v>1885.0809221772722</v>
      </c>
      <c r="AE56">
        <f>'IDT-1'!B56</f>
        <v>0</v>
      </c>
      <c r="AF56" s="24"/>
      <c r="AG56">
        <f t="shared" si="2"/>
        <v>1885.0809221772722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-92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10.943155999999998</v>
      </c>
      <c r="E57">
        <f>GT_NG!P57</f>
        <v>10.94</v>
      </c>
      <c r="F57">
        <f>GT_Spot!P57</f>
        <v>0</v>
      </c>
      <c r="G57">
        <f>PPCL_NG!P57</f>
        <v>41</v>
      </c>
      <c r="H57">
        <f>PPCL_Spot!P57</f>
        <v>0</v>
      </c>
      <c r="I57">
        <f>Bawana_NG!P57</f>
        <v>84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795.43670941250457</v>
      </c>
      <c r="P57" s="36">
        <v>56.09</v>
      </c>
      <c r="Q57" s="36">
        <v>14.50571470761961</v>
      </c>
      <c r="R57" s="38">
        <v>41.499999999999993</v>
      </c>
      <c r="S57" s="38">
        <v>3.87</v>
      </c>
      <c r="T57" s="37">
        <f>SUMPRODUCT(LTA!J57:AN57,LTA!J$101:AN$101,LTA!J$103:AN$103)</f>
        <v>593.94000000000005</v>
      </c>
      <c r="U57" s="37">
        <f>SUMPRODUCT(LTA!J57:AN57,LTA!J$102:AN$102,LTA!J$103:AN$103)</f>
        <v>131.04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-65</v>
      </c>
      <c r="AA57" s="75">
        <f>STOA!H57</f>
        <v>292.08999999999997</v>
      </c>
      <c r="AB57" s="75">
        <f>-STOA!N57</f>
        <v>0</v>
      </c>
      <c r="AC57">
        <f t="shared" si="0"/>
        <v>18.82225673989085</v>
      </c>
      <c r="AD57">
        <f t="shared" si="1"/>
        <v>1892.533323380233</v>
      </c>
      <c r="AE57">
        <f>'IDT-1'!B57</f>
        <v>0</v>
      </c>
      <c r="AF57" s="24"/>
      <c r="AG57">
        <f t="shared" si="2"/>
        <v>1892.533323380233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-99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10.943155999999998</v>
      </c>
      <c r="E58">
        <f>GT_NG!P58</f>
        <v>10.94</v>
      </c>
      <c r="F58">
        <f>GT_Spot!P58</f>
        <v>0</v>
      </c>
      <c r="G58">
        <f>PPCL_NG!P58</f>
        <v>41</v>
      </c>
      <c r="H58">
        <f>PPCL_Spot!P58</f>
        <v>0</v>
      </c>
      <c r="I58">
        <f>Bawana_NG!P58</f>
        <v>84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795.42953733840545</v>
      </c>
      <c r="P58" s="36">
        <v>56.09</v>
      </c>
      <c r="Q58" s="36">
        <v>14.50571470761961</v>
      </c>
      <c r="R58" s="38">
        <v>41.499999999999993</v>
      </c>
      <c r="S58" s="38">
        <v>3.87</v>
      </c>
      <c r="T58" s="37">
        <f>SUMPRODUCT(LTA!J58:AN58,LTA!J$101:AN$101,LTA!J$103:AN$103)</f>
        <v>594.18999999999994</v>
      </c>
      <c r="U58" s="37">
        <f>SUMPRODUCT(LTA!J58:AN58,LTA!J$102:AN$102,LTA!J$103:AN$103)</f>
        <v>134.24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-47</v>
      </c>
      <c r="AA58" s="75">
        <f>STOA!H58</f>
        <v>292.08999999999997</v>
      </c>
      <c r="AB58" s="75">
        <f>-STOA!N58</f>
        <v>0</v>
      </c>
      <c r="AC58">
        <f t="shared" si="0"/>
        <v>18.698695655420412</v>
      </c>
      <c r="AD58">
        <f t="shared" si="1"/>
        <v>1914.0997123906043</v>
      </c>
      <c r="AE58">
        <f>'IDT-1'!B58</f>
        <v>0</v>
      </c>
      <c r="AF58" s="24"/>
      <c r="AG58">
        <f t="shared" si="2"/>
        <v>1914.0997123906043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-99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10.943155999999998</v>
      </c>
      <c r="E59">
        <f>GT_NG!P59</f>
        <v>10.576426882809862</v>
      </c>
      <c r="F59">
        <f>GT_Spot!P59</f>
        <v>0</v>
      </c>
      <c r="G59">
        <f>PPCL_NG!P59</f>
        <v>41</v>
      </c>
      <c r="H59">
        <f>PPCL_Spot!P59</f>
        <v>0</v>
      </c>
      <c r="I59">
        <f>Bawana_NG!P59</f>
        <v>84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792.65828932919158</v>
      </c>
      <c r="P59" s="36">
        <v>56.09</v>
      </c>
      <c r="Q59" s="36">
        <v>14.50571470761961</v>
      </c>
      <c r="R59" s="38">
        <v>41.499999999999993</v>
      </c>
      <c r="S59" s="38">
        <v>3.87</v>
      </c>
      <c r="T59" s="37">
        <f>SUMPRODUCT(LTA!J59:AN59,LTA!J$101:AN$101,LTA!J$103:AN$103)</f>
        <v>617.23</v>
      </c>
      <c r="U59" s="37">
        <f>SUMPRODUCT(LTA!J59:AN59,LTA!J$102:AN$102,LTA!J$103:AN$103)</f>
        <v>136.94999999999999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-26</v>
      </c>
      <c r="AA59" s="75">
        <f>STOA!H59</f>
        <v>292.08999999999997</v>
      </c>
      <c r="AB59" s="75">
        <f>-STOA!N59</f>
        <v>0</v>
      </c>
      <c r="AC59">
        <f t="shared" si="0"/>
        <v>18.888663157958621</v>
      </c>
      <c r="AD59">
        <f t="shared" si="1"/>
        <v>1936.5249237616624</v>
      </c>
      <c r="AE59">
        <f>'IDT-1'!B59</f>
        <v>0</v>
      </c>
      <c r="AF59" s="24"/>
      <c r="AG59">
        <f t="shared" si="2"/>
        <v>1936.5249237616624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-120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11.139239999999999</v>
      </c>
      <c r="E60">
        <f>GT_NG!P60</f>
        <v>10.576426882809862</v>
      </c>
      <c r="F60">
        <f>GT_Spot!P60</f>
        <v>0</v>
      </c>
      <c r="G60">
        <f>PPCL_NG!P60</f>
        <v>41</v>
      </c>
      <c r="H60">
        <f>PPCL_Spot!P60</f>
        <v>0</v>
      </c>
      <c r="I60">
        <f>Bawana_NG!P60</f>
        <v>84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792.66008465245318</v>
      </c>
      <c r="P60" s="36">
        <v>56.09</v>
      </c>
      <c r="Q60" s="36">
        <v>14.50571470761961</v>
      </c>
      <c r="R60" s="38">
        <v>41.499999999999993</v>
      </c>
      <c r="S60" s="38">
        <v>3.87</v>
      </c>
      <c r="T60" s="37">
        <f>SUMPRODUCT(LTA!J60:AN60,LTA!J$101:AN$101,LTA!J$103:AN$103)</f>
        <v>616.58999999999992</v>
      </c>
      <c r="U60" s="37">
        <f>SUMPRODUCT(LTA!J60:AN60,LTA!J$102:AN$102,LTA!J$103:AN$103)</f>
        <v>139.06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292.08999999999997</v>
      </c>
      <c r="AB60" s="75">
        <f>-STOA!N60</f>
        <v>0</v>
      </c>
      <c r="AC60">
        <f t="shared" si="0"/>
        <v>18.648538612527346</v>
      </c>
      <c r="AD60">
        <f t="shared" si="1"/>
        <v>1968.4329276303552</v>
      </c>
      <c r="AE60">
        <f>'IDT-1'!B60</f>
        <v>0</v>
      </c>
      <c r="AF60" s="24"/>
      <c r="AG60">
        <f t="shared" si="2"/>
        <v>1968.4329276303552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-116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11.139239999999999</v>
      </c>
      <c r="E61">
        <f>GT_NG!P61</f>
        <v>10.576426882809862</v>
      </c>
      <c r="F61">
        <f>GT_Spot!P61</f>
        <v>0</v>
      </c>
      <c r="G61">
        <f>PPCL_NG!P61</f>
        <v>41</v>
      </c>
      <c r="H61">
        <f>PPCL_Spot!P61</f>
        <v>0</v>
      </c>
      <c r="I61">
        <f>Bawana_NG!P61</f>
        <v>84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800.20435735250408</v>
      </c>
      <c r="P61" s="36">
        <v>56.09</v>
      </c>
      <c r="Q61" s="36">
        <v>14.506732717856337</v>
      </c>
      <c r="R61" s="38">
        <v>41.499999999999993</v>
      </c>
      <c r="S61" s="38">
        <v>3.87</v>
      </c>
      <c r="T61" s="37">
        <f>SUMPRODUCT(LTA!J61:AN61,LTA!J$101:AN$101,LTA!J$103:AN$103)</f>
        <v>610.66999999999996</v>
      </c>
      <c r="U61" s="37">
        <f>SUMPRODUCT(LTA!J61:AN61,LTA!J$102:AN$102,LTA!J$103:AN$103)</f>
        <v>130.46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292.08999999999997</v>
      </c>
      <c r="AB61" s="75">
        <f>-STOA!N61</f>
        <v>0</v>
      </c>
      <c r="AC61">
        <f t="shared" si="0"/>
        <v>18.174864325974198</v>
      </c>
      <c r="AD61">
        <f t="shared" si="1"/>
        <v>2010.931892627196</v>
      </c>
      <c r="AE61">
        <f>'IDT-1'!B61</f>
        <v>0</v>
      </c>
      <c r="AF61" s="24"/>
      <c r="AG61">
        <f t="shared" si="2"/>
        <v>2010.931892627196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-67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11.139239999999999</v>
      </c>
      <c r="E62">
        <f>GT_NG!P62</f>
        <v>10.576426882809862</v>
      </c>
      <c r="F62">
        <f>GT_Spot!P62</f>
        <v>0</v>
      </c>
      <c r="G62">
        <f>PPCL_NG!P62</f>
        <v>41</v>
      </c>
      <c r="H62">
        <f>PPCL_Spot!P62</f>
        <v>0</v>
      </c>
      <c r="I62">
        <f>Bawana_NG!P62</f>
        <v>84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800.20698200154561</v>
      </c>
      <c r="P62" s="36">
        <v>56.09</v>
      </c>
      <c r="Q62" s="36">
        <v>14.506732717856337</v>
      </c>
      <c r="R62" s="38">
        <v>41.499999999999993</v>
      </c>
      <c r="S62" s="38">
        <v>3.87</v>
      </c>
      <c r="T62" s="37">
        <f>SUMPRODUCT(LTA!J62:AN62,LTA!J$101:AN$101,LTA!J$103:AN$103)</f>
        <v>600.79</v>
      </c>
      <c r="U62" s="37">
        <f>SUMPRODUCT(LTA!J62:AN62,LTA!J$102:AN$102,LTA!J$103:AN$103)</f>
        <v>131.66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292.08999999999997</v>
      </c>
      <c r="AB62" s="75">
        <f>-STOA!N62</f>
        <v>0</v>
      </c>
      <c r="AC62">
        <f t="shared" si="0"/>
        <v>17.847839641279471</v>
      </c>
      <c r="AD62">
        <f t="shared" si="1"/>
        <v>2032.5815419609323</v>
      </c>
      <c r="AE62">
        <f>'IDT-1'!B62</f>
        <v>0</v>
      </c>
      <c r="AF62" s="24"/>
      <c r="AG62">
        <f t="shared" si="2"/>
        <v>2032.5815419609323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-37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11.139239999999999</v>
      </c>
      <c r="E63">
        <f>GT_NG!P63</f>
        <v>10.576426882809862</v>
      </c>
      <c r="F63">
        <f>GT_Spot!P63</f>
        <v>0</v>
      </c>
      <c r="G63">
        <f>PPCL_NG!P63</f>
        <v>41</v>
      </c>
      <c r="H63">
        <f>PPCL_Spot!P63</f>
        <v>0</v>
      </c>
      <c r="I63">
        <f>Bawana_NG!P63</f>
        <v>84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840.82475865945469</v>
      </c>
      <c r="P63" s="36">
        <v>110.47425749779094</v>
      </c>
      <c r="Q63" s="36">
        <v>14.506732717856337</v>
      </c>
      <c r="R63" s="38">
        <v>41.499999999999993</v>
      </c>
      <c r="S63" s="38">
        <v>7.68</v>
      </c>
      <c r="T63" s="37">
        <f>SUMPRODUCT(LTA!J63:AN63,LTA!J$101:AN$101,LTA!J$103:AN$103)</f>
        <v>558.62</v>
      </c>
      <c r="U63" s="37">
        <f>SUMPRODUCT(LTA!J63:AN63,LTA!J$102:AN$102,LTA!J$103:AN$103)</f>
        <v>134.26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292.08999999999997</v>
      </c>
      <c r="AB63" s="75">
        <f>-STOA!N63</f>
        <v>0</v>
      </c>
      <c r="AC63">
        <f t="shared" si="0"/>
        <v>18.574193986759358</v>
      </c>
      <c r="AD63">
        <f t="shared" si="1"/>
        <v>2064.0972217711524</v>
      </c>
      <c r="AE63">
        <f>'IDT-1'!B63</f>
        <v>0</v>
      </c>
      <c r="AF63" s="24"/>
      <c r="AG63">
        <f t="shared" si="2"/>
        <v>2064.0972217711524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-64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11.139239999999999</v>
      </c>
      <c r="E64">
        <f>GT_NG!P64</f>
        <v>10.576426882809862</v>
      </c>
      <c r="F64">
        <f>GT_Spot!P64</f>
        <v>0</v>
      </c>
      <c r="G64">
        <f>PPCL_NG!P64</f>
        <v>41</v>
      </c>
      <c r="H64">
        <f>PPCL_Spot!P64</f>
        <v>0</v>
      </c>
      <c r="I64">
        <f>Bawana_NG!P64</f>
        <v>84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842.00346894242841</v>
      </c>
      <c r="P64" s="36">
        <v>118.59992952963151</v>
      </c>
      <c r="Q64" s="36">
        <v>14.506732717856337</v>
      </c>
      <c r="R64" s="38">
        <v>41.499999999999993</v>
      </c>
      <c r="S64" s="38">
        <v>7.68</v>
      </c>
      <c r="T64" s="37">
        <f>SUMPRODUCT(LTA!J64:AN64,LTA!J$101:AN$101,LTA!J$103:AN$103)</f>
        <v>537.63</v>
      </c>
      <c r="U64" s="37">
        <f>SUMPRODUCT(LTA!J64:AN64,LTA!J$102:AN$102,LTA!J$103:AN$103)</f>
        <v>136.77000000000001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292.08999999999997</v>
      </c>
      <c r="AB64" s="75">
        <f>-STOA!N64</f>
        <v>0</v>
      </c>
      <c r="AC64">
        <f t="shared" si="0"/>
        <v>18.33616680143091</v>
      </c>
      <c r="AD64">
        <f t="shared" si="1"/>
        <v>2074.1596312712954</v>
      </c>
      <c r="AE64">
        <f>'IDT-1'!B64</f>
        <v>0</v>
      </c>
      <c r="AF64" s="24"/>
      <c r="AG64">
        <f t="shared" si="2"/>
        <v>2074.1596312712954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-45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11.139239999999999</v>
      </c>
      <c r="E65">
        <f>GT_NG!P65</f>
        <v>10.576426882809862</v>
      </c>
      <c r="F65">
        <f>GT_Spot!P65</f>
        <v>0</v>
      </c>
      <c r="G65">
        <f>PPCL_NG!P65</f>
        <v>41</v>
      </c>
      <c r="H65">
        <f>PPCL_Spot!P65</f>
        <v>0</v>
      </c>
      <c r="I65">
        <f>Bawana_NG!P65</f>
        <v>83.996167008898013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847.53963725801998</v>
      </c>
      <c r="P65" s="36">
        <v>118.59992952963151</v>
      </c>
      <c r="Q65" s="36">
        <v>14.18</v>
      </c>
      <c r="R65" s="38">
        <v>41.5</v>
      </c>
      <c r="S65" s="38">
        <v>7.68</v>
      </c>
      <c r="T65" s="37">
        <f>SUMPRODUCT(LTA!J65:AN65,LTA!J$101:AN$101,LTA!J$103:AN$103)</f>
        <v>508.46</v>
      </c>
      <c r="U65" s="37">
        <f>SUMPRODUCT(LTA!J65:AN65,LTA!J$102:AN$102,LTA!J$103:AN$103)</f>
        <v>130.77000000000001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292.08999999999997</v>
      </c>
      <c r="AB65" s="75">
        <f>-STOA!N65</f>
        <v>0</v>
      </c>
      <c r="AC65">
        <f t="shared" si="0"/>
        <v>17.841359765706621</v>
      </c>
      <c r="AD65">
        <f t="shared" si="1"/>
        <v>2106.1300409136529</v>
      </c>
      <c r="AE65">
        <f>'IDT-1'!B65</f>
        <v>0</v>
      </c>
      <c r="AF65" s="24"/>
      <c r="AG65">
        <f t="shared" si="2"/>
        <v>2106.1300409136529</v>
      </c>
      <c r="AI65" s="34">
        <f>PXIL!H65</f>
        <v>0</v>
      </c>
      <c r="AJ65" s="34">
        <f>PXIL!N65</f>
        <v>0</v>
      </c>
      <c r="AK65" s="34">
        <f>RTM_IEX!H65</f>
        <v>16.440000000000001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11.139239999999999</v>
      </c>
      <c r="E66">
        <f>GT_NG!P66</f>
        <v>10.576426882809862</v>
      </c>
      <c r="F66">
        <f>GT_Spot!P66</f>
        <v>0</v>
      </c>
      <c r="G66">
        <f>PPCL_NG!P66</f>
        <v>41</v>
      </c>
      <c r="H66">
        <f>PPCL_Spot!P66</f>
        <v>0</v>
      </c>
      <c r="I66">
        <f>Bawana_NG!P66</f>
        <v>83.996167008898013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851.93658932704375</v>
      </c>
      <c r="P66" s="36">
        <v>118.59992952963151</v>
      </c>
      <c r="Q66" s="36">
        <v>14.18</v>
      </c>
      <c r="R66" s="38">
        <v>41.5</v>
      </c>
      <c r="S66" s="38">
        <v>7.68</v>
      </c>
      <c r="T66" s="37">
        <f>SUMPRODUCT(LTA!J66:AN66,LTA!J$101:AN$101,LTA!J$103:AN$103)</f>
        <v>473.57</v>
      </c>
      <c r="U66" s="37">
        <f>SUMPRODUCT(LTA!J66:AN66,LTA!J$102:AN$102,LTA!J$103:AN$103)</f>
        <v>130.27000000000001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292.08999999999997</v>
      </c>
      <c r="AB66" s="75">
        <f>-STOA!N66</f>
        <v>0</v>
      </c>
      <c r="AC66">
        <f t="shared" si="0"/>
        <v>17.873422163086417</v>
      </c>
      <c r="AD66">
        <f t="shared" si="1"/>
        <v>2109.9149305852966</v>
      </c>
      <c r="AE66">
        <f>'IDT-1'!B66</f>
        <v>0</v>
      </c>
      <c r="AF66" s="24"/>
      <c r="AG66">
        <f t="shared" si="2"/>
        <v>2109.9149305852966</v>
      </c>
      <c r="AI66" s="34">
        <f>PXIL!H66</f>
        <v>0</v>
      </c>
      <c r="AJ66" s="34">
        <f>PXIL!N66</f>
        <v>0</v>
      </c>
      <c r="AK66" s="34">
        <f>RTM_IEX!H66</f>
        <v>51.25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11.139239999999999</v>
      </c>
      <c r="E67">
        <f>GT_NG!P67</f>
        <v>10.576426882809862</v>
      </c>
      <c r="F67">
        <f>GT_Spot!P67</f>
        <v>0</v>
      </c>
      <c r="G67">
        <f>PPCL_NG!P67</f>
        <v>41</v>
      </c>
      <c r="H67">
        <f>PPCL_Spot!P67</f>
        <v>0</v>
      </c>
      <c r="I67">
        <f>Bawana_NG!P67</f>
        <v>84.000000000000014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858.08266557266438</v>
      </c>
      <c r="P67" s="36">
        <v>119.1542303781533</v>
      </c>
      <c r="Q67" s="36">
        <v>14.03</v>
      </c>
      <c r="R67" s="38">
        <v>41.5</v>
      </c>
      <c r="S67" s="38">
        <v>7.68</v>
      </c>
      <c r="T67" s="37">
        <f>SUMPRODUCT(LTA!J67:AN67,LTA!J$101:AN$101,LTA!J$103:AN$103)</f>
        <v>460.02</v>
      </c>
      <c r="U67" s="37">
        <f>SUMPRODUCT(LTA!J67:AN67,LTA!J$102:AN$102,LTA!J$103:AN$103)</f>
        <v>138.77000000000001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291.93999999999994</v>
      </c>
      <c r="AB67" s="75">
        <f>-STOA!N67</f>
        <v>0</v>
      </c>
      <c r="AC67">
        <f t="shared" si="0"/>
        <v>17.762997527802469</v>
      </c>
      <c r="AD67">
        <f t="shared" si="1"/>
        <v>2096.8795653058251</v>
      </c>
      <c r="AE67">
        <f>'IDT-1'!B67</f>
        <v>0</v>
      </c>
      <c r="AF67" s="24"/>
      <c r="AG67">
        <f t="shared" si="2"/>
        <v>2096.8795653058251</v>
      </c>
      <c r="AI67" s="34">
        <f>PXIL!H67</f>
        <v>0</v>
      </c>
      <c r="AJ67" s="34">
        <f>PXIL!N67</f>
        <v>0</v>
      </c>
      <c r="AK67" s="34">
        <f>RTM_IEX!H67</f>
        <v>36.75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11.139239999999999</v>
      </c>
      <c r="E68">
        <f>GT_NG!P68</f>
        <v>10.576426882809862</v>
      </c>
      <c r="F68">
        <f>GT_Spot!P68</f>
        <v>0</v>
      </c>
      <c r="G68">
        <f>PPCL_NG!P68</f>
        <v>41</v>
      </c>
      <c r="H68">
        <f>PPCL_Spot!P68</f>
        <v>0</v>
      </c>
      <c r="I68">
        <f>Bawana_NG!P68</f>
        <v>84.000000000000014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864.05064671582841</v>
      </c>
      <c r="P68" s="36">
        <v>119.1542303781533</v>
      </c>
      <c r="Q68" s="36">
        <v>14.03</v>
      </c>
      <c r="R68" s="38">
        <v>41.499999999999993</v>
      </c>
      <c r="S68" s="38">
        <v>7.68</v>
      </c>
      <c r="T68" s="37">
        <f>SUMPRODUCT(LTA!J68:AN68,LTA!J$101:AN$101,LTA!J$103:AN$103)</f>
        <v>422.82999999999993</v>
      </c>
      <c r="U68" s="37">
        <f>SUMPRODUCT(LTA!J68:AN68,LTA!J$102:AN$102,LTA!J$103:AN$103)</f>
        <v>139.27000000000001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291.93999999999994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17.691832569405047</v>
      </c>
      <c r="AD68">
        <f t="shared" ref="AD68:AD98" si="4">SUM(B68:AB68,AI68:AV68)-AC68</f>
        <v>2088.4787114073865</v>
      </c>
      <c r="AE68">
        <f>'IDT-1'!B68</f>
        <v>0</v>
      </c>
      <c r="AF68" s="24"/>
      <c r="AG68">
        <f t="shared" ref="AG68:AG98" si="5">SUM(AD68:AF68)</f>
        <v>2088.4787114073865</v>
      </c>
      <c r="AI68" s="34">
        <f>PXIL!H68</f>
        <v>0</v>
      </c>
      <c r="AJ68" s="34">
        <f>PXIL!N68</f>
        <v>0</v>
      </c>
      <c r="AK68" s="34">
        <f>RTM_IEX!H68</f>
        <v>59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11.139239999999999</v>
      </c>
      <c r="E69">
        <f>GT_NG!P69</f>
        <v>10.576426882809862</v>
      </c>
      <c r="F69">
        <f>GT_Spot!P69</f>
        <v>0</v>
      </c>
      <c r="G69">
        <f>PPCL_NG!P69</f>
        <v>41</v>
      </c>
      <c r="H69">
        <f>PPCL_Spot!P69</f>
        <v>0</v>
      </c>
      <c r="I69">
        <f>Bawana_NG!P69</f>
        <v>84.000000000000014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961.03543353391854</v>
      </c>
      <c r="P69" s="36">
        <v>118.60474898176022</v>
      </c>
      <c r="Q69" s="36">
        <v>38.314889985331376</v>
      </c>
      <c r="R69" s="38">
        <v>41.5</v>
      </c>
      <c r="S69" s="38">
        <v>7.68</v>
      </c>
      <c r="T69" s="37">
        <f>SUMPRODUCT(LTA!J69:AN69,LTA!J$101:AN$101,LTA!J$103:AN$103)</f>
        <v>382.31</v>
      </c>
      <c r="U69" s="37">
        <f>SUMPRODUCT(LTA!J69:AN69,LTA!J$102:AN$102,LTA!J$103:AN$103)</f>
        <v>137.27000000000001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291.93999999999994</v>
      </c>
      <c r="AB69" s="75">
        <f>-STOA!N69</f>
        <v>0</v>
      </c>
      <c r="AC69">
        <f t="shared" si="3"/>
        <v>18.090306627120977</v>
      </c>
      <c r="AD69">
        <f t="shared" si="4"/>
        <v>2079.2804327566992</v>
      </c>
      <c r="AE69">
        <f>'IDT-1'!B69</f>
        <v>0</v>
      </c>
      <c r="AF69" s="24"/>
      <c r="AG69">
        <f t="shared" si="5"/>
        <v>2079.2804327566992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-28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11.139239999999999</v>
      </c>
      <c r="E70">
        <f>GT_NG!P70</f>
        <v>10.576426882809862</v>
      </c>
      <c r="F70">
        <f>GT_Spot!P70</f>
        <v>0</v>
      </c>
      <c r="G70">
        <f>PPCL_NG!P70</f>
        <v>41</v>
      </c>
      <c r="H70">
        <f>PPCL_Spot!P70</f>
        <v>0</v>
      </c>
      <c r="I70">
        <f>Bawana_NG!P70</f>
        <v>99.605651927190181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989.18964767565728</v>
      </c>
      <c r="P70" s="36">
        <v>118.60096614494078</v>
      </c>
      <c r="Q70" s="36">
        <v>38.31560751948647</v>
      </c>
      <c r="R70" s="38">
        <v>41.5</v>
      </c>
      <c r="S70" s="38">
        <v>7.68</v>
      </c>
      <c r="T70" s="37">
        <f>SUMPRODUCT(LTA!J70:AN70,LTA!J$101:AN$101,LTA!J$103:AN$103)</f>
        <v>343.34000000000003</v>
      </c>
      <c r="U70" s="37">
        <f>SUMPRODUCT(LTA!J70:AN70,LTA!J$102:AN$102,LTA!J$103:AN$103)</f>
        <v>136.27000000000001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291.93999999999994</v>
      </c>
      <c r="AB70" s="75">
        <f>-STOA!N70</f>
        <v>0</v>
      </c>
      <c r="AC70">
        <f t="shared" si="3"/>
        <v>17.995048387684268</v>
      </c>
      <c r="AD70">
        <f t="shared" si="4"/>
        <v>2098.1624917624004</v>
      </c>
      <c r="AE70">
        <f>'IDT-1'!B70</f>
        <v>0</v>
      </c>
      <c r="AF70" s="24"/>
      <c r="AG70">
        <f t="shared" si="5"/>
        <v>2098.1624917624004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-13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11.139239999999999</v>
      </c>
      <c r="E71">
        <f>GT_NG!P71</f>
        <v>10.219280475026196</v>
      </c>
      <c r="F71">
        <f>GT_Spot!P71</f>
        <v>0</v>
      </c>
      <c r="G71">
        <f>PPCL_NG!P71</f>
        <v>41</v>
      </c>
      <c r="H71">
        <f>PPCL_Spot!P71</f>
        <v>0</v>
      </c>
      <c r="I71">
        <f>Bawana_NG!P71</f>
        <v>99.610000000000014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954.54057071054683</v>
      </c>
      <c r="P71" s="36">
        <v>118.60096614494078</v>
      </c>
      <c r="Q71" s="36">
        <v>38.31560751948647</v>
      </c>
      <c r="R71" s="38">
        <v>38.46</v>
      </c>
      <c r="S71" s="38">
        <v>7.68</v>
      </c>
      <c r="T71" s="37">
        <f>SUMPRODUCT(LTA!J71:AN71,LTA!J$101:AN$101,LTA!J$103:AN$103)</f>
        <v>301.8</v>
      </c>
      <c r="U71" s="37">
        <f>SUMPRODUCT(LTA!J71:AN71,LTA!J$102:AN$102,LTA!J$103:AN$103)</f>
        <v>134.77000000000001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291.79999999999995</v>
      </c>
      <c r="AB71" s="75">
        <f>-STOA!N71</f>
        <v>0</v>
      </c>
      <c r="AC71">
        <f t="shared" si="3"/>
        <v>17.355140423788004</v>
      </c>
      <c r="AD71">
        <f t="shared" si="4"/>
        <v>2012.5805244262122</v>
      </c>
      <c r="AE71">
        <f>'IDT-1'!B71</f>
        <v>0</v>
      </c>
      <c r="AF71" s="24"/>
      <c r="AG71">
        <f t="shared" si="5"/>
        <v>2012.5805244262122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-18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11.139239999999999</v>
      </c>
      <c r="E72">
        <f>GT_NG!P72</f>
        <v>10.219280475026196</v>
      </c>
      <c r="F72">
        <f>GT_Spot!P72</f>
        <v>0</v>
      </c>
      <c r="G72">
        <f>PPCL_NG!P72</f>
        <v>41</v>
      </c>
      <c r="H72">
        <f>PPCL_Spot!P72</f>
        <v>0</v>
      </c>
      <c r="I72">
        <f>Bawana_NG!P72</f>
        <v>99.609999999999985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995.01827748743506</v>
      </c>
      <c r="P72" s="36">
        <v>118.60096614494078</v>
      </c>
      <c r="Q72" s="36">
        <v>38.31560751948647</v>
      </c>
      <c r="R72" s="38">
        <v>30.9</v>
      </c>
      <c r="S72" s="38">
        <v>7.68</v>
      </c>
      <c r="T72" s="37">
        <f>SUMPRODUCT(LTA!J72:AN72,LTA!J$101:AN$101,LTA!J$103:AN$103)</f>
        <v>256.69</v>
      </c>
      <c r="U72" s="37">
        <f>SUMPRODUCT(LTA!J72:AN72,LTA!J$102:AN$102,LTA!J$103:AN$103)</f>
        <v>132.27000000000001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291.79999999999995</v>
      </c>
      <c r="AB72" s="75">
        <f>-STOA!N72</f>
        <v>0</v>
      </c>
      <c r="AC72">
        <f t="shared" si="3"/>
        <v>17.214782845264089</v>
      </c>
      <c r="AD72">
        <f t="shared" si="4"/>
        <v>2000.0285887816244</v>
      </c>
      <c r="AE72">
        <f>'IDT-1'!B72</f>
        <v>0</v>
      </c>
      <c r="AF72" s="24"/>
      <c r="AG72">
        <f t="shared" si="5"/>
        <v>2000.0285887816244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-16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11.139239999999999</v>
      </c>
      <c r="E73">
        <f>GT_NG!P73</f>
        <v>10.219280475026196</v>
      </c>
      <c r="F73">
        <f>GT_Spot!P73</f>
        <v>0</v>
      </c>
      <c r="G73">
        <f>PPCL_NG!P73</f>
        <v>41</v>
      </c>
      <c r="H73">
        <f>PPCL_Spot!P73</f>
        <v>0</v>
      </c>
      <c r="I73">
        <f>Bawana_NG!P73</f>
        <v>99.609999999999985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1032.2127894922673</v>
      </c>
      <c r="P73" s="36">
        <v>118.60096614494078</v>
      </c>
      <c r="Q73" s="36">
        <v>38.31560751948647</v>
      </c>
      <c r="R73" s="38">
        <v>19.91</v>
      </c>
      <c r="S73" s="38">
        <v>7.68</v>
      </c>
      <c r="T73" s="37">
        <f>SUMPRODUCT(LTA!J73:AN73,LTA!J$101:AN$101,LTA!J$103:AN$103)</f>
        <v>212.28</v>
      </c>
      <c r="U73" s="37">
        <f>SUMPRODUCT(LTA!J73:AN73,LTA!J$102:AN$102,LTA!J$103:AN$103)</f>
        <v>121.87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291.79999999999995</v>
      </c>
      <c r="AB73" s="75">
        <f>-STOA!N73</f>
        <v>0</v>
      </c>
      <c r="AC73">
        <f t="shared" si="3"/>
        <v>16.838958222506456</v>
      </c>
      <c r="AD73">
        <f t="shared" si="4"/>
        <v>1987.7989254092145</v>
      </c>
      <c r="AE73">
        <f>'IDT-1'!B73</f>
        <v>0</v>
      </c>
      <c r="AF73" s="24"/>
      <c r="AG73">
        <f t="shared" si="5"/>
        <v>1987.7989254092145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11.139239999999999</v>
      </c>
      <c r="E74">
        <f>GT_NG!P74</f>
        <v>10.219280475026196</v>
      </c>
      <c r="F74">
        <f>GT_Spot!P74</f>
        <v>0</v>
      </c>
      <c r="G74">
        <f>PPCL_NG!P74</f>
        <v>41</v>
      </c>
      <c r="H74">
        <f>PPCL_Spot!P74</f>
        <v>0</v>
      </c>
      <c r="I74">
        <f>Bawana_NG!P74</f>
        <v>99.609999999999985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1063.1159265160522</v>
      </c>
      <c r="P74" s="36">
        <v>118.60096614494078</v>
      </c>
      <c r="Q74" s="36">
        <v>38.31560751948647</v>
      </c>
      <c r="R74" s="38">
        <v>9.5799999999999983</v>
      </c>
      <c r="S74" s="38">
        <v>7.68</v>
      </c>
      <c r="T74" s="37">
        <f>SUMPRODUCT(LTA!J74:AN74,LTA!J$101:AN$101,LTA!J$103:AN$103)</f>
        <v>171.04000000000002</v>
      </c>
      <c r="U74" s="37">
        <f>SUMPRODUCT(LTA!J74:AN74,LTA!J$102:AN$102,LTA!J$103:AN$103)</f>
        <v>120.27000000000001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291.79999999999995</v>
      </c>
      <c r="AB74" s="75">
        <f>-STOA!N74</f>
        <v>0</v>
      </c>
      <c r="AC74">
        <f t="shared" si="3"/>
        <v>16.651916573506245</v>
      </c>
      <c r="AD74">
        <f t="shared" si="4"/>
        <v>1965.7191040819994</v>
      </c>
      <c r="AE74">
        <f>'IDT-1'!B74</f>
        <v>0</v>
      </c>
      <c r="AF74" s="24"/>
      <c r="AG74">
        <f t="shared" si="5"/>
        <v>1965.7191040819994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11.139239999999999</v>
      </c>
      <c r="E75">
        <f>GT_NG!P75</f>
        <v>10.219280475026196</v>
      </c>
      <c r="F75">
        <f>GT_Spot!P75</f>
        <v>0</v>
      </c>
      <c r="G75">
        <f>PPCL_NG!P75</f>
        <v>41</v>
      </c>
      <c r="H75">
        <f>PPCL_Spot!P75</f>
        <v>0</v>
      </c>
      <c r="I75">
        <f>Bawana_NG!P75</f>
        <v>99.609999999999985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1089.9257628066437</v>
      </c>
      <c r="P75" s="36">
        <v>118.60096614494078</v>
      </c>
      <c r="Q75" s="36">
        <v>38.31560751948647</v>
      </c>
      <c r="R75" s="38">
        <v>0</v>
      </c>
      <c r="S75" s="38">
        <v>7.68</v>
      </c>
      <c r="T75" s="37">
        <f>SUMPRODUCT(LTA!J75:AN75,LTA!J$101:AN$101,LTA!J$103:AN$103)</f>
        <v>136.38</v>
      </c>
      <c r="U75" s="37">
        <f>SUMPRODUCT(LTA!J75:AN75,LTA!J$102:AN$102,LTA!J$103:AN$103)</f>
        <v>118.07000000000001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291.79999999999995</v>
      </c>
      <c r="AB75" s="75">
        <f>-STOA!N75</f>
        <v>0</v>
      </c>
      <c r="AC75">
        <f t="shared" si="3"/>
        <v>16.714495198347215</v>
      </c>
      <c r="AD75">
        <f t="shared" si="4"/>
        <v>1973.1063617477498</v>
      </c>
      <c r="AE75">
        <f>'IDT-1'!B75</f>
        <v>0</v>
      </c>
      <c r="AF75" s="24"/>
      <c r="AG75">
        <f t="shared" si="5"/>
        <v>1973.1063617477498</v>
      </c>
      <c r="AI75" s="34">
        <f>PXIL!H75</f>
        <v>0</v>
      </c>
      <c r="AJ75" s="34">
        <f>PXIL!N75</f>
        <v>0</v>
      </c>
      <c r="AK75" s="34">
        <f>RTM_IEX!H75</f>
        <v>27.08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11.139239999999999</v>
      </c>
      <c r="E76">
        <f>GT_NG!P76</f>
        <v>10.576426882809862</v>
      </c>
      <c r="F76">
        <f>GT_Spot!P76</f>
        <v>0</v>
      </c>
      <c r="G76">
        <f>PPCL_NG!P76</f>
        <v>41</v>
      </c>
      <c r="H76">
        <f>PPCL_Spot!P76</f>
        <v>0</v>
      </c>
      <c r="I76">
        <f>Bawana_NG!P76</f>
        <v>99.610000000000014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1099.1933859593794</v>
      </c>
      <c r="P76" s="36">
        <v>118.60096614494078</v>
      </c>
      <c r="Q76" s="36">
        <v>38.31560751948647</v>
      </c>
      <c r="R76" s="38">
        <v>0</v>
      </c>
      <c r="S76" s="38">
        <v>7.68</v>
      </c>
      <c r="T76" s="37">
        <f>SUMPRODUCT(LTA!J76:AN76,LTA!J$101:AN$101,LTA!J$103:AN$103)</f>
        <v>107.16</v>
      </c>
      <c r="U76" s="37">
        <f>SUMPRODUCT(LTA!J76:AN76,LTA!J$102:AN$102,LTA!J$103:AN$103)</f>
        <v>115.27000000000001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291.79999999999995</v>
      </c>
      <c r="AB76" s="75">
        <f>-STOA!N76</f>
        <v>0</v>
      </c>
      <c r="AC76">
        <f t="shared" si="3"/>
        <v>16.518227262655579</v>
      </c>
      <c r="AD76">
        <f t="shared" si="4"/>
        <v>1949.937399243961</v>
      </c>
      <c r="AE76">
        <f>'IDT-1'!B76</f>
        <v>0</v>
      </c>
      <c r="AF76" s="24"/>
      <c r="AG76">
        <f t="shared" si="5"/>
        <v>1949.937399243961</v>
      </c>
      <c r="AI76" s="34">
        <f>PXIL!H76</f>
        <v>0</v>
      </c>
      <c r="AJ76" s="34">
        <f>PXIL!N76</f>
        <v>0</v>
      </c>
      <c r="AK76" s="34">
        <f>RTM_IEX!H76</f>
        <v>26.11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9.1783999999999999</v>
      </c>
      <c r="E77">
        <f>GT_NG!P77</f>
        <v>10.576426882809862</v>
      </c>
      <c r="F77">
        <f>GT_Spot!P77</f>
        <v>0</v>
      </c>
      <c r="G77">
        <f>PPCL_NG!P77</f>
        <v>41</v>
      </c>
      <c r="H77">
        <f>PPCL_Spot!P77</f>
        <v>0</v>
      </c>
      <c r="I77">
        <f>Bawana_NG!P77</f>
        <v>99.607240720221597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1115.4200670495916</v>
      </c>
      <c r="P77" s="36">
        <v>118.60096614494078</v>
      </c>
      <c r="Q77" s="36">
        <v>38.31560751948647</v>
      </c>
      <c r="R77" s="38">
        <v>0</v>
      </c>
      <c r="S77" s="38">
        <v>7.68</v>
      </c>
      <c r="T77" s="37">
        <f>SUMPRODUCT(LTA!J77:AN77,LTA!J$101:AN$101,LTA!J$103:AN$103)</f>
        <v>80.489999999999995</v>
      </c>
      <c r="U77" s="37">
        <f>SUMPRODUCT(LTA!J77:AN77,LTA!J$102:AN$102,LTA!J$103:AN$103)</f>
        <v>104.76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291.79999999999995</v>
      </c>
      <c r="AB77" s="75">
        <f>-STOA!N77</f>
        <v>0</v>
      </c>
      <c r="AC77">
        <f t="shared" si="3"/>
        <v>16.48818114986322</v>
      </c>
      <c r="AD77">
        <f t="shared" si="4"/>
        <v>1946.390527167187</v>
      </c>
      <c r="AE77">
        <f>'IDT-1'!B77</f>
        <v>0</v>
      </c>
      <c r="AF77" s="24"/>
      <c r="AG77">
        <f t="shared" si="5"/>
        <v>1946.390527167187</v>
      </c>
      <c r="AI77" s="34">
        <f>PXIL!H77</f>
        <v>0</v>
      </c>
      <c r="AJ77" s="34">
        <f>PXIL!N77</f>
        <v>0</v>
      </c>
      <c r="AK77" s="34">
        <f>RTM_IEX!H77</f>
        <v>45.45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9.1783999999999999</v>
      </c>
      <c r="E78">
        <f>GT_NG!P78</f>
        <v>10.94</v>
      </c>
      <c r="F78">
        <f>GT_Spot!P78</f>
        <v>0</v>
      </c>
      <c r="G78">
        <f>PPCL_NG!P78</f>
        <v>41</v>
      </c>
      <c r="H78">
        <f>PPCL_Spot!P78</f>
        <v>0</v>
      </c>
      <c r="I78">
        <f>Bawana_NG!P78</f>
        <v>99.607240720221597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1225.1233046440877</v>
      </c>
      <c r="P78" s="36">
        <v>118.60096614494078</v>
      </c>
      <c r="Q78" s="36">
        <v>38.31560751948647</v>
      </c>
      <c r="R78" s="38">
        <v>0</v>
      </c>
      <c r="S78" s="38">
        <v>7.68</v>
      </c>
      <c r="T78" s="37">
        <f>SUMPRODUCT(LTA!J78:AN78,LTA!J$101:AN$101,LTA!J$103:AN$103)</f>
        <v>65.930000000000007</v>
      </c>
      <c r="U78" s="37">
        <f>SUMPRODUCT(LTA!J78:AN78,LTA!J$102:AN$102,LTA!J$103:AN$103)</f>
        <v>100.96000000000001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291.79999999999995</v>
      </c>
      <c r="AB78" s="75">
        <f>-STOA!N78</f>
        <v>0</v>
      </c>
      <c r="AC78">
        <f t="shared" si="3"/>
        <v>17.173228880212505</v>
      </c>
      <c r="AD78">
        <f t="shared" si="4"/>
        <v>1956.9622901485243</v>
      </c>
      <c r="AE78">
        <f>'IDT-1'!B78</f>
        <v>0</v>
      </c>
      <c r="AF78" s="24"/>
      <c r="AG78">
        <f t="shared" si="5"/>
        <v>1956.9622901485243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-35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9.1783999999999999</v>
      </c>
      <c r="E79">
        <f>GT_NG!P79</f>
        <v>10.94</v>
      </c>
      <c r="F79">
        <f>GT_Spot!P79</f>
        <v>0</v>
      </c>
      <c r="G79">
        <f>PPCL_NG!P79</f>
        <v>41</v>
      </c>
      <c r="H79">
        <f>PPCL_Spot!P79</f>
        <v>0</v>
      </c>
      <c r="I79">
        <f>Bawana_NG!P79</f>
        <v>95.93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1287.5298172947982</v>
      </c>
      <c r="P79" s="36">
        <v>118.60096614494078</v>
      </c>
      <c r="Q79" s="36">
        <v>38.31560751948647</v>
      </c>
      <c r="R79" s="38">
        <v>0</v>
      </c>
      <c r="S79" s="38">
        <v>7.68</v>
      </c>
      <c r="T79" s="37">
        <f>SUMPRODUCT(LTA!J79:AN79,LTA!J$101:AN$101,LTA!J$103:AN$103)</f>
        <v>58.07</v>
      </c>
      <c r="U79" s="37">
        <f>SUMPRODUCT(LTA!J79:AN79,LTA!J$102:AN$102,LTA!J$103:AN$103)</f>
        <v>103.87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291.84999999999997</v>
      </c>
      <c r="AB79" s="75">
        <f>-STOA!N79</f>
        <v>0</v>
      </c>
      <c r="AC79">
        <f t="shared" si="3"/>
        <v>17.947298757974394</v>
      </c>
      <c r="AD79">
        <f t="shared" si="4"/>
        <v>1972.0174922012511</v>
      </c>
      <c r="AE79">
        <f>'IDT-1'!B79</f>
        <v>0</v>
      </c>
      <c r="AF79" s="24"/>
      <c r="AG79">
        <f t="shared" si="5"/>
        <v>1972.0174922012511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-73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9.1783999999999999</v>
      </c>
      <c r="E80">
        <f>GT_NG!P80</f>
        <v>10.94</v>
      </c>
      <c r="F80">
        <f>GT_Spot!P80</f>
        <v>0</v>
      </c>
      <c r="G80">
        <f>PPCL_NG!P80</f>
        <v>41</v>
      </c>
      <c r="H80">
        <f>PPCL_Spot!P80</f>
        <v>0</v>
      </c>
      <c r="I80">
        <f>Bawana_NG!P80</f>
        <v>95.93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1299.3817334122509</v>
      </c>
      <c r="P80" s="36">
        <v>118.60096614494078</v>
      </c>
      <c r="Q80" s="36">
        <v>38.31560751948647</v>
      </c>
      <c r="R80" s="38">
        <v>0</v>
      </c>
      <c r="S80" s="38">
        <v>7.68</v>
      </c>
      <c r="T80" s="37">
        <f>SUMPRODUCT(LTA!J80:AN80,LTA!J$101:AN$101,LTA!J$103:AN$103)</f>
        <v>53.39</v>
      </c>
      <c r="U80" s="37">
        <f>SUMPRODUCT(LTA!J80:AN80,LTA!J$102:AN$102,LTA!J$103:AN$103)</f>
        <v>100.86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291.84999999999997</v>
      </c>
      <c r="AB80" s="75">
        <f>-STOA!N80</f>
        <v>0</v>
      </c>
      <c r="AC80">
        <f t="shared" si="3"/>
        <v>17.89754727611211</v>
      </c>
      <c r="AD80">
        <f t="shared" si="4"/>
        <v>1986.2291598005663</v>
      </c>
      <c r="AE80">
        <f>'IDT-1'!B80</f>
        <v>0</v>
      </c>
      <c r="AF80" s="24"/>
      <c r="AG80">
        <f t="shared" si="5"/>
        <v>1986.2291598005663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-63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9.1783999999999999</v>
      </c>
      <c r="E81">
        <f>GT_NG!P81</f>
        <v>11.63</v>
      </c>
      <c r="F81">
        <f>GT_Spot!P81</f>
        <v>0</v>
      </c>
      <c r="G81">
        <f>PPCL_NG!P81</f>
        <v>40.42</v>
      </c>
      <c r="H81">
        <f>PPCL_Spot!P81</f>
        <v>0</v>
      </c>
      <c r="I81">
        <f>Bawana_NG!P81</f>
        <v>95.823936244505603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1299.3817334122509</v>
      </c>
      <c r="P81" s="36">
        <v>118.60096614494078</v>
      </c>
      <c r="Q81" s="36">
        <v>38.31560751948647</v>
      </c>
      <c r="R81" s="38">
        <v>0</v>
      </c>
      <c r="S81" s="38">
        <v>7.68</v>
      </c>
      <c r="T81" s="37">
        <f>SUMPRODUCT(LTA!J81:AN81,LTA!J$101:AN$101,LTA!J$103:AN$103)</f>
        <v>49.94</v>
      </c>
      <c r="U81" s="37">
        <f>SUMPRODUCT(LTA!J81:AN81,LTA!J$102:AN$102,LTA!J$103:AN$103)</f>
        <v>90.960000000000008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291.84999999999997</v>
      </c>
      <c r="AB81" s="75">
        <f>-STOA!N81</f>
        <v>0</v>
      </c>
      <c r="AC81">
        <f t="shared" si="3"/>
        <v>17.709199921041954</v>
      </c>
      <c r="AD81">
        <f t="shared" si="4"/>
        <v>1982.071443400142</v>
      </c>
      <c r="AE81">
        <f>'IDT-1'!B81</f>
        <v>0</v>
      </c>
      <c r="AF81" s="24"/>
      <c r="AG81">
        <f t="shared" si="5"/>
        <v>1982.071443400142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-54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9.1783999999999999</v>
      </c>
      <c r="E82">
        <f>GT_NG!P82</f>
        <v>11.63</v>
      </c>
      <c r="F82">
        <f>GT_Spot!P82</f>
        <v>0</v>
      </c>
      <c r="G82">
        <f>PPCL_NG!P82</f>
        <v>40.42</v>
      </c>
      <c r="H82">
        <f>PPCL_Spot!P82</f>
        <v>0</v>
      </c>
      <c r="I82">
        <f>Bawana_NG!P82</f>
        <v>95.823936244505603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1298.7832342622924</v>
      </c>
      <c r="P82" s="36">
        <v>118.60096614494078</v>
      </c>
      <c r="Q82" s="36">
        <v>38.31560751948647</v>
      </c>
      <c r="R82" s="38">
        <v>0</v>
      </c>
      <c r="S82" s="38">
        <v>7.68</v>
      </c>
      <c r="T82" s="37">
        <f>SUMPRODUCT(LTA!J82:AN82,LTA!J$101:AN$101,LTA!J$103:AN$103)</f>
        <v>47.34</v>
      </c>
      <c r="U82" s="37">
        <f>SUMPRODUCT(LTA!J82:AN82,LTA!J$102:AN$102,LTA!J$103:AN$103)</f>
        <v>88.56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291.84999999999997</v>
      </c>
      <c r="AB82" s="75">
        <f>-STOA!N82</f>
        <v>0</v>
      </c>
      <c r="AC82">
        <f t="shared" si="3"/>
        <v>17.526634004584075</v>
      </c>
      <c r="AD82">
        <f t="shared" si="4"/>
        <v>1992.6555101666409</v>
      </c>
      <c r="AE82">
        <f>'IDT-1'!B82</f>
        <v>0</v>
      </c>
      <c r="AF82" s="24"/>
      <c r="AG82">
        <f t="shared" si="5"/>
        <v>1992.6555101666409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-38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5.4236000000000004</v>
      </c>
      <c r="E83">
        <f>GT_NG!P83</f>
        <v>11.63</v>
      </c>
      <c r="F83">
        <f>GT_Spot!P83</f>
        <v>0</v>
      </c>
      <c r="G83">
        <f>PPCL_NG!P83</f>
        <v>41</v>
      </c>
      <c r="H83">
        <f>PPCL_Spot!P83</f>
        <v>0</v>
      </c>
      <c r="I83">
        <f>Bawana_NG!P83</f>
        <v>97.386063937275168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1298.9432282333069</v>
      </c>
      <c r="P83" s="36">
        <v>118.60096614494078</v>
      </c>
      <c r="Q83" s="36">
        <v>38.31560751948647</v>
      </c>
      <c r="R83" s="38">
        <v>0</v>
      </c>
      <c r="S83" s="38">
        <v>7.68</v>
      </c>
      <c r="T83" s="37">
        <f>SUMPRODUCT(LTA!J83:AN83,LTA!J$101:AN$101,LTA!J$103:AN$103)</f>
        <v>44.989999999999995</v>
      </c>
      <c r="U83" s="37">
        <f>SUMPRODUCT(LTA!J83:AN83,LTA!J$102:AN$102,LTA!J$103:AN$103)</f>
        <v>82.47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291.89</v>
      </c>
      <c r="AB83" s="75">
        <f>-STOA!N83</f>
        <v>0</v>
      </c>
      <c r="AC83">
        <f t="shared" si="3"/>
        <v>17.333746456136303</v>
      </c>
      <c r="AD83">
        <f t="shared" si="4"/>
        <v>1995.9957193788728</v>
      </c>
      <c r="AE83">
        <f>'IDT-1'!B83</f>
        <v>0</v>
      </c>
      <c r="AF83" s="24"/>
      <c r="AG83">
        <f t="shared" si="5"/>
        <v>1995.9957193788728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-25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5.4236000000000004</v>
      </c>
      <c r="E84">
        <f>GT_NG!P84</f>
        <v>11.63</v>
      </c>
      <c r="F84">
        <f>GT_Spot!P84</f>
        <v>0</v>
      </c>
      <c r="G84">
        <f>PPCL_NG!P84</f>
        <v>41</v>
      </c>
      <c r="H84">
        <f>PPCL_Spot!P84</f>
        <v>0</v>
      </c>
      <c r="I84">
        <f>Bawana_NG!P84</f>
        <v>99.354006209927817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1269.3400666648904</v>
      </c>
      <c r="P84" s="36">
        <v>118.60096614494078</v>
      </c>
      <c r="Q84" s="36">
        <v>38.31560751948647</v>
      </c>
      <c r="R84" s="38">
        <v>0</v>
      </c>
      <c r="S84" s="38">
        <v>7.68</v>
      </c>
      <c r="T84" s="37">
        <f>SUMPRODUCT(LTA!J84:AN84,LTA!J$101:AN$101,LTA!J$103:AN$103)</f>
        <v>43.989999999999995</v>
      </c>
      <c r="U84" s="37">
        <f>SUMPRODUCT(LTA!J84:AN84,LTA!J$102:AN$102,LTA!J$103:AN$103)</f>
        <v>79.87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291.89</v>
      </c>
      <c r="AB84" s="75">
        <f>-STOA!N84</f>
        <v>0</v>
      </c>
      <c r="AC84">
        <f t="shared" si="3"/>
        <v>16.898315670929659</v>
      </c>
      <c r="AD84">
        <f t="shared" si="4"/>
        <v>1994.8059308683157</v>
      </c>
      <c r="AE84">
        <f>'IDT-1'!B84</f>
        <v>0</v>
      </c>
      <c r="AF84" s="24"/>
      <c r="AG84">
        <f t="shared" si="5"/>
        <v>1994.8059308683157</v>
      </c>
      <c r="AI84" s="34">
        <f>PXIL!H84</f>
        <v>0</v>
      </c>
      <c r="AJ84" s="34">
        <f>PXIL!N84</f>
        <v>0</v>
      </c>
      <c r="AK84" s="34">
        <f>RTM_IEX!H84</f>
        <v>4.6100000000000003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5.4236000000000004</v>
      </c>
      <c r="E85">
        <f>GT_NG!P85</f>
        <v>11.63</v>
      </c>
      <c r="F85">
        <f>GT_Spot!P85</f>
        <v>0</v>
      </c>
      <c r="G85">
        <f>PPCL_NG!P85</f>
        <v>41</v>
      </c>
      <c r="H85">
        <f>PPCL_Spot!P85</f>
        <v>0</v>
      </c>
      <c r="I85">
        <f>Bawana_NG!P85</f>
        <v>99.354006209927817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1236.2658962401124</v>
      </c>
      <c r="P85" s="36">
        <v>118.60096614494078</v>
      </c>
      <c r="Q85" s="36">
        <v>38.31560751948647</v>
      </c>
      <c r="R85" s="38">
        <v>0</v>
      </c>
      <c r="S85" s="38">
        <v>7.68</v>
      </c>
      <c r="T85" s="37">
        <f>SUMPRODUCT(LTA!J85:AN85,LTA!J$101:AN$101,LTA!J$103:AN$103)</f>
        <v>42.989999999999995</v>
      </c>
      <c r="U85" s="37">
        <f>SUMPRODUCT(LTA!J85:AN85,LTA!J$102:AN$102,LTA!J$103:AN$103)</f>
        <v>77.97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291.89</v>
      </c>
      <c r="AB85" s="75">
        <f>-STOA!N85</f>
        <v>0</v>
      </c>
      <c r="AC85">
        <f t="shared" si="3"/>
        <v>16.942380639361527</v>
      </c>
      <c r="AD85">
        <f t="shared" si="4"/>
        <v>2000.0076954751057</v>
      </c>
      <c r="AE85">
        <f>'IDT-1'!B85</f>
        <v>0</v>
      </c>
      <c r="AF85" s="24"/>
      <c r="AG85">
        <f t="shared" si="5"/>
        <v>2000.0076954751057</v>
      </c>
      <c r="AI85" s="34">
        <f>PXIL!H85</f>
        <v>0</v>
      </c>
      <c r="AJ85" s="34">
        <f>PXIL!N85</f>
        <v>0</v>
      </c>
      <c r="AK85" s="34">
        <f>RTM_IEX!H85</f>
        <v>45.83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5.4236000000000004</v>
      </c>
      <c r="E86">
        <f>GT_NG!P86</f>
        <v>12.63</v>
      </c>
      <c r="F86">
        <f>GT_Spot!P86</f>
        <v>0</v>
      </c>
      <c r="G86">
        <f>PPCL_NG!P86</f>
        <v>41</v>
      </c>
      <c r="H86">
        <f>PPCL_Spot!P86</f>
        <v>0</v>
      </c>
      <c r="I86">
        <f>Bawana_NG!P86</f>
        <v>99.354006209927817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1218.5710740550928</v>
      </c>
      <c r="P86" s="36">
        <v>118.60096614494078</v>
      </c>
      <c r="Q86" s="36">
        <v>38.31560751948647</v>
      </c>
      <c r="R86" s="38">
        <v>0</v>
      </c>
      <c r="S86" s="38">
        <v>7.68</v>
      </c>
      <c r="T86" s="37">
        <f>SUMPRODUCT(LTA!J86:AN86,LTA!J$101:AN$101,LTA!J$103:AN$103)</f>
        <v>42.989999999999995</v>
      </c>
      <c r="U86" s="37">
        <f>SUMPRODUCT(LTA!J86:AN86,LTA!J$102:AN$102,LTA!J$103:AN$103)</f>
        <v>77.570000000000007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291.89</v>
      </c>
      <c r="AB86" s="75">
        <f>-STOA!N86</f>
        <v>0</v>
      </c>
      <c r="AC86">
        <f t="shared" si="3"/>
        <v>16.526036133007363</v>
      </c>
      <c r="AD86">
        <f t="shared" si="4"/>
        <v>1950.8592177964404</v>
      </c>
      <c r="AE86">
        <f>'IDT-1'!B86</f>
        <v>56</v>
      </c>
      <c r="AF86" s="24"/>
      <c r="AG86">
        <f t="shared" si="5"/>
        <v>2006.8592177964404</v>
      </c>
      <c r="AI86" s="34">
        <f>PXIL!H86</f>
        <v>0</v>
      </c>
      <c r="AJ86" s="34">
        <f>PXIL!N86</f>
        <v>0</v>
      </c>
      <c r="AK86" s="34">
        <f>RTM_IEX!H86</f>
        <v>13.36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5.4236000000000004</v>
      </c>
      <c r="E87">
        <f>GT_NG!P87</f>
        <v>12.63</v>
      </c>
      <c r="F87">
        <f>GT_Spot!P87</f>
        <v>0</v>
      </c>
      <c r="G87">
        <f>PPCL_NG!P87</f>
        <v>41</v>
      </c>
      <c r="H87">
        <f>PPCL_Spot!P87</f>
        <v>0</v>
      </c>
      <c r="I87">
        <f>Bawana_NG!P87</f>
        <v>97.754006311734074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1225.3813474490555</v>
      </c>
      <c r="P87" s="36">
        <v>118.60096614494078</v>
      </c>
      <c r="Q87" s="36">
        <v>38.31560751948647</v>
      </c>
      <c r="R87" s="38">
        <v>0</v>
      </c>
      <c r="S87" s="38">
        <v>7.68</v>
      </c>
      <c r="T87" s="37">
        <f>SUMPRODUCT(LTA!J87:AN87,LTA!J$101:AN$101,LTA!J$103:AN$103)</f>
        <v>39.33</v>
      </c>
      <c r="U87" s="37">
        <f>SUMPRODUCT(LTA!J87:AN87,LTA!J$102:AN$102,LTA!J$103:AN$103)</f>
        <v>75.77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291.89</v>
      </c>
      <c r="AB87" s="75">
        <f>-STOA!N87</f>
        <v>0</v>
      </c>
      <c r="AC87">
        <f t="shared" si="3"/>
        <v>16.475806430371819</v>
      </c>
      <c r="AD87">
        <f t="shared" si="4"/>
        <v>1944.929720994845</v>
      </c>
      <c r="AE87">
        <f>'IDT-1'!B87</f>
        <v>82</v>
      </c>
      <c r="AF87" s="24"/>
      <c r="AG87">
        <f t="shared" si="5"/>
        <v>2026.929720994845</v>
      </c>
      <c r="AI87" s="34">
        <f>PXIL!H87</f>
        <v>0</v>
      </c>
      <c r="AJ87" s="34">
        <f>PXIL!N87</f>
        <v>0</v>
      </c>
      <c r="AK87" s="34">
        <f>RTM_IEX!H87</f>
        <v>7.63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5.4236000000000004</v>
      </c>
      <c r="E88">
        <f>GT_NG!P88</f>
        <v>12.63</v>
      </c>
      <c r="F88">
        <f>GT_Spot!P88</f>
        <v>0</v>
      </c>
      <c r="G88">
        <f>PPCL_NG!P88</f>
        <v>41</v>
      </c>
      <c r="H88">
        <f>PPCL_Spot!P88</f>
        <v>0</v>
      </c>
      <c r="I88">
        <f>Bawana_NG!P88</f>
        <v>97.754006311734074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1225.3813474490555</v>
      </c>
      <c r="P88" s="36">
        <v>118.60096614494078</v>
      </c>
      <c r="Q88" s="36">
        <v>38.31560751948647</v>
      </c>
      <c r="R88" s="38">
        <v>0</v>
      </c>
      <c r="S88" s="38">
        <v>7.68</v>
      </c>
      <c r="T88" s="37">
        <f>SUMPRODUCT(LTA!J88:AN88,LTA!J$101:AN$101,LTA!J$103:AN$103)</f>
        <v>39.659999999999997</v>
      </c>
      <c r="U88" s="37">
        <f>SUMPRODUCT(LTA!J88:AN88,LTA!J$102:AN$102,LTA!J$103:AN$103)</f>
        <v>75.97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291.89</v>
      </c>
      <c r="AB88" s="75">
        <f>-STOA!N88</f>
        <v>0</v>
      </c>
      <c r="AC88">
        <f t="shared" si="3"/>
        <v>16.439770430371819</v>
      </c>
      <c r="AD88">
        <f t="shared" si="4"/>
        <v>1940.6757569948452</v>
      </c>
      <c r="AE88">
        <f>'IDT-1'!B88</f>
        <v>108</v>
      </c>
      <c r="AF88" s="24"/>
      <c r="AG88">
        <f t="shared" si="5"/>
        <v>2048.675756994845</v>
      </c>
      <c r="AI88" s="34">
        <f>PXIL!H88</f>
        <v>0</v>
      </c>
      <c r="AJ88" s="34">
        <f>PXIL!N88</f>
        <v>0</v>
      </c>
      <c r="AK88" s="34">
        <f>RTM_IEX!H88</f>
        <v>2.81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5.4236000000000004</v>
      </c>
      <c r="E89">
        <f>GT_NG!P89</f>
        <v>12.63</v>
      </c>
      <c r="F89">
        <f>GT_Spot!P89</f>
        <v>0</v>
      </c>
      <c r="G89">
        <f>PPCL_NG!P89</f>
        <v>41</v>
      </c>
      <c r="H89">
        <f>PPCL_Spot!P89</f>
        <v>0</v>
      </c>
      <c r="I89">
        <f>Bawana_NG!P89</f>
        <v>97.754006311734074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1239.9259452943522</v>
      </c>
      <c r="P89" s="36">
        <v>118.60096614494078</v>
      </c>
      <c r="Q89" s="36">
        <v>38.31560751948647</v>
      </c>
      <c r="R89" s="38">
        <v>0</v>
      </c>
      <c r="S89" s="38">
        <v>7.68</v>
      </c>
      <c r="T89" s="37">
        <f>SUMPRODUCT(LTA!J89:AN89,LTA!J$101:AN$101,LTA!J$103:AN$103)</f>
        <v>40.33</v>
      </c>
      <c r="U89" s="37">
        <f>SUMPRODUCT(LTA!J89:AN89,LTA!J$102:AN$102,LTA!J$103:AN$103)</f>
        <v>75.97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291.89</v>
      </c>
      <c r="AB89" s="75">
        <f>-STOA!N89</f>
        <v>0</v>
      </c>
      <c r="AC89">
        <f t="shared" si="3"/>
        <v>16.543969052272313</v>
      </c>
      <c r="AD89">
        <f t="shared" si="4"/>
        <v>1952.9761562182414</v>
      </c>
      <c r="AE89">
        <f>'IDT-1'!B89</f>
        <v>117</v>
      </c>
      <c r="AF89" s="24"/>
      <c r="AG89">
        <f t="shared" si="5"/>
        <v>2069.9761562182412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5.4236000000000004</v>
      </c>
      <c r="E90">
        <f>GT_NG!P90</f>
        <v>12.784969325153375</v>
      </c>
      <c r="F90">
        <f>GT_Spot!P90</f>
        <v>0</v>
      </c>
      <c r="G90">
        <f>PPCL_NG!P90</f>
        <v>41</v>
      </c>
      <c r="H90">
        <f>PPCL_Spot!P90</f>
        <v>0</v>
      </c>
      <c r="I90">
        <f>Bawana_NG!P90</f>
        <v>99.616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1279.4661093112661</v>
      </c>
      <c r="P90" s="36">
        <v>118.60096614494078</v>
      </c>
      <c r="Q90" s="36">
        <v>38.31560751948647</v>
      </c>
      <c r="R90" s="38">
        <v>0</v>
      </c>
      <c r="S90" s="38">
        <v>7.68</v>
      </c>
      <c r="T90" s="37">
        <f>SUMPRODUCT(LTA!J90:AN90,LTA!J$101:AN$101,LTA!J$103:AN$103)</f>
        <v>41.33</v>
      </c>
      <c r="U90" s="37">
        <f>SUMPRODUCT(LTA!J90:AN90,LTA!J$102:AN$102,LTA!J$103:AN$103)</f>
        <v>75.460000000000008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291.89</v>
      </c>
      <c r="AB90" s="75">
        <f>-STOA!N90</f>
        <v>0</v>
      </c>
      <c r="AC90">
        <f t="shared" si="3"/>
        <v>16.976880919327112</v>
      </c>
      <c r="AD90">
        <f t="shared" si="4"/>
        <v>2004.0803713815194</v>
      </c>
      <c r="AE90">
        <f>'IDT-1'!B90</f>
        <v>88</v>
      </c>
      <c r="AF90" s="24"/>
      <c r="AG90">
        <f t="shared" si="5"/>
        <v>2092.0803713815194</v>
      </c>
      <c r="AI90" s="34">
        <f>PXIL!H90</f>
        <v>0</v>
      </c>
      <c r="AJ90" s="34">
        <f>PXIL!N90</f>
        <v>0</v>
      </c>
      <c r="AK90" s="34">
        <f>RTM_IEX!H90</f>
        <v>9.49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5.4236000000000004</v>
      </c>
      <c r="E91">
        <f>GT_NG!P91</f>
        <v>12.784969325153375</v>
      </c>
      <c r="F91">
        <f>GT_Spot!P91</f>
        <v>0</v>
      </c>
      <c r="G91">
        <f>PPCL_NG!P91</f>
        <v>41</v>
      </c>
      <c r="H91">
        <f>PPCL_Spot!P91</f>
        <v>0</v>
      </c>
      <c r="I91">
        <f>Bawana_NG!P91</f>
        <v>99.354006209927817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1279.4661093112661</v>
      </c>
      <c r="P91" s="36">
        <v>118.60096614494078</v>
      </c>
      <c r="Q91" s="36">
        <v>38.31560751948647</v>
      </c>
      <c r="R91" s="38">
        <v>0</v>
      </c>
      <c r="S91" s="38">
        <v>7.68</v>
      </c>
      <c r="T91" s="37">
        <f>SUMPRODUCT(LTA!J91:AN91,LTA!J$101:AN$101,LTA!J$103:AN$103)</f>
        <v>37.989999999999995</v>
      </c>
      <c r="U91" s="37">
        <f>SUMPRODUCT(LTA!J91:AN91,LTA!J$102:AN$102,LTA!J$103:AN$103)</f>
        <v>74.16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291.84999999999997</v>
      </c>
      <c r="AB91" s="75">
        <f>-STOA!N91</f>
        <v>0</v>
      </c>
      <c r="AC91">
        <f t="shared" si="3"/>
        <v>17.040368171490506</v>
      </c>
      <c r="AD91">
        <f t="shared" si="4"/>
        <v>2011.5748903392841</v>
      </c>
      <c r="AE91">
        <f>'IDT-1'!B91</f>
        <v>99</v>
      </c>
      <c r="AF91" s="24"/>
      <c r="AG91">
        <f t="shared" si="5"/>
        <v>2110.5748903392841</v>
      </c>
      <c r="AI91" s="34">
        <f>PXIL!H91</f>
        <v>0</v>
      </c>
      <c r="AJ91" s="34">
        <f>PXIL!N91</f>
        <v>0</v>
      </c>
      <c r="AK91" s="34">
        <f>RTM_IEX!H91</f>
        <v>21.99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5.4236000000000004</v>
      </c>
      <c r="E92">
        <f>GT_NG!P92</f>
        <v>12.63</v>
      </c>
      <c r="F92">
        <f>GT_Spot!P92</f>
        <v>0</v>
      </c>
      <c r="G92">
        <f>PPCL_NG!P92</f>
        <v>41</v>
      </c>
      <c r="H92">
        <f>PPCL_Spot!P92</f>
        <v>0</v>
      </c>
      <c r="I92">
        <f>Bawana_NG!P92</f>
        <v>99.354006209927817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1279.4661093112661</v>
      </c>
      <c r="P92" s="36">
        <v>118.60096614494078</v>
      </c>
      <c r="Q92" s="36">
        <v>38.31560751948647</v>
      </c>
      <c r="R92" s="38">
        <v>0</v>
      </c>
      <c r="S92" s="38">
        <v>7.68</v>
      </c>
      <c r="T92" s="37">
        <f>SUMPRODUCT(LTA!J92:AN92,LTA!J$101:AN$101,LTA!J$103:AN$103)</f>
        <v>38.989999999999995</v>
      </c>
      <c r="U92" s="37">
        <f>SUMPRODUCT(LTA!J92:AN92,LTA!J$102:AN$102,LTA!J$103:AN$103)</f>
        <v>76.16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291.84999999999997</v>
      </c>
      <c r="AB92" s="75">
        <f>-STOA!N92</f>
        <v>0</v>
      </c>
      <c r="AC92">
        <f t="shared" si="3"/>
        <v>17.005886429159215</v>
      </c>
      <c r="AD92">
        <f t="shared" si="4"/>
        <v>2007.5044027564618</v>
      </c>
      <c r="AE92">
        <f>'IDT-1'!B92</f>
        <v>126</v>
      </c>
      <c r="AF92" s="24"/>
      <c r="AG92">
        <f t="shared" si="5"/>
        <v>2133.5044027564618</v>
      </c>
      <c r="AI92" s="34">
        <f>PXIL!H92</f>
        <v>0</v>
      </c>
      <c r="AJ92" s="34">
        <f>PXIL!N92</f>
        <v>0</v>
      </c>
      <c r="AK92" s="34">
        <f>RTM_IEX!H92</f>
        <v>15.04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5.4236000000000004</v>
      </c>
      <c r="E93">
        <f>GT_NG!P93</f>
        <v>12.63</v>
      </c>
      <c r="F93">
        <f>GT_Spot!P93</f>
        <v>0</v>
      </c>
      <c r="G93">
        <f>PPCL_NG!P93</f>
        <v>41</v>
      </c>
      <c r="H93">
        <f>PPCL_Spot!P93</f>
        <v>0</v>
      </c>
      <c r="I93">
        <f>Bawana_NG!P93</f>
        <v>99.354006209927817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1279.4661093112661</v>
      </c>
      <c r="P93" s="36">
        <v>118.60096614494078</v>
      </c>
      <c r="Q93" s="36">
        <v>38.31560751948647</v>
      </c>
      <c r="R93" s="38">
        <v>0</v>
      </c>
      <c r="S93" s="38">
        <v>7.68</v>
      </c>
      <c r="T93" s="37">
        <f>SUMPRODUCT(LTA!J93:AN93,LTA!J$101:AN$101,LTA!J$103:AN$103)</f>
        <v>39.67</v>
      </c>
      <c r="U93" s="37">
        <f>SUMPRODUCT(LTA!J93:AN93,LTA!J$102:AN$102,LTA!J$103:AN$103)</f>
        <v>77.649999999999991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291.84999999999997</v>
      </c>
      <c r="AB93" s="75">
        <f>-STOA!N93</f>
        <v>0</v>
      </c>
      <c r="AC93">
        <f t="shared" si="3"/>
        <v>17.104166429159218</v>
      </c>
      <c r="AD93">
        <f t="shared" si="4"/>
        <v>2019.1061227564619</v>
      </c>
      <c r="AE93">
        <f>'IDT-1'!B93</f>
        <v>140</v>
      </c>
      <c r="AF93" s="24"/>
      <c r="AG93">
        <f t="shared" si="5"/>
        <v>2159.1061227564619</v>
      </c>
      <c r="AI93" s="34">
        <f>PXIL!H93</f>
        <v>0</v>
      </c>
      <c r="AJ93" s="34">
        <f>PXIL!N93</f>
        <v>0</v>
      </c>
      <c r="AK93" s="34">
        <f>RTM_IEX!H93</f>
        <v>24.57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5.4236000000000004</v>
      </c>
      <c r="E94">
        <f>GT_NG!P94</f>
        <v>12.63</v>
      </c>
      <c r="F94">
        <f>GT_Spot!P94</f>
        <v>0</v>
      </c>
      <c r="G94">
        <f>PPCL_NG!P94</f>
        <v>41.75</v>
      </c>
      <c r="H94">
        <f>PPCL_Spot!P94</f>
        <v>0</v>
      </c>
      <c r="I94">
        <f>Bawana_NG!P94</f>
        <v>99.354006209927817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1230.4254099703976</v>
      </c>
      <c r="P94" s="36">
        <v>118.60096614494078</v>
      </c>
      <c r="Q94" s="36">
        <v>38.31560751948647</v>
      </c>
      <c r="R94" s="38">
        <v>0</v>
      </c>
      <c r="S94" s="38">
        <v>7.68</v>
      </c>
      <c r="T94" s="37">
        <f>SUMPRODUCT(LTA!J94:AN94,LTA!J$101:AN$101,LTA!J$103:AN$103)</f>
        <v>39.67</v>
      </c>
      <c r="U94" s="37">
        <f>SUMPRODUCT(LTA!J94:AN94,LTA!J$102:AN$102,LTA!J$103:AN$103)</f>
        <v>79.649999999999991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291.84999999999997</v>
      </c>
      <c r="AB94" s="75">
        <f>-STOA!N94</f>
        <v>0</v>
      </c>
      <c r="AC94">
        <f t="shared" si="3"/>
        <v>16.647536554695922</v>
      </c>
      <c r="AD94">
        <f t="shared" si="4"/>
        <v>1965.2020532900567</v>
      </c>
      <c r="AE94">
        <f>'IDT-1'!B94</f>
        <v>217</v>
      </c>
      <c r="AF94" s="24"/>
      <c r="AG94">
        <f t="shared" si="5"/>
        <v>2182.2020532900569</v>
      </c>
      <c r="AI94" s="34">
        <f>PXIL!H94</f>
        <v>0</v>
      </c>
      <c r="AJ94" s="34">
        <f>PXIL!N94</f>
        <v>0</v>
      </c>
      <c r="AK94" s="34">
        <f>RTM_IEX!H94</f>
        <v>16.5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5.4236000000000004</v>
      </c>
      <c r="E95">
        <f>GT_NG!P95</f>
        <v>12.63</v>
      </c>
      <c r="F95">
        <f>GT_Spot!P95</f>
        <v>0</v>
      </c>
      <c r="G95">
        <f>PPCL_NG!P95</f>
        <v>41.75</v>
      </c>
      <c r="H95">
        <f>PPCL_Spot!P95</f>
        <v>0</v>
      </c>
      <c r="I95">
        <f>Bawana_NG!P95</f>
        <v>97.754006311734074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1213.7191656195525</v>
      </c>
      <c r="P95" s="36">
        <v>118.60096614494078</v>
      </c>
      <c r="Q95" s="36">
        <v>38.31560751948647</v>
      </c>
      <c r="R95" s="38">
        <v>0</v>
      </c>
      <c r="S95" s="38">
        <v>7.68</v>
      </c>
      <c r="T95" s="37">
        <f>SUMPRODUCT(LTA!J95:AN95,LTA!J$101:AN$101,LTA!J$103:AN$103)</f>
        <v>40.340000000000003</v>
      </c>
      <c r="U95" s="37">
        <f>SUMPRODUCT(LTA!J95:AN95,LTA!J$102:AN$102,LTA!J$103:AN$103)</f>
        <v>81.149999999999991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291.75</v>
      </c>
      <c r="AB95" s="75">
        <f>-STOA!N95</f>
        <v>0</v>
      </c>
      <c r="AC95">
        <f t="shared" si="3"/>
        <v>16.770712103003998</v>
      </c>
      <c r="AD95">
        <f t="shared" si="4"/>
        <v>1979.7426334927102</v>
      </c>
      <c r="AE95">
        <f>'IDT-1'!B95</f>
        <v>242</v>
      </c>
      <c r="AF95" s="24"/>
      <c r="AG95">
        <f t="shared" si="5"/>
        <v>2221.7426334927104</v>
      </c>
      <c r="AI95" s="34">
        <f>PXIL!H95</f>
        <v>0</v>
      </c>
      <c r="AJ95" s="34">
        <f>PXIL!N95</f>
        <v>0</v>
      </c>
      <c r="AK95" s="34">
        <f>RTM_IEX!H95</f>
        <v>47.4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5.4236000000000004</v>
      </c>
      <c r="E96">
        <f>GT_NG!P96</f>
        <v>12.63</v>
      </c>
      <c r="F96">
        <f>GT_Spot!P96</f>
        <v>0</v>
      </c>
      <c r="G96">
        <f>PPCL_NG!P96</f>
        <v>41.75</v>
      </c>
      <c r="H96">
        <f>PPCL_Spot!P96</f>
        <v>0</v>
      </c>
      <c r="I96">
        <f>Bawana_NG!P96</f>
        <v>97.754006311734074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1193.0057506048663</v>
      </c>
      <c r="P96" s="36">
        <v>118.60096614494078</v>
      </c>
      <c r="Q96" s="36">
        <v>38.31560751948647</v>
      </c>
      <c r="R96" s="38">
        <v>0</v>
      </c>
      <c r="S96" s="38">
        <v>7.68</v>
      </c>
      <c r="T96" s="37">
        <f>SUMPRODUCT(LTA!J96:AN96,LTA!J$101:AN$101,LTA!J$103:AN$103)</f>
        <v>40.340000000000003</v>
      </c>
      <c r="U96" s="37">
        <f>SUMPRODUCT(LTA!J96:AN96,LTA!J$102:AN$102,LTA!J$103:AN$103)</f>
        <v>82.149999999999991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291.75</v>
      </c>
      <c r="AB96" s="75">
        <f>-STOA!N96</f>
        <v>0</v>
      </c>
      <c r="AC96">
        <f t="shared" si="3"/>
        <v>16.589495416880631</v>
      </c>
      <c r="AD96">
        <f t="shared" si="4"/>
        <v>1958.350435164147</v>
      </c>
      <c r="AE96">
        <f>'IDT-1'!B96</f>
        <v>264</v>
      </c>
      <c r="AF96" s="24"/>
      <c r="AG96">
        <f t="shared" si="5"/>
        <v>2222.3504351641468</v>
      </c>
      <c r="AI96" s="34">
        <f>PXIL!H96</f>
        <v>0</v>
      </c>
      <c r="AJ96" s="34">
        <f>PXIL!N96</f>
        <v>0</v>
      </c>
      <c r="AK96" s="34">
        <f>RTM_IEX!H96</f>
        <v>45.54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5.4236000000000004</v>
      </c>
      <c r="E97">
        <f>GT_NG!P97</f>
        <v>12.63</v>
      </c>
      <c r="F97">
        <f>GT_Spot!P97</f>
        <v>0</v>
      </c>
      <c r="G97">
        <f>PPCL_NG!P97</f>
        <v>41.75</v>
      </c>
      <c r="H97">
        <f>PPCL_Spot!P97</f>
        <v>0</v>
      </c>
      <c r="I97">
        <f>Bawana_NG!P97</f>
        <v>97.754006311734074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1174.9815619820054</v>
      </c>
      <c r="P97" s="36">
        <v>118.60096614494078</v>
      </c>
      <c r="Q97" s="36">
        <v>38.31560751948647</v>
      </c>
      <c r="R97" s="38">
        <v>0</v>
      </c>
      <c r="S97" s="38">
        <v>7.68</v>
      </c>
      <c r="T97" s="37">
        <f>SUMPRODUCT(LTA!J97:AN97,LTA!J$101:AN$101,LTA!J$103:AN$103)</f>
        <v>42.66</v>
      </c>
      <c r="U97" s="37">
        <f>SUMPRODUCT(LTA!J97:AN97,LTA!J$102:AN$102,LTA!J$103:AN$103)</f>
        <v>82.649999999999991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291.75</v>
      </c>
      <c r="AB97" s="75">
        <f>-STOA!N97</f>
        <v>0</v>
      </c>
      <c r="AC97">
        <f t="shared" si="3"/>
        <v>16.536372232448603</v>
      </c>
      <c r="AD97">
        <f t="shared" si="4"/>
        <v>1952.0793697257184</v>
      </c>
      <c r="AE97">
        <f>'IDT-1'!B97</f>
        <v>263</v>
      </c>
      <c r="AF97" s="24"/>
      <c r="AG97">
        <f t="shared" si="5"/>
        <v>2215.0793697257186</v>
      </c>
      <c r="AI97" s="34">
        <f>PXIL!H97</f>
        <v>0</v>
      </c>
      <c r="AJ97" s="34">
        <f>PXIL!N97</f>
        <v>0</v>
      </c>
      <c r="AK97" s="34">
        <f>RTM_IEX!H97</f>
        <v>54.42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5.4236000000000004</v>
      </c>
      <c r="E98">
        <f>GT_NG!P98</f>
        <v>12.63</v>
      </c>
      <c r="F98">
        <f>GT_Spot!P98</f>
        <v>0</v>
      </c>
      <c r="G98">
        <f>PPCL_NG!P98</f>
        <v>41.75</v>
      </c>
      <c r="H98">
        <f>PPCL_Spot!P98</f>
        <v>0</v>
      </c>
      <c r="I98">
        <f>Bawana_NG!P98</f>
        <v>97.754006311734074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1154.8721787162931</v>
      </c>
      <c r="P98" s="36">
        <v>118.60096614494078</v>
      </c>
      <c r="Q98" s="36">
        <v>38.31560751948647</v>
      </c>
      <c r="R98" s="38">
        <v>0</v>
      </c>
      <c r="S98" s="38">
        <v>7.68</v>
      </c>
      <c r="T98" s="37">
        <f>SUMPRODUCT(LTA!J98:AN98,LTA!J$101:AN$101,LTA!J$103:AN$103)</f>
        <v>43.989999999999995</v>
      </c>
      <c r="U98" s="37">
        <f>SUMPRODUCT(LTA!J98:AN98,LTA!J$102:AN$102,LTA!J$103:AN$103)</f>
        <v>84.649999999999991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291.75</v>
      </c>
      <c r="AB98" s="75">
        <f>-STOA!N98</f>
        <v>0</v>
      </c>
      <c r="AC98">
        <f t="shared" si="3"/>
        <v>16.39063741301662</v>
      </c>
      <c r="AD98">
        <f t="shared" si="4"/>
        <v>1934.875721279438</v>
      </c>
      <c r="AE98">
        <f>'IDT-1'!B98</f>
        <v>258</v>
      </c>
      <c r="AF98" s="24"/>
      <c r="AG98">
        <f t="shared" si="5"/>
        <v>2192.875721279438</v>
      </c>
      <c r="AI98" s="34">
        <f>PXIL!H98</f>
        <v>0</v>
      </c>
      <c r="AJ98" s="34">
        <f>PXIL!N98</f>
        <v>0</v>
      </c>
      <c r="AK98" s="34">
        <f>RTM_IEX!H98</f>
        <v>53.85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0.23979508699999985</v>
      </c>
      <c r="E99">
        <f t="shared" si="6"/>
        <v>0.30062542864699787</v>
      </c>
      <c r="F99">
        <f t="shared" si="6"/>
        <v>0</v>
      </c>
      <c r="G99">
        <f t="shared" si="6"/>
        <v>1.0236960390559053</v>
      </c>
      <c r="H99">
        <f t="shared" si="6"/>
        <v>0</v>
      </c>
      <c r="I99">
        <f t="shared" si="6"/>
        <v>2.2062283158660585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23.523395098827596</v>
      </c>
      <c r="P99" s="36">
        <f t="shared" si="6"/>
        <v>2.3468524729400042</v>
      </c>
      <c r="Q99" s="36">
        <f t="shared" si="6"/>
        <v>0.68107724205356168</v>
      </c>
      <c r="R99" s="38">
        <f t="shared" si="6"/>
        <v>0.45154888219674028</v>
      </c>
      <c r="S99" s="38">
        <f t="shared" si="6"/>
        <v>0.15383999999999995</v>
      </c>
      <c r="T99" s="37">
        <f t="shared" si="6"/>
        <v>5.7288075000000029</v>
      </c>
      <c r="U99" s="37">
        <f t="shared" si="6"/>
        <v>2.2934225000000001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-0.66200000000000003</v>
      </c>
      <c r="AA99" s="75">
        <f t="shared" si="6"/>
        <v>7.0049899999999941</v>
      </c>
      <c r="AB99" s="75">
        <f t="shared" si="6"/>
        <v>0</v>
      </c>
      <c r="AC99">
        <f t="shared" si="6"/>
        <v>0.40133575125743393</v>
      </c>
      <c r="AD99">
        <f t="shared" si="6"/>
        <v>44.05572281532941</v>
      </c>
      <c r="AE99">
        <f t="shared" si="6"/>
        <v>0.72350000000000003</v>
      </c>
      <c r="AG99">
        <f t="shared" si="6"/>
        <v>44.779222815329419</v>
      </c>
      <c r="AI99">
        <f t="shared" si="6"/>
        <v>0</v>
      </c>
      <c r="AJ99">
        <f t="shared" si="6"/>
        <v>0</v>
      </c>
      <c r="AK99">
        <f t="shared" si="6"/>
        <v>0.15628</v>
      </c>
      <c r="AL99">
        <f t="shared" si="6"/>
        <v>-0.99150000000000005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8">
      <c r="K106">
        <f>96*5</f>
        <v>480</v>
      </c>
    </row>
  </sheetData>
  <mergeCells count="40"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90">
        <f>Allocation_SG!A1</f>
        <v>45416</v>
      </c>
      <c r="B1" s="227"/>
      <c r="C1" s="227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7"/>
      <c r="C2" s="227"/>
      <c r="D2" s="232"/>
      <c r="E2" s="220"/>
      <c r="F2" s="220"/>
      <c r="G2" s="220"/>
      <c r="H2" s="220"/>
      <c r="I2" s="220"/>
      <c r="J2" s="220"/>
      <c r="K2" s="220"/>
      <c r="L2" s="227"/>
      <c r="M2" s="227"/>
      <c r="N2" s="227"/>
      <c r="O2" s="227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TWEPL!Q3</f>
        <v>6.1847829999999995</v>
      </c>
      <c r="E3">
        <f>GT_NG!Q3</f>
        <v>7.9576316572448684</v>
      </c>
      <c r="F3">
        <f>GT_Spot!Q3</f>
        <v>0</v>
      </c>
      <c r="G3">
        <f>PPCL_NG!Q3</f>
        <v>24.03</v>
      </c>
      <c r="H3">
        <f>PPCL_Spot!Q3</f>
        <v>0</v>
      </c>
      <c r="I3">
        <f>Bawana_NG!Q3</f>
        <v>54.347837676546654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798.59517518007021</v>
      </c>
      <c r="P3" s="36">
        <v>68.584775886362777</v>
      </c>
      <c r="Q3" s="36">
        <v>22.157459880788629</v>
      </c>
      <c r="R3" s="38">
        <v>0</v>
      </c>
      <c r="S3" s="38">
        <v>0</v>
      </c>
      <c r="T3" s="37">
        <f>SUMPRODUCT(LTA!J3:AN3,LTA!J$101:AN$101,LTA!J$104:AN$104)</f>
        <v>38.33</v>
      </c>
      <c r="U3" s="37">
        <f>SUMPRODUCT(LTA!J3:AN3,LTA!J$102:AN$102,LTA!J$104:AN$104)</f>
        <v>115.09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-20</v>
      </c>
      <c r="AA3" s="75">
        <f>STOA!I3</f>
        <v>76.58</v>
      </c>
      <c r="AB3" s="75">
        <f>-STOA!O3</f>
        <v>0</v>
      </c>
      <c r="AC3">
        <f>SUMIF(B3:AB3,"&gt;0")*$AC$2-SUMIF(B3:AB3,"&lt;0")*($AC$2/(1-$AC$2))+SUMIF(AI3:AR3,"&gt;0")*$AC$2-SUMIF(AI3:AR3,"&lt;0")*($AC$2/(1-$AC$2))</f>
        <v>10.857296989551635</v>
      </c>
      <c r="AD3">
        <f>SUM(B3:AB3,AI3:AV3)-AC3</f>
        <v>1121.0003662914614</v>
      </c>
      <c r="AE3">
        <f>'IDT-1'!C3</f>
        <v>-85.096000000000004</v>
      </c>
      <c r="AF3" s="24"/>
      <c r="AG3">
        <f>SUM(AD3:AF3)</f>
        <v>1035.9043662914614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-60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6.1847829999999995</v>
      </c>
      <c r="E4">
        <f>GT_NG!Q4</f>
        <v>7.9576316572448684</v>
      </c>
      <c r="F4">
        <f>GT_Spot!Q4</f>
        <v>0</v>
      </c>
      <c r="G4">
        <f>PPCL_NG!Q4</f>
        <v>24.03</v>
      </c>
      <c r="H4">
        <f>PPCL_Spot!Q4</f>
        <v>0</v>
      </c>
      <c r="I4">
        <f>Bawana_NG!Q4</f>
        <v>54.347837676546654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798.59517518007021</v>
      </c>
      <c r="P4" s="36">
        <v>68.584775886362777</v>
      </c>
      <c r="Q4" s="36">
        <v>22.157459880788629</v>
      </c>
      <c r="R4" s="38">
        <v>0</v>
      </c>
      <c r="S4" s="38">
        <v>0</v>
      </c>
      <c r="T4" s="37">
        <f>SUMPRODUCT(LTA!J4:AN4,LTA!J$101:AN$101,LTA!J$104:AN$104)</f>
        <v>39.33</v>
      </c>
      <c r="U4" s="37">
        <f>SUMPRODUCT(LTA!J4:AN4,LTA!J$102:AN$102,LTA!J$104:AN$104)</f>
        <v>115.59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-40</v>
      </c>
      <c r="AA4" s="75">
        <f>STOA!I4</f>
        <v>76.58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11.056262459499196</v>
      </c>
      <c r="AD4">
        <f t="shared" ref="AD4:AD67" si="1">SUM(B4:AB4,AI4:AV4)-AC4</f>
        <v>1100.3014008215139</v>
      </c>
      <c r="AE4">
        <f>'IDT-1'!C4</f>
        <v>-74.935000000000002</v>
      </c>
      <c r="AF4" s="24"/>
      <c r="AG4">
        <f t="shared" ref="AG4:AG67" si="2">SUM(AD4:AF4)</f>
        <v>1025.3664008215139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-62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6.1847829999999995</v>
      </c>
      <c r="E5">
        <f>GT_NG!Q5</f>
        <v>7.9576316572448684</v>
      </c>
      <c r="F5">
        <f>GT_Spot!Q5</f>
        <v>0</v>
      </c>
      <c r="G5">
        <f>PPCL_NG!Q5</f>
        <v>24.03</v>
      </c>
      <c r="H5">
        <f>PPCL_Spot!Q5</f>
        <v>0</v>
      </c>
      <c r="I5">
        <f>Bawana_NG!Q5</f>
        <v>54.347837676546654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798.59517518007021</v>
      </c>
      <c r="P5" s="36">
        <v>68.584775886362777</v>
      </c>
      <c r="Q5" s="36">
        <v>22.157459880788629</v>
      </c>
      <c r="R5" s="38">
        <v>0</v>
      </c>
      <c r="S5" s="38">
        <v>0</v>
      </c>
      <c r="T5" s="37">
        <f>SUMPRODUCT(LTA!J5:AN5,LTA!J$101:AN$101,LTA!J$104:AN$104)</f>
        <v>40.33</v>
      </c>
      <c r="U5" s="37">
        <f>SUMPRODUCT(LTA!J5:AN5,LTA!J$102:AN$102,LTA!J$104:AN$104)</f>
        <v>116.09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-65</v>
      </c>
      <c r="AA5" s="75">
        <f>STOA!I5</f>
        <v>76.58</v>
      </c>
      <c r="AB5" s="75">
        <f>-STOA!O5</f>
        <v>0</v>
      </c>
      <c r="AC5">
        <f t="shared" si="0"/>
        <v>11.289112560346311</v>
      </c>
      <c r="AD5">
        <f t="shared" si="1"/>
        <v>1075.568550720667</v>
      </c>
      <c r="AE5">
        <f>'IDT-1'!C5</f>
        <v>-61.387999999999998</v>
      </c>
      <c r="AF5" s="24"/>
      <c r="AG5">
        <f t="shared" si="2"/>
        <v>1014.1805507206669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-63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6.1847829999999995</v>
      </c>
      <c r="E6">
        <f>GT_NG!Q6</f>
        <v>7.9576316572448684</v>
      </c>
      <c r="F6">
        <f>GT_Spot!Q6</f>
        <v>0</v>
      </c>
      <c r="G6">
        <f>PPCL_NG!Q6</f>
        <v>24.03</v>
      </c>
      <c r="H6">
        <f>PPCL_Spot!Q6</f>
        <v>0</v>
      </c>
      <c r="I6">
        <f>Bawana_NG!Q6</f>
        <v>54.347837676546654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798.59517518007021</v>
      </c>
      <c r="P6" s="36">
        <v>68.584775886362777</v>
      </c>
      <c r="Q6" s="36">
        <v>22.157459880788629</v>
      </c>
      <c r="R6" s="38">
        <v>0</v>
      </c>
      <c r="S6" s="38">
        <v>0</v>
      </c>
      <c r="T6" s="37">
        <f>SUMPRODUCT(LTA!J6:AN6,LTA!J$101:AN$101,LTA!J$104:AN$104)</f>
        <v>42</v>
      </c>
      <c r="U6" s="37">
        <f>SUMPRODUCT(LTA!J6:AN6,LTA!J$102:AN$102,LTA!J$104:AN$104)</f>
        <v>116.41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-85</v>
      </c>
      <c r="AA6" s="75">
        <f>STOA!I6</f>
        <v>76.58</v>
      </c>
      <c r="AB6" s="75">
        <f>-STOA!O6</f>
        <v>0</v>
      </c>
      <c r="AC6">
        <f t="shared" si="0"/>
        <v>11.49219403029387</v>
      </c>
      <c r="AD6">
        <f t="shared" si="1"/>
        <v>1055.3554692507194</v>
      </c>
      <c r="AE6">
        <f>'IDT-1'!C6</f>
        <v>-54.19</v>
      </c>
      <c r="AF6" s="24"/>
      <c r="AG6">
        <f t="shared" si="2"/>
        <v>1001.1654692507193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-65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6.1847829999999995</v>
      </c>
      <c r="E7">
        <f>GT_NG!Q7</f>
        <v>7.9576316572448684</v>
      </c>
      <c r="F7">
        <f>GT_Spot!Q7</f>
        <v>0</v>
      </c>
      <c r="G7">
        <f>PPCL_NG!Q7</f>
        <v>24.03</v>
      </c>
      <c r="H7">
        <f>PPCL_Spot!Q7</f>
        <v>0</v>
      </c>
      <c r="I7">
        <f>Bawana_NG!Q7</f>
        <v>54.347837676546654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798.78456419949566</v>
      </c>
      <c r="P7" s="36">
        <v>68.584775886362777</v>
      </c>
      <c r="Q7" s="36">
        <v>22.157459880788629</v>
      </c>
      <c r="R7" s="38">
        <v>0</v>
      </c>
      <c r="S7" s="38">
        <v>0</v>
      </c>
      <c r="T7" s="37">
        <f>SUMPRODUCT(LTA!J7:AN7,LTA!J$101:AN$101,LTA!J$104:AN$104)</f>
        <v>42.67</v>
      </c>
      <c r="U7" s="37">
        <f>SUMPRODUCT(LTA!J7:AN7,LTA!J$102:AN$102,LTA!J$104:AN$104)</f>
        <v>116.75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-115</v>
      </c>
      <c r="AA7" s="75">
        <f>STOA!I7</f>
        <v>76.58</v>
      </c>
      <c r="AB7" s="75">
        <f>-STOA!O7</f>
        <v>0</v>
      </c>
      <c r="AC7">
        <f t="shared" si="0"/>
        <v>11.756403629803716</v>
      </c>
      <c r="AD7">
        <f t="shared" si="1"/>
        <v>1026.2906486706347</v>
      </c>
      <c r="AE7">
        <f>'IDT-1'!C7</f>
        <v>-39.372999999999998</v>
      </c>
      <c r="AF7" s="24"/>
      <c r="AG7">
        <f t="shared" si="2"/>
        <v>986.91764867063466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-65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6.1847829999999995</v>
      </c>
      <c r="E8">
        <f>GT_NG!Q8</f>
        <v>7.9576316572448684</v>
      </c>
      <c r="F8">
        <f>GT_Spot!Q8</f>
        <v>0</v>
      </c>
      <c r="G8">
        <f>PPCL_NG!Q8</f>
        <v>24.03</v>
      </c>
      <c r="H8">
        <f>PPCL_Spot!Q8</f>
        <v>0</v>
      </c>
      <c r="I8">
        <f>Bawana_NG!Q8</f>
        <v>54.347837676546654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798.78456419949566</v>
      </c>
      <c r="P8" s="36">
        <v>68.584775886362777</v>
      </c>
      <c r="Q8" s="36">
        <v>22.157459880788629</v>
      </c>
      <c r="R8" s="38">
        <v>0</v>
      </c>
      <c r="S8" s="38">
        <v>0</v>
      </c>
      <c r="T8" s="37">
        <f>SUMPRODUCT(LTA!J8:AN8,LTA!J$101:AN$101,LTA!J$104:AN$104)</f>
        <v>43.33</v>
      </c>
      <c r="U8" s="37">
        <f>SUMPRODUCT(LTA!J8:AN8,LTA!J$102:AN$102,LTA!J$104:AN$104)</f>
        <v>117.09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-145</v>
      </c>
      <c r="AA8" s="75">
        <f>STOA!I8</f>
        <v>76.58</v>
      </c>
      <c r="AB8" s="75">
        <f>-STOA!O8</f>
        <v>0</v>
      </c>
      <c r="AC8">
        <f t="shared" si="0"/>
        <v>12.018938361550388</v>
      </c>
      <c r="AD8">
        <f t="shared" si="1"/>
        <v>997.02811393888817</v>
      </c>
      <c r="AE8">
        <f>'IDT-1'!C8</f>
        <v>-24.978000000000002</v>
      </c>
      <c r="AF8" s="24"/>
      <c r="AG8">
        <f t="shared" si="2"/>
        <v>972.05011393888822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-65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6.1847829999999995</v>
      </c>
      <c r="E9">
        <f>GT_NG!Q9</f>
        <v>7.9576316572448684</v>
      </c>
      <c r="F9">
        <f>GT_Spot!Q9</f>
        <v>0</v>
      </c>
      <c r="G9">
        <f>PPCL_NG!Q9</f>
        <v>24</v>
      </c>
      <c r="H9">
        <f>PPCL_Spot!Q9</f>
        <v>0</v>
      </c>
      <c r="I9">
        <f>Bawana_NG!Q9</f>
        <v>54.638462082830721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805.43703321266264</v>
      </c>
      <c r="P9" s="36">
        <v>68.584775886362777</v>
      </c>
      <c r="Q9" s="36">
        <v>22.157459880788629</v>
      </c>
      <c r="R9" s="38">
        <v>0</v>
      </c>
      <c r="S9" s="38">
        <v>0</v>
      </c>
      <c r="T9" s="37">
        <f>SUMPRODUCT(LTA!J9:AN9,LTA!J$101:AN$101,LTA!J$104:AN$104)</f>
        <v>32.67</v>
      </c>
      <c r="U9" s="37">
        <f>SUMPRODUCT(LTA!J9:AN9,LTA!J$102:AN$102,LTA!J$104:AN$104)</f>
        <v>117.59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-165</v>
      </c>
      <c r="AA9" s="75">
        <f>STOA!I9</f>
        <v>76.58</v>
      </c>
      <c r="AB9" s="75">
        <f>-STOA!O9</f>
        <v>0</v>
      </c>
      <c r="AC9">
        <f t="shared" si="0"/>
        <v>12.186500973946224</v>
      </c>
      <c r="AD9">
        <f t="shared" si="1"/>
        <v>970.61364474594336</v>
      </c>
      <c r="AE9">
        <f>'IDT-1'!C9</f>
        <v>-13.124000000000001</v>
      </c>
      <c r="AF9" s="24"/>
      <c r="AG9">
        <f t="shared" si="2"/>
        <v>957.48964474594334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-68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6.1847829999999995</v>
      </c>
      <c r="E10">
        <f>GT_NG!Q10</f>
        <v>7.9576316572448684</v>
      </c>
      <c r="F10">
        <f>GT_Spot!Q10</f>
        <v>0</v>
      </c>
      <c r="G10">
        <f>PPCL_NG!Q10</f>
        <v>24</v>
      </c>
      <c r="H10">
        <f>PPCL_Spot!Q10</f>
        <v>0</v>
      </c>
      <c r="I10">
        <f>Bawana_NG!Q10</f>
        <v>54.638462082830721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805.43703321266264</v>
      </c>
      <c r="P10" s="36">
        <v>68.584775886362777</v>
      </c>
      <c r="Q10" s="36">
        <v>22.157459880788629</v>
      </c>
      <c r="R10" s="38">
        <v>0</v>
      </c>
      <c r="S10" s="38">
        <v>0</v>
      </c>
      <c r="T10" s="37">
        <f>SUMPRODUCT(LTA!J10:AN10,LTA!J$101:AN$101,LTA!J$104:AN$104)</f>
        <v>33.33</v>
      </c>
      <c r="U10" s="37">
        <f>SUMPRODUCT(LTA!J10:AN10,LTA!J$102:AN$102,LTA!J$104:AN$104)</f>
        <v>117.91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-195</v>
      </c>
      <c r="AA10" s="75">
        <f>STOA!I10</f>
        <v>76.58</v>
      </c>
      <c r="AB10" s="75">
        <f>-STOA!O10</f>
        <v>0</v>
      </c>
      <c r="AC10">
        <f t="shared" si="0"/>
        <v>12.465810021142675</v>
      </c>
      <c r="AD10">
        <f t="shared" si="1"/>
        <v>939.31433569874696</v>
      </c>
      <c r="AE10">
        <f>'IDT-1'!C10</f>
        <v>0</v>
      </c>
      <c r="AF10" s="24"/>
      <c r="AG10">
        <f t="shared" si="2"/>
        <v>939.31433569874696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-70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6.1847829999999995</v>
      </c>
      <c r="E11">
        <f>GT_NG!Q11</f>
        <v>7.9576316572448684</v>
      </c>
      <c r="F11">
        <f>GT_Spot!Q11</f>
        <v>0</v>
      </c>
      <c r="G11">
        <f>PPCL_NG!Q11</f>
        <v>24</v>
      </c>
      <c r="H11">
        <f>PPCL_Spot!Q11</f>
        <v>0</v>
      </c>
      <c r="I11">
        <f>Bawana_NG!Q11</f>
        <v>54.638462082830721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805.43703321266264</v>
      </c>
      <c r="P11" s="36">
        <v>68.584775886362777</v>
      </c>
      <c r="Q11" s="36">
        <v>22.157459880788629</v>
      </c>
      <c r="R11" s="38">
        <v>0</v>
      </c>
      <c r="S11" s="38">
        <v>0</v>
      </c>
      <c r="T11" s="37">
        <f>SUMPRODUCT(LTA!J11:AN11,LTA!J$101:AN$101,LTA!J$104:AN$104)</f>
        <v>34.33</v>
      </c>
      <c r="U11" s="37">
        <f>SUMPRODUCT(LTA!J11:AN11,LTA!J$102:AN$102,LTA!J$104:AN$104)</f>
        <v>118.25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-40</v>
      </c>
      <c r="AA11" s="75">
        <f>STOA!I11</f>
        <v>76.58</v>
      </c>
      <c r="AB11" s="75">
        <f>-STOA!O11</f>
        <v>-178</v>
      </c>
      <c r="AC11">
        <f t="shared" si="0"/>
        <v>12.629546860190679</v>
      </c>
      <c r="AD11">
        <f t="shared" si="1"/>
        <v>922.49059885969882</v>
      </c>
      <c r="AE11">
        <f>'IDT-1'!C11</f>
        <v>0</v>
      </c>
      <c r="AF11" s="24"/>
      <c r="AG11">
        <f t="shared" si="2"/>
        <v>922.49059885969882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-65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6.1847829999999995</v>
      </c>
      <c r="E12">
        <f>GT_NG!Q12</f>
        <v>7.9576316572448684</v>
      </c>
      <c r="F12">
        <f>GT_Spot!Q12</f>
        <v>0</v>
      </c>
      <c r="G12">
        <f>PPCL_NG!Q12</f>
        <v>24</v>
      </c>
      <c r="H12">
        <f>PPCL_Spot!Q12</f>
        <v>0</v>
      </c>
      <c r="I12">
        <f>Bawana_NG!Q12</f>
        <v>54.638462082830721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805.43703321266264</v>
      </c>
      <c r="P12" s="36">
        <v>68.584775886362777</v>
      </c>
      <c r="Q12" s="36">
        <v>22.157459880788629</v>
      </c>
      <c r="R12" s="38">
        <v>0</v>
      </c>
      <c r="S12" s="38">
        <v>0</v>
      </c>
      <c r="T12" s="37">
        <f>SUMPRODUCT(LTA!J12:AN12,LTA!J$101:AN$101,LTA!J$104:AN$104)</f>
        <v>35.67</v>
      </c>
      <c r="U12" s="37">
        <f>SUMPRODUCT(LTA!J12:AN12,LTA!J$102:AN$102,LTA!J$104:AN$104)</f>
        <v>118.41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-55</v>
      </c>
      <c r="AA12" s="75">
        <f>STOA!I12</f>
        <v>76.58</v>
      </c>
      <c r="AB12" s="75">
        <f>-STOA!O12</f>
        <v>-178</v>
      </c>
      <c r="AC12">
        <f t="shared" si="0"/>
        <v>12.760743068339126</v>
      </c>
      <c r="AD12">
        <f t="shared" si="1"/>
        <v>909.85940265155057</v>
      </c>
      <c r="AE12">
        <f>'IDT-1'!C12</f>
        <v>0</v>
      </c>
      <c r="AF12" s="24"/>
      <c r="AG12">
        <f t="shared" si="2"/>
        <v>909.85940265155057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-64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6.1847829999999995</v>
      </c>
      <c r="E13">
        <f>GT_NG!Q13</f>
        <v>7.9576316572448684</v>
      </c>
      <c r="F13">
        <f>GT_Spot!Q13</f>
        <v>0</v>
      </c>
      <c r="G13">
        <f>PPCL_NG!Q13</f>
        <v>24</v>
      </c>
      <c r="H13">
        <f>PPCL_Spot!Q13</f>
        <v>0</v>
      </c>
      <c r="I13">
        <f>Bawana_NG!Q13</f>
        <v>54.638462082830721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805.17380616302944</v>
      </c>
      <c r="P13" s="36">
        <v>68.584775886362777</v>
      </c>
      <c r="Q13" s="36">
        <v>22.157459880788629</v>
      </c>
      <c r="R13" s="38">
        <v>0</v>
      </c>
      <c r="S13" s="38">
        <v>0</v>
      </c>
      <c r="T13" s="37">
        <f>SUMPRODUCT(LTA!J13:AN13,LTA!J$101:AN$101,LTA!J$104:AN$104)</f>
        <v>35.33</v>
      </c>
      <c r="U13" s="37">
        <f>SUMPRODUCT(LTA!J13:AN13,LTA!J$102:AN$102,LTA!J$104:AN$104)</f>
        <v>118.75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-165</v>
      </c>
      <c r="AA13" s="75">
        <f>STOA!I13</f>
        <v>76.58</v>
      </c>
      <c r="AB13" s="75">
        <f>-STOA!O13</f>
        <v>-91</v>
      </c>
      <c r="AC13">
        <f t="shared" si="0"/>
        <v>12.750060803397318</v>
      </c>
      <c r="AD13">
        <f t="shared" si="1"/>
        <v>910.60685786685906</v>
      </c>
      <c r="AE13">
        <f>'IDT-1'!C13</f>
        <v>0</v>
      </c>
      <c r="AF13" s="24"/>
      <c r="AG13">
        <f t="shared" si="2"/>
        <v>910.60685786685906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-40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6.1847829999999995</v>
      </c>
      <c r="E14">
        <f>GT_NG!Q14</f>
        <v>7.9576316572448684</v>
      </c>
      <c r="F14">
        <f>GT_Spot!Q14</f>
        <v>0</v>
      </c>
      <c r="G14">
        <f>PPCL_NG!Q14</f>
        <v>24</v>
      </c>
      <c r="H14">
        <f>PPCL_Spot!Q14</f>
        <v>0</v>
      </c>
      <c r="I14">
        <f>Bawana_NG!Q14</f>
        <v>54.638462082830721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801.06923531942721</v>
      </c>
      <c r="P14" s="36">
        <v>68.584775886362777</v>
      </c>
      <c r="Q14" s="36">
        <v>22.157459880788629</v>
      </c>
      <c r="R14" s="38">
        <v>0</v>
      </c>
      <c r="S14" s="38">
        <v>0</v>
      </c>
      <c r="T14" s="37">
        <f>SUMPRODUCT(LTA!J14:AN14,LTA!J$101:AN$101,LTA!J$104:AN$104)</f>
        <v>35.33</v>
      </c>
      <c r="U14" s="37">
        <f>SUMPRODUCT(LTA!J14:AN14,LTA!J$102:AN$102,LTA!J$104:AN$104)</f>
        <v>118.91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-180</v>
      </c>
      <c r="AA14" s="75">
        <f>STOA!I14</f>
        <v>76.58</v>
      </c>
      <c r="AB14" s="75">
        <f>-STOA!O14</f>
        <v>-91</v>
      </c>
      <c r="AC14">
        <f t="shared" si="0"/>
        <v>12.843993774184394</v>
      </c>
      <c r="AD14">
        <f t="shared" si="1"/>
        <v>891.56835405246989</v>
      </c>
      <c r="AE14">
        <f>'IDT-1'!C14</f>
        <v>0</v>
      </c>
      <c r="AF14" s="24"/>
      <c r="AG14">
        <f t="shared" si="2"/>
        <v>891.56835405246989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-40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6.1847829999999995</v>
      </c>
      <c r="E15">
        <f>GT_NG!Q15</f>
        <v>7.9576316572448684</v>
      </c>
      <c r="F15">
        <f>GT_Spot!Q15</f>
        <v>0</v>
      </c>
      <c r="G15">
        <f>PPCL_NG!Q15</f>
        <v>24</v>
      </c>
      <c r="H15">
        <f>PPCL_Spot!Q15</f>
        <v>0</v>
      </c>
      <c r="I15">
        <f>Bawana_NG!Q15</f>
        <v>54.638462082830721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760.33578584415113</v>
      </c>
      <c r="P15" s="36">
        <v>68.584775886362777</v>
      </c>
      <c r="Q15" s="36">
        <v>22.157459880788629</v>
      </c>
      <c r="R15" s="38">
        <v>0</v>
      </c>
      <c r="S15" s="38">
        <v>0</v>
      </c>
      <c r="T15" s="37">
        <f>SUMPRODUCT(LTA!J15:AN15,LTA!J$101:AN$101,LTA!J$104:AN$104)</f>
        <v>35.33</v>
      </c>
      <c r="U15" s="37">
        <f>SUMPRODUCT(LTA!J15:AN15,LTA!J$102:AN$102,LTA!J$104:AN$104)</f>
        <v>119.25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-40</v>
      </c>
      <c r="AA15" s="75">
        <f>STOA!I15</f>
        <v>76.58</v>
      </c>
      <c r="AB15" s="75">
        <f>-STOA!O15</f>
        <v>-251</v>
      </c>
      <c r="AC15">
        <f t="shared" si="0"/>
        <v>12.335265644094294</v>
      </c>
      <c r="AD15">
        <f t="shared" si="1"/>
        <v>871.68363270728378</v>
      </c>
      <c r="AE15">
        <f>'IDT-1'!C15</f>
        <v>0</v>
      </c>
      <c r="AF15" s="24"/>
      <c r="AG15">
        <f t="shared" si="2"/>
        <v>871.68363270728378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6.1847829999999995</v>
      </c>
      <c r="E16">
        <f>GT_NG!Q16</f>
        <v>7.9576316572448684</v>
      </c>
      <c r="F16">
        <f>GT_Spot!Q16</f>
        <v>0</v>
      </c>
      <c r="G16">
        <f>PPCL_NG!Q16</f>
        <v>24</v>
      </c>
      <c r="H16">
        <f>PPCL_Spot!Q16</f>
        <v>0</v>
      </c>
      <c r="I16">
        <f>Bawana_NG!Q16</f>
        <v>54.638462082830721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760.33527269671697</v>
      </c>
      <c r="P16" s="36">
        <v>68.584775886362777</v>
      </c>
      <c r="Q16" s="36">
        <v>22.157459880788629</v>
      </c>
      <c r="R16" s="38">
        <v>0</v>
      </c>
      <c r="S16" s="38">
        <v>0</v>
      </c>
      <c r="T16" s="37">
        <f>SUMPRODUCT(LTA!J16:AN16,LTA!J$101:AN$101,LTA!J$104:AN$104)</f>
        <v>35.33</v>
      </c>
      <c r="U16" s="37">
        <f>SUMPRODUCT(LTA!J16:AN16,LTA!J$102:AN$102,LTA!J$104:AN$104)</f>
        <v>119.09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-130</v>
      </c>
      <c r="AA16" s="75">
        <f>STOA!I16</f>
        <v>76.58</v>
      </c>
      <c r="AB16" s="75">
        <f>-STOA!O16</f>
        <v>-171</v>
      </c>
      <c r="AC16">
        <f t="shared" si="0"/>
        <v>12.418628910904738</v>
      </c>
      <c r="AD16">
        <f t="shared" si="1"/>
        <v>861.43975629303918</v>
      </c>
      <c r="AE16">
        <f>'IDT-1'!C16</f>
        <v>0</v>
      </c>
      <c r="AF16" s="24"/>
      <c r="AG16">
        <f t="shared" si="2"/>
        <v>861.43975629303918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6.1847829999999995</v>
      </c>
      <c r="E17">
        <f>GT_NG!Q17</f>
        <v>7.9576316572448684</v>
      </c>
      <c r="F17">
        <f>GT_Spot!Q17</f>
        <v>0</v>
      </c>
      <c r="G17">
        <f>PPCL_NG!Q17</f>
        <v>24</v>
      </c>
      <c r="H17">
        <f>PPCL_Spot!Q17</f>
        <v>0</v>
      </c>
      <c r="I17">
        <f>Bawana_NG!Q17</f>
        <v>54.640000000000008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700.99707466822963</v>
      </c>
      <c r="P17" s="36">
        <v>68.584775886362777</v>
      </c>
      <c r="Q17" s="36">
        <v>22.157459880788629</v>
      </c>
      <c r="R17" s="38">
        <v>0</v>
      </c>
      <c r="S17" s="38">
        <v>0</v>
      </c>
      <c r="T17" s="37">
        <f>SUMPRODUCT(LTA!J17:AN17,LTA!J$101:AN$101,LTA!J$104:AN$104)</f>
        <v>35.33</v>
      </c>
      <c r="U17" s="37">
        <f>SUMPRODUCT(LTA!J17:AN17,LTA!J$102:AN$102,LTA!J$104:AN$104)</f>
        <v>115.75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-73</v>
      </c>
      <c r="AA17" s="75">
        <f>STOA!I17</f>
        <v>76.58</v>
      </c>
      <c r="AB17" s="75">
        <f>-STOA!O17</f>
        <v>-171</v>
      </c>
      <c r="AC17">
        <f t="shared" si="0"/>
        <v>11.409288975650991</v>
      </c>
      <c r="AD17">
        <f t="shared" si="1"/>
        <v>856.77243611697509</v>
      </c>
      <c r="AE17">
        <f>'IDT-1'!C17</f>
        <v>0</v>
      </c>
      <c r="AF17" s="24"/>
      <c r="AG17">
        <f t="shared" si="2"/>
        <v>856.77243611697509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6.1847829999999995</v>
      </c>
      <c r="E18">
        <f>GT_NG!Q18</f>
        <v>7.9576316572448684</v>
      </c>
      <c r="F18">
        <f>GT_Spot!Q18</f>
        <v>0</v>
      </c>
      <c r="G18">
        <f>PPCL_NG!Q18</f>
        <v>24</v>
      </c>
      <c r="H18">
        <f>PPCL_Spot!Q18</f>
        <v>0</v>
      </c>
      <c r="I18">
        <f>Bawana_NG!Q18</f>
        <v>54.637614911170282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700.995818080253</v>
      </c>
      <c r="P18" s="36">
        <v>68.584775886362777</v>
      </c>
      <c r="Q18" s="36">
        <v>22.157459880788629</v>
      </c>
      <c r="R18" s="38">
        <v>0</v>
      </c>
      <c r="S18" s="38">
        <v>0</v>
      </c>
      <c r="T18" s="37">
        <f>SUMPRODUCT(LTA!J18:AN18,LTA!J$101:AN$101,LTA!J$104:AN$104)</f>
        <v>35.33</v>
      </c>
      <c r="U18" s="37">
        <f>SUMPRODUCT(LTA!J18:AN18,LTA!J$102:AN$102,LTA!J$104:AN$104)</f>
        <v>115.75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-163</v>
      </c>
      <c r="AA18" s="75">
        <f>STOA!I18</f>
        <v>76.58</v>
      </c>
      <c r="AB18" s="75">
        <f>-STOA!O18</f>
        <v>-91</v>
      </c>
      <c r="AC18">
        <f t="shared" si="0"/>
        <v>11.493969962814706</v>
      </c>
      <c r="AD18">
        <f t="shared" si="1"/>
        <v>846.68411345300478</v>
      </c>
      <c r="AE18">
        <f>'IDT-1'!C18</f>
        <v>0</v>
      </c>
      <c r="AF18" s="24"/>
      <c r="AG18">
        <f t="shared" si="2"/>
        <v>846.68411345300478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6.1847829999999995</v>
      </c>
      <c r="E19">
        <f>GT_NG!Q19</f>
        <v>7.9576316572448684</v>
      </c>
      <c r="F19">
        <f>GT_Spot!Q19</f>
        <v>0</v>
      </c>
      <c r="G19">
        <f>PPCL_NG!Q19</f>
        <v>24.518407895591196</v>
      </c>
      <c r="H19">
        <f>PPCL_Spot!Q19</f>
        <v>0</v>
      </c>
      <c r="I19">
        <f>Bawana_NG!Q19</f>
        <v>54.640000000000008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746.94617043906874</v>
      </c>
      <c r="P19" s="36">
        <v>68.584775886362777</v>
      </c>
      <c r="Q19" s="36">
        <v>22.157459880788629</v>
      </c>
      <c r="R19" s="38">
        <v>0</v>
      </c>
      <c r="S19" s="38">
        <v>0</v>
      </c>
      <c r="T19" s="37">
        <f>SUMPRODUCT(LTA!J19:AN19,LTA!J$101:AN$101,LTA!J$104:AN$104)</f>
        <v>35.33</v>
      </c>
      <c r="U19" s="37">
        <f>SUMPRODUCT(LTA!J19:AN19,LTA!J$102:AN$102,LTA!J$104:AN$104)</f>
        <v>115.59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-237.5</v>
      </c>
      <c r="AA19" s="75">
        <f>STOA!I19</f>
        <v>76.58</v>
      </c>
      <c r="AB19" s="75">
        <f>-STOA!O19</f>
        <v>-89</v>
      </c>
      <c r="AC19">
        <f t="shared" si="0"/>
        <v>12.497142518752353</v>
      </c>
      <c r="AD19">
        <f t="shared" si="1"/>
        <v>819.49208624030405</v>
      </c>
      <c r="AE19">
        <f>'IDT-1'!C19</f>
        <v>0</v>
      </c>
      <c r="AF19" s="24"/>
      <c r="AG19">
        <f t="shared" si="2"/>
        <v>819.49208624030405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6.1847829999999995</v>
      </c>
      <c r="E20">
        <f>GT_NG!Q20</f>
        <v>8</v>
      </c>
      <c r="F20">
        <f>GT_Spot!Q20</f>
        <v>0</v>
      </c>
      <c r="G20">
        <f>PPCL_NG!Q20</f>
        <v>24.518407895591196</v>
      </c>
      <c r="H20">
        <f>PPCL_Spot!Q20</f>
        <v>0</v>
      </c>
      <c r="I20">
        <f>Bawana_NG!Q20</f>
        <v>54.640000000000008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750.02617043906878</v>
      </c>
      <c r="P20" s="36">
        <v>68.584775886362777</v>
      </c>
      <c r="Q20" s="36">
        <v>22.157459880788629</v>
      </c>
      <c r="R20" s="38">
        <v>0</v>
      </c>
      <c r="S20" s="38">
        <v>0</v>
      </c>
      <c r="T20" s="37">
        <f>SUMPRODUCT(LTA!J20:AN20,LTA!J$101:AN$101,LTA!J$104:AN$104)</f>
        <v>35.33</v>
      </c>
      <c r="U20" s="37">
        <f>SUMPRODUCT(LTA!J20:AN20,LTA!J$102:AN$102,LTA!J$104:AN$104)</f>
        <v>115.59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-255</v>
      </c>
      <c r="AA20" s="75">
        <f>STOA!I20</f>
        <v>76.58</v>
      </c>
      <c r="AB20" s="75">
        <f>-STOA!O20</f>
        <v>-89</v>
      </c>
      <c r="AC20">
        <f t="shared" si="0"/>
        <v>12.671615673017053</v>
      </c>
      <c r="AD20">
        <f t="shared" si="1"/>
        <v>804.93998142879445</v>
      </c>
      <c r="AE20">
        <f>'IDT-1'!C20</f>
        <v>0</v>
      </c>
      <c r="AF20" s="24"/>
      <c r="AG20">
        <f t="shared" si="2"/>
        <v>804.93998142879445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6.1847829999999995</v>
      </c>
      <c r="E21">
        <f>GT_NG!Q21</f>
        <v>8</v>
      </c>
      <c r="F21">
        <f>GT_Spot!Q21</f>
        <v>0</v>
      </c>
      <c r="G21">
        <f>PPCL_NG!Q21</f>
        <v>24.03</v>
      </c>
      <c r="H21">
        <f>PPCL_Spot!Q21</f>
        <v>0</v>
      </c>
      <c r="I21">
        <f>Bawana_NG!Q21</f>
        <v>54.640000000000008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752.86534622069814</v>
      </c>
      <c r="P21" s="36">
        <v>68.584775886362777</v>
      </c>
      <c r="Q21" s="36">
        <v>22.157459880788629</v>
      </c>
      <c r="R21" s="38">
        <v>0</v>
      </c>
      <c r="S21" s="38">
        <v>0</v>
      </c>
      <c r="T21" s="37">
        <f>SUMPRODUCT(LTA!J21:AN21,LTA!J$101:AN$101,LTA!J$104:AN$104)</f>
        <v>35.33</v>
      </c>
      <c r="U21" s="37">
        <f>SUMPRODUCT(LTA!J21:AN21,LTA!J$102:AN$102,LTA!J$104:AN$104)</f>
        <v>115.41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-250</v>
      </c>
      <c r="AA21" s="75">
        <f>STOA!I21</f>
        <v>76.58</v>
      </c>
      <c r="AB21" s="75">
        <f>-STOA!O21</f>
        <v>-89</v>
      </c>
      <c r="AC21">
        <f t="shared" si="0"/>
        <v>12.732205911884222</v>
      </c>
      <c r="AD21">
        <f t="shared" si="1"/>
        <v>802.05015907596555</v>
      </c>
      <c r="AE21">
        <f>'IDT-1'!C21</f>
        <v>0</v>
      </c>
      <c r="AF21" s="24"/>
      <c r="AG21">
        <f t="shared" si="2"/>
        <v>802.05015907596555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-10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6.1847829999999995</v>
      </c>
      <c r="E22">
        <f>GT_NG!Q22</f>
        <v>8</v>
      </c>
      <c r="F22">
        <f>GT_Spot!Q22</f>
        <v>0</v>
      </c>
      <c r="G22">
        <f>PPCL_NG!Q22</f>
        <v>24.03</v>
      </c>
      <c r="H22">
        <f>PPCL_Spot!Q22</f>
        <v>0</v>
      </c>
      <c r="I22">
        <f>Bawana_NG!Q22</f>
        <v>54.640000000000008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753.2418366041793</v>
      </c>
      <c r="P22" s="36">
        <v>68.584775886362777</v>
      </c>
      <c r="Q22" s="36">
        <v>22.157459880788629</v>
      </c>
      <c r="R22" s="38">
        <v>0</v>
      </c>
      <c r="S22" s="38">
        <v>0</v>
      </c>
      <c r="T22" s="37">
        <f>SUMPRODUCT(LTA!J22:AN22,LTA!J$101:AN$101,LTA!J$104:AN$104)</f>
        <v>35.33</v>
      </c>
      <c r="U22" s="37">
        <f>SUMPRODUCT(LTA!J22:AN22,LTA!J$102:AN$102,LTA!J$104:AN$104)</f>
        <v>115.41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-255</v>
      </c>
      <c r="AA22" s="75">
        <f>STOA!I22</f>
        <v>76.58</v>
      </c>
      <c r="AB22" s="75">
        <f>-STOA!O22</f>
        <v>-90</v>
      </c>
      <c r="AC22">
        <f t="shared" si="0"/>
        <v>12.786195377454796</v>
      </c>
      <c r="AD22">
        <f t="shared" si="1"/>
        <v>796.37265999387603</v>
      </c>
      <c r="AE22">
        <f>'IDT-1'!C22</f>
        <v>0</v>
      </c>
      <c r="AF22" s="24"/>
      <c r="AG22">
        <f t="shared" si="2"/>
        <v>796.37265999387603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-10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6.1847829999999995</v>
      </c>
      <c r="E23">
        <f>GT_NG!Q23</f>
        <v>8</v>
      </c>
      <c r="F23">
        <f>GT_Spot!Q23</f>
        <v>0</v>
      </c>
      <c r="G23">
        <f>PPCL_NG!Q23</f>
        <v>24.03</v>
      </c>
      <c r="H23">
        <f>PPCL_Spot!Q23</f>
        <v>0</v>
      </c>
      <c r="I23">
        <f>Bawana_NG!Q23</f>
        <v>54.639999999999993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783.21082939256075</v>
      </c>
      <c r="P23" s="36">
        <v>68.58696343191076</v>
      </c>
      <c r="Q23" s="36">
        <v>22.156751685722661</v>
      </c>
      <c r="R23" s="38">
        <v>0</v>
      </c>
      <c r="S23" s="38">
        <v>0</v>
      </c>
      <c r="T23" s="37">
        <f>SUMPRODUCT(LTA!J23:AN23,LTA!J$101:AN$101,LTA!J$104:AN$104)</f>
        <v>40.339999999999996</v>
      </c>
      <c r="U23" s="37">
        <f>SUMPRODUCT(LTA!J23:AN23,LTA!J$102:AN$102,LTA!J$104:AN$104)</f>
        <v>115.09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-108</v>
      </c>
      <c r="AA23" s="75">
        <f>STOA!I23</f>
        <v>76.58</v>
      </c>
      <c r="AB23" s="75">
        <f>-STOA!O23</f>
        <v>-272</v>
      </c>
      <c r="AC23">
        <f t="shared" si="0"/>
        <v>13.373833863792367</v>
      </c>
      <c r="AD23">
        <f t="shared" si="1"/>
        <v>795.44549364640181</v>
      </c>
      <c r="AE23">
        <f>'IDT-1'!C23</f>
        <v>0</v>
      </c>
      <c r="AF23" s="24"/>
      <c r="AG23">
        <f t="shared" si="2"/>
        <v>795.44549364640181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-10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6.1847829999999995</v>
      </c>
      <c r="E24">
        <f>GT_NG!Q24</f>
        <v>8</v>
      </c>
      <c r="F24">
        <f>GT_Spot!Q24</f>
        <v>0</v>
      </c>
      <c r="G24">
        <f>PPCL_NG!Q24</f>
        <v>24.03</v>
      </c>
      <c r="H24">
        <f>PPCL_Spot!Q24</f>
        <v>0</v>
      </c>
      <c r="I24">
        <f>Bawana_NG!Q24</f>
        <v>54.639999999999993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774.47884693587207</v>
      </c>
      <c r="P24" s="36">
        <v>68.584775886362777</v>
      </c>
      <c r="Q24" s="36">
        <v>22.157459880788629</v>
      </c>
      <c r="R24" s="38">
        <v>0</v>
      </c>
      <c r="S24" s="38">
        <v>0</v>
      </c>
      <c r="T24" s="37">
        <f>SUMPRODUCT(LTA!J24:AN24,LTA!J$101:AN$101,LTA!J$104:AN$104)</f>
        <v>41.04</v>
      </c>
      <c r="U24" s="37">
        <f>SUMPRODUCT(LTA!J24:AN24,LTA!J$102:AN$102,LTA!J$104:AN$104)</f>
        <v>114.91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-173</v>
      </c>
      <c r="AA24" s="75">
        <f>STOA!I24</f>
        <v>76.58</v>
      </c>
      <c r="AB24" s="75">
        <f>-STOA!O24</f>
        <v>-202</v>
      </c>
      <c r="AC24">
        <f t="shared" si="0"/>
        <v>13.262484995987688</v>
      </c>
      <c r="AD24">
        <f t="shared" si="1"/>
        <v>792.34338070703586</v>
      </c>
      <c r="AE24">
        <f>'IDT-1'!C24</f>
        <v>0</v>
      </c>
      <c r="AF24" s="24"/>
      <c r="AG24">
        <f t="shared" si="2"/>
        <v>792.34338070703586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-10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6.1847829999999995</v>
      </c>
      <c r="E25">
        <f>GT_NG!Q25</f>
        <v>8</v>
      </c>
      <c r="F25">
        <f>GT_Spot!Q25</f>
        <v>0</v>
      </c>
      <c r="G25">
        <f>PPCL_NG!Q25</f>
        <v>24.03</v>
      </c>
      <c r="H25">
        <f>PPCL_Spot!Q25</f>
        <v>0</v>
      </c>
      <c r="I25">
        <f>Bawana_NG!Q25</f>
        <v>54.63765584109143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774.5050374323954</v>
      </c>
      <c r="P25" s="36">
        <v>68.584775886362777</v>
      </c>
      <c r="Q25" s="36">
        <v>22.157459880788629</v>
      </c>
      <c r="R25" s="38">
        <v>0</v>
      </c>
      <c r="S25" s="38">
        <v>0</v>
      </c>
      <c r="T25" s="37">
        <f>SUMPRODUCT(LTA!J25:AN25,LTA!J$101:AN$101,LTA!J$104:AN$104)</f>
        <v>41.760000000000005</v>
      </c>
      <c r="U25" s="37">
        <f>SUMPRODUCT(LTA!J25:AN25,LTA!J$102:AN$102,LTA!J$104:AN$104)</f>
        <v>114.59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-248</v>
      </c>
      <c r="AA25" s="75">
        <f>STOA!I25</f>
        <v>76.58</v>
      </c>
      <c r="AB25" s="75">
        <f>-STOA!O25</f>
        <v>-132</v>
      </c>
      <c r="AC25">
        <f t="shared" si="0"/>
        <v>13.223689516599205</v>
      </c>
      <c r="AD25">
        <f t="shared" si="1"/>
        <v>797.80602252403901</v>
      </c>
      <c r="AE25">
        <f>'IDT-1'!C25</f>
        <v>0</v>
      </c>
      <c r="AF25" s="24"/>
      <c r="AG25">
        <f t="shared" si="2"/>
        <v>797.80602252403901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6.1847829999999995</v>
      </c>
      <c r="E26">
        <f>GT_NG!Q26</f>
        <v>8</v>
      </c>
      <c r="F26">
        <f>GT_Spot!Q26</f>
        <v>0</v>
      </c>
      <c r="G26">
        <f>PPCL_NG!Q26</f>
        <v>24.03</v>
      </c>
      <c r="H26">
        <f>PPCL_Spot!Q26</f>
        <v>0</v>
      </c>
      <c r="I26">
        <f>Bawana_NG!Q26</f>
        <v>49.997811337272928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746.58695940488519</v>
      </c>
      <c r="P26" s="36">
        <v>68.584775886362777</v>
      </c>
      <c r="Q26" s="36">
        <v>22.157459880788629</v>
      </c>
      <c r="R26" s="38">
        <v>0</v>
      </c>
      <c r="S26" s="38">
        <v>0</v>
      </c>
      <c r="T26" s="37">
        <f>SUMPRODUCT(LTA!J26:AN26,LTA!J$101:AN$101,LTA!J$104:AN$104)</f>
        <v>42.15</v>
      </c>
      <c r="U26" s="37">
        <f>SUMPRODUCT(LTA!J26:AN26,LTA!J$102:AN$102,LTA!J$104:AN$104)</f>
        <v>114.59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-290</v>
      </c>
      <c r="AA26" s="75">
        <f>STOA!I26</f>
        <v>76.58</v>
      </c>
      <c r="AB26" s="75">
        <f>-STOA!O26</f>
        <v>-62</v>
      </c>
      <c r="AC26">
        <f t="shared" si="0"/>
        <v>12.716286551039151</v>
      </c>
      <c r="AD26">
        <f t="shared" si="1"/>
        <v>794.1455029582703</v>
      </c>
      <c r="AE26">
        <f>'IDT-1'!C26</f>
        <v>0</v>
      </c>
      <c r="AF26" s="24"/>
      <c r="AG26">
        <f t="shared" si="2"/>
        <v>794.1455029582703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6.1847829999999995</v>
      </c>
      <c r="E27">
        <f>GT_NG!Q27</f>
        <v>8</v>
      </c>
      <c r="F27">
        <f>GT_Spot!Q27</f>
        <v>0</v>
      </c>
      <c r="G27">
        <f>PPCL_NG!Q27</f>
        <v>24.03</v>
      </c>
      <c r="H27">
        <f>PPCL_Spot!Q27</f>
        <v>0</v>
      </c>
      <c r="I27">
        <f>Bawana_NG!Q27</f>
        <v>44.997986126650261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747.24473248679226</v>
      </c>
      <c r="P27" s="36">
        <v>68.584775886362777</v>
      </c>
      <c r="Q27" s="36">
        <v>22.157459880788629</v>
      </c>
      <c r="R27" s="38">
        <v>3.797061098221191</v>
      </c>
      <c r="S27" s="38">
        <v>0</v>
      </c>
      <c r="T27" s="37">
        <f>SUMPRODUCT(LTA!J27:AN27,LTA!J$101:AN$101,LTA!J$104:AN$104)</f>
        <v>37.71</v>
      </c>
      <c r="U27" s="37">
        <f>SUMPRODUCT(LTA!J27:AN27,LTA!J$102:AN$102,LTA!J$104:AN$104)</f>
        <v>114.41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0</v>
      </c>
      <c r="AA27" s="75">
        <f>STOA!I27</f>
        <v>66.91</v>
      </c>
      <c r="AB27" s="75">
        <f>-STOA!O27</f>
        <v>-330</v>
      </c>
      <c r="AC27">
        <f t="shared" si="0"/>
        <v>12.405307156435441</v>
      </c>
      <c r="AD27">
        <f t="shared" si="1"/>
        <v>801.62149132237994</v>
      </c>
      <c r="AE27">
        <f>'IDT-1'!C27</f>
        <v>0</v>
      </c>
      <c r="AF27" s="24"/>
      <c r="AG27">
        <f t="shared" si="2"/>
        <v>801.62149132237994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6.1847829999999995</v>
      </c>
      <c r="E28">
        <f>GT_NG!Q28</f>
        <v>8</v>
      </c>
      <c r="F28">
        <f>GT_Spot!Q28</f>
        <v>0</v>
      </c>
      <c r="G28">
        <f>PPCL_NG!Q28</f>
        <v>24.03</v>
      </c>
      <c r="H28">
        <f>PPCL_Spot!Q28</f>
        <v>0</v>
      </c>
      <c r="I28">
        <f>Bawana_NG!Q28</f>
        <v>44.997986126650261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747.87005937912761</v>
      </c>
      <c r="P28" s="36">
        <v>68.584775886362777</v>
      </c>
      <c r="Q28" s="36">
        <v>22.157459880788629</v>
      </c>
      <c r="R28" s="38">
        <v>7.6770608495981625</v>
      </c>
      <c r="S28" s="38">
        <v>0</v>
      </c>
      <c r="T28" s="37">
        <f>SUMPRODUCT(LTA!J28:AN28,LTA!J$101:AN$101,LTA!J$104:AN$104)</f>
        <v>40.53</v>
      </c>
      <c r="U28" s="37">
        <f>SUMPRODUCT(LTA!J28:AN28,LTA!J$102:AN$102,LTA!J$104:AN$104)</f>
        <v>114.41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0</v>
      </c>
      <c r="AA28" s="75">
        <f>STOA!I28</f>
        <v>66.91</v>
      </c>
      <c r="AB28" s="75">
        <f>-STOA!O28</f>
        <v>-325</v>
      </c>
      <c r="AC28">
        <f t="shared" si="0"/>
        <v>12.424484111618177</v>
      </c>
      <c r="AD28">
        <f t="shared" si="1"/>
        <v>813.9276410109095</v>
      </c>
      <c r="AE28">
        <f>'IDT-1'!C28</f>
        <v>0</v>
      </c>
      <c r="AF28" s="24"/>
      <c r="AG28">
        <f t="shared" si="2"/>
        <v>813.9276410109095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6.1847829999999995</v>
      </c>
      <c r="E29">
        <f>GT_NG!Q29</f>
        <v>8</v>
      </c>
      <c r="F29">
        <f>GT_Spot!Q29</f>
        <v>0</v>
      </c>
      <c r="G29">
        <f>PPCL_NG!Q29</f>
        <v>24.03</v>
      </c>
      <c r="H29">
        <f>PPCL_Spot!Q29</f>
        <v>0</v>
      </c>
      <c r="I29">
        <f>Bawana_NG!Q29</f>
        <v>54.640000000000008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770.65200737953194</v>
      </c>
      <c r="P29" s="36">
        <v>68.584775886362777</v>
      </c>
      <c r="Q29" s="36">
        <v>22.156506384991328</v>
      </c>
      <c r="R29" s="38">
        <v>13.497023809523808</v>
      </c>
      <c r="S29" s="38">
        <v>0</v>
      </c>
      <c r="T29" s="37">
        <f>SUMPRODUCT(LTA!J29:AN29,LTA!J$101:AN$101,LTA!J$104:AN$104)</f>
        <v>46.85</v>
      </c>
      <c r="U29" s="37">
        <f>SUMPRODUCT(LTA!J29:AN29,LTA!J$102:AN$102,LTA!J$104:AN$104)</f>
        <v>114.41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-358</v>
      </c>
      <c r="AA29" s="75">
        <f>STOA!I29</f>
        <v>66.91</v>
      </c>
      <c r="AB29" s="75">
        <f>-STOA!O29</f>
        <v>0</v>
      </c>
      <c r="AC29">
        <f t="shared" si="0"/>
        <v>13.078361275777731</v>
      </c>
      <c r="AD29">
        <f t="shared" si="1"/>
        <v>824.83673518463218</v>
      </c>
      <c r="AE29">
        <f>'IDT-1'!C29</f>
        <v>0</v>
      </c>
      <c r="AF29" s="24"/>
      <c r="AG29">
        <f t="shared" si="2"/>
        <v>824.83673518463218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6.1847829999999995</v>
      </c>
      <c r="E30">
        <f>GT_NG!Q30</f>
        <v>8</v>
      </c>
      <c r="F30">
        <f>GT_Spot!Q30</f>
        <v>0</v>
      </c>
      <c r="G30">
        <f>PPCL_NG!Q30</f>
        <v>24.03</v>
      </c>
      <c r="H30">
        <f>PPCL_Spot!Q30</f>
        <v>0</v>
      </c>
      <c r="I30">
        <f>Bawana_NG!Q30</f>
        <v>54.640000000000008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770.65676555781215</v>
      </c>
      <c r="P30" s="36">
        <v>68.58696343191076</v>
      </c>
      <c r="Q30" s="36">
        <v>22.155010132852958</v>
      </c>
      <c r="R30" s="38">
        <v>18.489999999999998</v>
      </c>
      <c r="S30" s="38">
        <v>0</v>
      </c>
      <c r="T30" s="37">
        <f>SUMPRODUCT(LTA!J30:AN30,LTA!J$101:AN$101,LTA!J$104:AN$104)</f>
        <v>53.73</v>
      </c>
      <c r="U30" s="37">
        <f>SUMPRODUCT(LTA!J30:AN30,LTA!J$102:AN$102,LTA!J$104:AN$104)</f>
        <v>114.41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-368</v>
      </c>
      <c r="AA30" s="75">
        <f>STOA!I30</f>
        <v>66.91</v>
      </c>
      <c r="AB30" s="75">
        <f>-STOA!O30</f>
        <v>0</v>
      </c>
      <c r="AC30">
        <f t="shared" si="0"/>
        <v>13.262851628588814</v>
      </c>
      <c r="AD30">
        <f t="shared" si="1"/>
        <v>826.53067049398703</v>
      </c>
      <c r="AE30">
        <f>'IDT-1'!C30</f>
        <v>0</v>
      </c>
      <c r="AF30" s="24"/>
      <c r="AG30">
        <f t="shared" si="2"/>
        <v>826.53067049398703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6.1847829999999995</v>
      </c>
      <c r="E31">
        <f>GT_NG!Q31</f>
        <v>8</v>
      </c>
      <c r="F31">
        <f>GT_Spot!Q31</f>
        <v>0</v>
      </c>
      <c r="G31">
        <f>PPCL_NG!Q31</f>
        <v>24.03</v>
      </c>
      <c r="H31">
        <f>PPCL_Spot!Q31</f>
        <v>0</v>
      </c>
      <c r="I31">
        <f>Bawana_NG!Q31</f>
        <v>46.73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752.99734522378981</v>
      </c>
      <c r="P31" s="36">
        <v>70.92</v>
      </c>
      <c r="Q31" s="36">
        <v>22.155010132852958</v>
      </c>
      <c r="R31" s="38">
        <v>18.75</v>
      </c>
      <c r="S31" s="38">
        <v>0</v>
      </c>
      <c r="T31" s="37">
        <f>SUMPRODUCT(LTA!J31:AN31,LTA!J$101:AN$101,LTA!J$104:AN$104)</f>
        <v>76.95</v>
      </c>
      <c r="U31" s="37">
        <f>SUMPRODUCT(LTA!J31:AN31,LTA!J$102:AN$102,LTA!J$104:AN$104)</f>
        <v>114.41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-345</v>
      </c>
      <c r="AA31" s="75">
        <f>STOA!I31</f>
        <v>66.91</v>
      </c>
      <c r="AB31" s="75">
        <f>-STOA!O31</f>
        <v>0</v>
      </c>
      <c r="AC31">
        <f t="shared" si="0"/>
        <v>13.197128743155861</v>
      </c>
      <c r="AD31">
        <f t="shared" si="1"/>
        <v>834.84000961348681</v>
      </c>
      <c r="AE31">
        <f>'IDT-1'!C31</f>
        <v>0</v>
      </c>
      <c r="AF31" s="24"/>
      <c r="AG31">
        <f t="shared" si="2"/>
        <v>834.84000961348681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-15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6.1847829999999995</v>
      </c>
      <c r="E32">
        <f>GT_NG!Q32</f>
        <v>8</v>
      </c>
      <c r="F32">
        <f>GT_Spot!Q32</f>
        <v>0</v>
      </c>
      <c r="G32">
        <f>PPCL_NG!Q32</f>
        <v>24.03</v>
      </c>
      <c r="H32">
        <f>PPCL_Spot!Q32</f>
        <v>0</v>
      </c>
      <c r="I32">
        <f>Bawana_NG!Q32</f>
        <v>46.73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754.4888067929927</v>
      </c>
      <c r="P32" s="36">
        <v>68.59</v>
      </c>
      <c r="Q32" s="36">
        <v>22.155010132852958</v>
      </c>
      <c r="R32" s="38">
        <v>18.75</v>
      </c>
      <c r="S32" s="38">
        <v>0</v>
      </c>
      <c r="T32" s="37">
        <f>SUMPRODUCT(LTA!J32:AN32,LTA!J$101:AN$101,LTA!J$104:AN$104)</f>
        <v>90.45</v>
      </c>
      <c r="U32" s="37">
        <f>SUMPRODUCT(LTA!J32:AN32,LTA!J$102:AN$102,LTA!J$104:AN$104)</f>
        <v>114.41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-360</v>
      </c>
      <c r="AA32" s="75">
        <f>STOA!I32</f>
        <v>66.91</v>
      </c>
      <c r="AB32" s="75">
        <f>-STOA!O32</f>
        <v>0</v>
      </c>
      <c r="AC32">
        <f t="shared" si="0"/>
        <v>13.430552386210506</v>
      </c>
      <c r="AD32">
        <f t="shared" si="1"/>
        <v>832.26804753963529</v>
      </c>
      <c r="AE32">
        <f>'IDT-1'!C32</f>
        <v>0</v>
      </c>
      <c r="AF32" s="24"/>
      <c r="AG32">
        <f t="shared" si="2"/>
        <v>832.26804753963529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-15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6.1847829999999995</v>
      </c>
      <c r="E33">
        <f>GT_NG!Q33</f>
        <v>8</v>
      </c>
      <c r="F33">
        <f>GT_Spot!Q33</f>
        <v>0</v>
      </c>
      <c r="G33">
        <f>PPCL_NG!Q33</f>
        <v>24.03</v>
      </c>
      <c r="H33">
        <f>PPCL_Spot!Q33</f>
        <v>0</v>
      </c>
      <c r="I33">
        <f>Bawana_NG!Q33</f>
        <v>48.37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731.19469746788457</v>
      </c>
      <c r="P33" s="36">
        <v>68.59</v>
      </c>
      <c r="Q33" s="36">
        <v>22.155010132852958</v>
      </c>
      <c r="R33" s="38">
        <v>18.75</v>
      </c>
      <c r="S33" s="38">
        <v>0</v>
      </c>
      <c r="T33" s="37">
        <f>SUMPRODUCT(LTA!J33:AN33,LTA!J$101:AN$101,LTA!J$104:AN$104)</f>
        <v>93.58</v>
      </c>
      <c r="U33" s="37">
        <f>SUMPRODUCT(LTA!J33:AN33,LTA!J$102:AN$102,LTA!J$104:AN$104)</f>
        <v>114.41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-385</v>
      </c>
      <c r="AA33" s="75">
        <f>STOA!I33</f>
        <v>66.91</v>
      </c>
      <c r="AB33" s="75">
        <f>-STOA!O33</f>
        <v>0</v>
      </c>
      <c r="AC33">
        <f t="shared" si="0"/>
        <v>13.359661445128488</v>
      </c>
      <c r="AD33">
        <f t="shared" si="1"/>
        <v>803.81482915560912</v>
      </c>
      <c r="AE33">
        <f>'IDT-1'!C33</f>
        <v>0</v>
      </c>
      <c r="AF33" s="24"/>
      <c r="AG33">
        <f t="shared" si="2"/>
        <v>803.81482915560912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6.1847829999999995</v>
      </c>
      <c r="E34">
        <f>GT_NG!Q34</f>
        <v>8</v>
      </c>
      <c r="F34">
        <f>GT_Spot!Q34</f>
        <v>0</v>
      </c>
      <c r="G34">
        <f>PPCL_NG!Q34</f>
        <v>24.03</v>
      </c>
      <c r="H34">
        <f>PPCL_Spot!Q34</f>
        <v>0</v>
      </c>
      <c r="I34">
        <f>Bawana_NG!Q34</f>
        <v>48.37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714.40510155093102</v>
      </c>
      <c r="P34" s="36">
        <v>68.59</v>
      </c>
      <c r="Q34" s="36">
        <v>22.155010132852958</v>
      </c>
      <c r="R34" s="38">
        <v>18.749999999999996</v>
      </c>
      <c r="S34" s="38">
        <v>0</v>
      </c>
      <c r="T34" s="37">
        <f>SUMPRODUCT(LTA!J34:AN34,LTA!J$101:AN$101,LTA!J$104:AN$104)</f>
        <v>110.94</v>
      </c>
      <c r="U34" s="37">
        <f>SUMPRODUCT(LTA!J34:AN34,LTA!J$102:AN$102,LTA!J$104:AN$104)</f>
        <v>114.41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-398</v>
      </c>
      <c r="AA34" s="75">
        <f>STOA!I34</f>
        <v>66.91</v>
      </c>
      <c r="AB34" s="75">
        <f>-STOA!O34</f>
        <v>0</v>
      </c>
      <c r="AC34">
        <f t="shared" si="0"/>
        <v>13.474577889849634</v>
      </c>
      <c r="AD34">
        <f t="shared" si="1"/>
        <v>791.2703167939344</v>
      </c>
      <c r="AE34">
        <f>'IDT-1'!C34</f>
        <v>0</v>
      </c>
      <c r="AF34" s="24"/>
      <c r="AG34">
        <f t="shared" si="2"/>
        <v>791.2703167939344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6.1847829999999995</v>
      </c>
      <c r="E35">
        <f>GT_NG!Q35</f>
        <v>7.9576316572448684</v>
      </c>
      <c r="F35">
        <f>GT_Spot!Q35</f>
        <v>0</v>
      </c>
      <c r="G35">
        <f>PPCL_NG!Q35</f>
        <v>24.03</v>
      </c>
      <c r="H35">
        <f>PPCL_Spot!Q35</f>
        <v>0</v>
      </c>
      <c r="I35">
        <f>Bawana_NG!Q35</f>
        <v>48.37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684.47927132810287</v>
      </c>
      <c r="P35" s="36">
        <v>68.59</v>
      </c>
      <c r="Q35" s="36">
        <v>11.606571175428234</v>
      </c>
      <c r="R35" s="38">
        <v>22.25</v>
      </c>
      <c r="S35" s="38">
        <v>0</v>
      </c>
      <c r="T35" s="37">
        <f>SUMPRODUCT(LTA!J35:AN35,LTA!J$101:AN$101,LTA!J$104:AN$104)</f>
        <v>143.99</v>
      </c>
      <c r="U35" s="37">
        <f>SUMPRODUCT(LTA!J35:AN35,LTA!J$102:AN$102,LTA!J$104:AN$104)</f>
        <v>98.759999999999991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-373</v>
      </c>
      <c r="AA35" s="75">
        <f>STOA!I35</f>
        <v>66.91</v>
      </c>
      <c r="AB35" s="75">
        <f>-STOA!O35</f>
        <v>0</v>
      </c>
      <c r="AC35">
        <f t="shared" si="0"/>
        <v>13.09801919153414</v>
      </c>
      <c r="AD35">
        <f t="shared" si="1"/>
        <v>797.03023796924174</v>
      </c>
      <c r="AE35">
        <f>'IDT-1'!C35</f>
        <v>0</v>
      </c>
      <c r="AF35" s="24"/>
      <c r="AG35">
        <f t="shared" si="2"/>
        <v>797.03023796924174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6.1847829999999995</v>
      </c>
      <c r="E36">
        <f>GT_NG!Q36</f>
        <v>7.97</v>
      </c>
      <c r="F36">
        <f>GT_Spot!Q36</f>
        <v>0</v>
      </c>
      <c r="G36">
        <f>PPCL_NG!Q36</f>
        <v>24</v>
      </c>
      <c r="H36">
        <f>PPCL_Spot!Q36</f>
        <v>0</v>
      </c>
      <c r="I36">
        <f>Bawana_NG!Q36</f>
        <v>48.37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683.69647704653516</v>
      </c>
      <c r="P36" s="36">
        <v>68.59</v>
      </c>
      <c r="Q36" s="36">
        <v>11.606571175428234</v>
      </c>
      <c r="R36" s="38">
        <v>22.25</v>
      </c>
      <c r="S36" s="38">
        <v>0</v>
      </c>
      <c r="T36" s="37">
        <f>SUMPRODUCT(LTA!J36:AN36,LTA!J$101:AN$101,LTA!J$104:AN$104)</f>
        <v>162.39999999999998</v>
      </c>
      <c r="U36" s="37">
        <f>SUMPRODUCT(LTA!J36:AN36,LTA!J$102:AN$102,LTA!J$104:AN$104)</f>
        <v>69.75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-367</v>
      </c>
      <c r="AA36" s="75">
        <f>STOA!I36</f>
        <v>66.91</v>
      </c>
      <c r="AB36" s="75">
        <f>-STOA!O36</f>
        <v>0</v>
      </c>
      <c r="AC36">
        <f t="shared" si="0"/>
        <v>12.95142866729878</v>
      </c>
      <c r="AD36">
        <f t="shared" si="1"/>
        <v>791.77640255466463</v>
      </c>
      <c r="AE36">
        <f>'IDT-1'!C36</f>
        <v>0</v>
      </c>
      <c r="AF36" s="24"/>
      <c r="AG36">
        <f t="shared" si="2"/>
        <v>791.77640255466463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6.1847829999999995</v>
      </c>
      <c r="E37">
        <f>GT_NG!Q37</f>
        <v>7.97</v>
      </c>
      <c r="F37">
        <f>GT_Spot!Q37</f>
        <v>0</v>
      </c>
      <c r="G37">
        <f>PPCL_NG!Q37</f>
        <v>24</v>
      </c>
      <c r="H37">
        <f>PPCL_Spot!Q37</f>
        <v>0</v>
      </c>
      <c r="I37">
        <f>Bawana_NG!Q37</f>
        <v>48.37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682.69995979392354</v>
      </c>
      <c r="P37" s="36">
        <v>68.59</v>
      </c>
      <c r="Q37" s="36">
        <v>11.606571175428234</v>
      </c>
      <c r="R37" s="38">
        <v>22.25</v>
      </c>
      <c r="S37" s="38">
        <v>0</v>
      </c>
      <c r="T37" s="37">
        <f>SUMPRODUCT(LTA!J37:AN37,LTA!J$101:AN$101,LTA!J$104:AN$104)</f>
        <v>180.2</v>
      </c>
      <c r="U37" s="37">
        <f>SUMPRODUCT(LTA!J37:AN37,LTA!J$102:AN$102,LTA!J$104:AN$104)</f>
        <v>84.100000000000009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-401</v>
      </c>
      <c r="AA37" s="75">
        <f>STOA!I37</f>
        <v>66.91</v>
      </c>
      <c r="AB37" s="75">
        <f>-STOA!O37</f>
        <v>0</v>
      </c>
      <c r="AC37">
        <f t="shared" si="0"/>
        <v>13.50113728502307</v>
      </c>
      <c r="AD37">
        <f t="shared" si="1"/>
        <v>788.3801766843286</v>
      </c>
      <c r="AE37">
        <f>'IDT-1'!C37</f>
        <v>0</v>
      </c>
      <c r="AF37" s="24"/>
      <c r="AG37">
        <f t="shared" si="2"/>
        <v>788.3801766843286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6.1847829999999995</v>
      </c>
      <c r="E38">
        <f>GT_NG!Q38</f>
        <v>7.97</v>
      </c>
      <c r="F38">
        <f>GT_Spot!Q38</f>
        <v>0</v>
      </c>
      <c r="G38">
        <f>PPCL_NG!Q38</f>
        <v>24</v>
      </c>
      <c r="H38">
        <f>PPCL_Spot!Q38</f>
        <v>0</v>
      </c>
      <c r="I38">
        <f>Bawana_NG!Q38</f>
        <v>48.37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676.95409196438175</v>
      </c>
      <c r="P38" s="36">
        <v>68.59</v>
      </c>
      <c r="Q38" s="36">
        <v>11.606571175428234</v>
      </c>
      <c r="R38" s="38">
        <v>22.250000000000004</v>
      </c>
      <c r="S38" s="38">
        <v>0</v>
      </c>
      <c r="T38" s="37">
        <f>SUMPRODUCT(LTA!J38:AN38,LTA!J$101:AN$101,LTA!J$104:AN$104)</f>
        <v>196.19</v>
      </c>
      <c r="U38" s="37">
        <f>SUMPRODUCT(LTA!J38:AN38,LTA!J$102:AN$102,LTA!J$104:AN$104)</f>
        <v>83.92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-411</v>
      </c>
      <c r="AA38" s="75">
        <f>STOA!I38</f>
        <v>66.91</v>
      </c>
      <c r="AB38" s="75">
        <f>-STOA!O38</f>
        <v>0</v>
      </c>
      <c r="AC38">
        <f t="shared" si="0"/>
        <v>13.670387572503811</v>
      </c>
      <c r="AD38">
        <f t="shared" si="1"/>
        <v>788.27505856730625</v>
      </c>
      <c r="AE38">
        <f>'IDT-1'!C38</f>
        <v>0</v>
      </c>
      <c r="AF38" s="24"/>
      <c r="AG38">
        <f t="shared" si="2"/>
        <v>788.27505856730625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6.1194589999999991</v>
      </c>
      <c r="E39">
        <f>GT_NG!Q39</f>
        <v>8</v>
      </c>
      <c r="F39">
        <f>GT_Spot!Q39</f>
        <v>0</v>
      </c>
      <c r="G39">
        <f>PPCL_NG!Q39</f>
        <v>24.17</v>
      </c>
      <c r="H39">
        <f>PPCL_Spot!Q39</f>
        <v>0</v>
      </c>
      <c r="I39">
        <f>Bawana_NG!Q39</f>
        <v>48.37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676.79678352803512</v>
      </c>
      <c r="P39" s="36">
        <v>68.59</v>
      </c>
      <c r="Q39" s="36">
        <v>11.606571175428234</v>
      </c>
      <c r="R39" s="38">
        <v>22.250000000000004</v>
      </c>
      <c r="S39" s="38">
        <v>0</v>
      </c>
      <c r="T39" s="37">
        <f>SUMPRODUCT(LTA!J39:AN39,LTA!J$101:AN$101,LTA!J$104:AN$104)</f>
        <v>209.17000000000002</v>
      </c>
      <c r="U39" s="37">
        <f>SUMPRODUCT(LTA!J39:AN39,LTA!J$102:AN$102,LTA!J$104:AN$104)</f>
        <v>83.76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-406</v>
      </c>
      <c r="AA39" s="75">
        <f>STOA!I39</f>
        <v>66.91</v>
      </c>
      <c r="AB39" s="75">
        <f>-STOA!O39</f>
        <v>0</v>
      </c>
      <c r="AC39">
        <f t="shared" si="0"/>
        <v>13.735529671414053</v>
      </c>
      <c r="AD39">
        <f t="shared" si="1"/>
        <v>806.00728403204937</v>
      </c>
      <c r="AE39">
        <f>'IDT-1'!C39</f>
        <v>0</v>
      </c>
      <c r="AF39" s="24"/>
      <c r="AG39">
        <f t="shared" si="2"/>
        <v>806.00728403204937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6.1194589999999991</v>
      </c>
      <c r="E40">
        <f>GT_NG!Q40</f>
        <v>8</v>
      </c>
      <c r="F40">
        <f>GT_Spot!Q40</f>
        <v>0</v>
      </c>
      <c r="G40">
        <f>PPCL_NG!Q40</f>
        <v>24.17</v>
      </c>
      <c r="H40">
        <f>PPCL_Spot!Q40</f>
        <v>0</v>
      </c>
      <c r="I40">
        <f>Bawana_NG!Q40</f>
        <v>48.37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676.79678352803512</v>
      </c>
      <c r="P40" s="36">
        <v>68.59</v>
      </c>
      <c r="Q40" s="36">
        <v>11.606571175428234</v>
      </c>
      <c r="R40" s="38">
        <v>22.250000000000004</v>
      </c>
      <c r="S40" s="38">
        <v>0</v>
      </c>
      <c r="T40" s="37">
        <f>SUMPRODUCT(LTA!J40:AN40,LTA!J$101:AN$101,LTA!J$104:AN$104)</f>
        <v>223.82</v>
      </c>
      <c r="U40" s="37">
        <f>SUMPRODUCT(LTA!J40:AN40,LTA!J$102:AN$102,LTA!J$104:AN$104)</f>
        <v>83.600000000000009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-391</v>
      </c>
      <c r="AA40" s="75">
        <f>STOA!I40</f>
        <v>66.91</v>
      </c>
      <c r="AB40" s="75">
        <f>-STOA!O40</f>
        <v>0</v>
      </c>
      <c r="AC40">
        <f t="shared" si="0"/>
        <v>13.730178305540717</v>
      </c>
      <c r="AD40">
        <f t="shared" si="1"/>
        <v>835.50263539792252</v>
      </c>
      <c r="AE40">
        <f>'IDT-1'!C40</f>
        <v>0</v>
      </c>
      <c r="AF40" s="24"/>
      <c r="AG40">
        <f t="shared" si="2"/>
        <v>835.50263539792252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6.1194589999999991</v>
      </c>
      <c r="E41">
        <f>GT_NG!Q41</f>
        <v>8</v>
      </c>
      <c r="F41">
        <f>GT_Spot!Q41</f>
        <v>0</v>
      </c>
      <c r="G41">
        <f>PPCL_NG!Q41</f>
        <v>24.17</v>
      </c>
      <c r="H41">
        <f>PPCL_Spot!Q41</f>
        <v>0</v>
      </c>
      <c r="I41">
        <f>Bawana_NG!Q41</f>
        <v>48.37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676.50881813152785</v>
      </c>
      <c r="P41" s="36">
        <v>68.59</v>
      </c>
      <c r="Q41" s="36">
        <v>11.606571175428234</v>
      </c>
      <c r="R41" s="38">
        <v>26.299999999999997</v>
      </c>
      <c r="S41" s="38">
        <v>0</v>
      </c>
      <c r="T41" s="37">
        <f>SUMPRODUCT(LTA!J41:AN41,LTA!J$101:AN$101,LTA!J$104:AN$104)</f>
        <v>238.28</v>
      </c>
      <c r="U41" s="37">
        <f>SUMPRODUCT(LTA!J41:AN41,LTA!J$102:AN$102,LTA!J$104:AN$104)</f>
        <v>70.69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-376</v>
      </c>
      <c r="AA41" s="75">
        <f>STOA!I41</f>
        <v>66.91</v>
      </c>
      <c r="AB41" s="75">
        <f>-STOA!O41</f>
        <v>0</v>
      </c>
      <c r="AC41">
        <f t="shared" si="0"/>
        <v>13.647732030336721</v>
      </c>
      <c r="AD41">
        <f t="shared" si="1"/>
        <v>855.8971162766195</v>
      </c>
      <c r="AE41">
        <f>'IDT-1'!C41</f>
        <v>0</v>
      </c>
      <c r="AF41" s="24"/>
      <c r="AG41">
        <f t="shared" si="2"/>
        <v>855.8971162766195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6.1194589999999991</v>
      </c>
      <c r="E42">
        <f>GT_NG!Q42</f>
        <v>8</v>
      </c>
      <c r="F42">
        <f>GT_Spot!Q42</f>
        <v>0</v>
      </c>
      <c r="G42">
        <f>PPCL_NG!Q42</f>
        <v>24.17</v>
      </c>
      <c r="H42">
        <f>PPCL_Spot!Q42</f>
        <v>0</v>
      </c>
      <c r="I42">
        <f>Bawana_NG!Q42</f>
        <v>48.37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673.34585482292493</v>
      </c>
      <c r="P42" s="36">
        <v>68.59</v>
      </c>
      <c r="Q42" s="36">
        <v>11.606571175428234</v>
      </c>
      <c r="R42" s="38">
        <v>26.299999999999997</v>
      </c>
      <c r="S42" s="38">
        <v>0</v>
      </c>
      <c r="T42" s="37">
        <f>SUMPRODUCT(LTA!J42:AN42,LTA!J$101:AN$101,LTA!J$104:AN$104)</f>
        <v>258.64</v>
      </c>
      <c r="U42" s="37">
        <f>SUMPRODUCT(LTA!J42:AN42,LTA!J$102:AN$102,LTA!J$104:AN$104)</f>
        <v>70.349999999999994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-355</v>
      </c>
      <c r="AA42" s="75">
        <f>STOA!I42</f>
        <v>66.91</v>
      </c>
      <c r="AB42" s="75">
        <f>-STOA!O42</f>
        <v>0</v>
      </c>
      <c r="AC42">
        <f t="shared" si="0"/>
        <v>13.738504192195119</v>
      </c>
      <c r="AD42">
        <f t="shared" si="1"/>
        <v>878.66338080615787</v>
      </c>
      <c r="AE42">
        <f>'IDT-1'!C42</f>
        <v>0</v>
      </c>
      <c r="AF42" s="24"/>
      <c r="AG42">
        <f t="shared" si="2"/>
        <v>878.66338080615787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-15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6.1194589999999991</v>
      </c>
      <c r="E43">
        <f>GT_NG!Q43</f>
        <v>8</v>
      </c>
      <c r="F43">
        <f>GT_Spot!Q43</f>
        <v>0</v>
      </c>
      <c r="G43">
        <f>PPCL_NG!Q43</f>
        <v>24</v>
      </c>
      <c r="H43">
        <f>PPCL_Spot!Q43</f>
        <v>0</v>
      </c>
      <c r="I43">
        <f>Bawana_NG!Q43</f>
        <v>48.37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677.10350949488748</v>
      </c>
      <c r="P43" s="36">
        <v>68.59</v>
      </c>
      <c r="Q43" s="36">
        <v>11.606571175428234</v>
      </c>
      <c r="R43" s="38">
        <v>26.299999999999997</v>
      </c>
      <c r="S43" s="38">
        <v>0</v>
      </c>
      <c r="T43" s="37">
        <f>SUMPRODUCT(LTA!J43:AN43,LTA!J$101:AN$101,LTA!J$104:AN$104)</f>
        <v>270.29000000000002</v>
      </c>
      <c r="U43" s="37">
        <f>SUMPRODUCT(LTA!J43:AN43,LTA!J$102:AN$102,LTA!J$104:AN$104)</f>
        <v>68.53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-350</v>
      </c>
      <c r="AA43" s="75">
        <f>STOA!I43</f>
        <v>66.91</v>
      </c>
      <c r="AB43" s="75">
        <f>-STOA!O43</f>
        <v>0</v>
      </c>
      <c r="AC43">
        <f t="shared" si="0"/>
        <v>13.81732786054005</v>
      </c>
      <c r="AD43">
        <f t="shared" si="1"/>
        <v>896.00221180977564</v>
      </c>
      <c r="AE43">
        <f>'IDT-1'!C43</f>
        <v>0</v>
      </c>
      <c r="AF43" s="24"/>
      <c r="AG43">
        <f t="shared" si="2"/>
        <v>896.00221180977564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-16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6.1194589999999991</v>
      </c>
      <c r="E44">
        <f>GT_NG!Q44</f>
        <v>8</v>
      </c>
      <c r="F44">
        <f>GT_Spot!Q44</f>
        <v>0</v>
      </c>
      <c r="G44">
        <f>PPCL_NG!Q44</f>
        <v>24</v>
      </c>
      <c r="H44">
        <f>PPCL_Spot!Q44</f>
        <v>0</v>
      </c>
      <c r="I44">
        <f>Bawana_NG!Q44</f>
        <v>48.37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678.59497106409037</v>
      </c>
      <c r="P44" s="36">
        <v>68.59</v>
      </c>
      <c r="Q44" s="36">
        <v>11.606571175428234</v>
      </c>
      <c r="R44" s="38">
        <v>26.299999999999997</v>
      </c>
      <c r="S44" s="38">
        <v>0</v>
      </c>
      <c r="T44" s="37">
        <f>SUMPRODUCT(LTA!J44:AN44,LTA!J$101:AN$101,LTA!J$104:AN$104)</f>
        <v>279.37</v>
      </c>
      <c r="U44" s="37">
        <f>SUMPRODUCT(LTA!J44:AN44,LTA!J$102:AN$102,LTA!J$104:AN$104)</f>
        <v>68.849999999999994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-335</v>
      </c>
      <c r="AA44" s="75">
        <f>STOA!I44</f>
        <v>66.91</v>
      </c>
      <c r="AB44" s="75">
        <f>-STOA!O44</f>
        <v>0</v>
      </c>
      <c r="AC44">
        <f t="shared" si="0"/>
        <v>13.824104560472465</v>
      </c>
      <c r="AD44">
        <f t="shared" si="1"/>
        <v>916.88689667904589</v>
      </c>
      <c r="AE44">
        <f>'IDT-1'!C44</f>
        <v>0</v>
      </c>
      <c r="AF44" s="24"/>
      <c r="AG44">
        <f t="shared" si="2"/>
        <v>916.88689667904589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-21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6.1194589999999991</v>
      </c>
      <c r="E45">
        <f>GT_NG!Q45</f>
        <v>8</v>
      </c>
      <c r="F45">
        <f>GT_Spot!Q45</f>
        <v>0</v>
      </c>
      <c r="G45">
        <f>PPCL_NG!Q45</f>
        <v>24</v>
      </c>
      <c r="H45">
        <f>PPCL_Spot!Q45</f>
        <v>0</v>
      </c>
      <c r="I45">
        <f>Bawana_NG!Q45</f>
        <v>48.37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680.19676262809037</v>
      </c>
      <c r="P45" s="36">
        <v>36.75</v>
      </c>
      <c r="Q45" s="36">
        <v>11.606571175428234</v>
      </c>
      <c r="R45" s="38">
        <v>26.299999999999997</v>
      </c>
      <c r="S45" s="38">
        <v>0</v>
      </c>
      <c r="T45" s="37">
        <f>SUMPRODUCT(LTA!J45:AN45,LTA!J$101:AN$101,LTA!J$104:AN$104)</f>
        <v>290.03999999999996</v>
      </c>
      <c r="U45" s="37">
        <f>SUMPRODUCT(LTA!J45:AN45,LTA!J$102:AN$102,LTA!J$104:AN$104)</f>
        <v>75.12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-320</v>
      </c>
      <c r="AA45" s="75">
        <f>STOA!I45</f>
        <v>66.91</v>
      </c>
      <c r="AB45" s="75">
        <f>-STOA!O45</f>
        <v>0</v>
      </c>
      <c r="AC45">
        <f t="shared" si="0"/>
        <v>13.407437931514055</v>
      </c>
      <c r="AD45">
        <f t="shared" si="1"/>
        <v>940.0053548720042</v>
      </c>
      <c r="AE45">
        <f>'IDT-1'!C45</f>
        <v>0</v>
      </c>
      <c r="AF45" s="24"/>
      <c r="AG45">
        <f t="shared" si="2"/>
        <v>940.0053548720042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6.1194589999999991</v>
      </c>
      <c r="E46">
        <f>GT_NG!Q46</f>
        <v>8</v>
      </c>
      <c r="F46">
        <f>GT_Spot!Q46</f>
        <v>0</v>
      </c>
      <c r="G46">
        <f>PPCL_NG!Q46</f>
        <v>24</v>
      </c>
      <c r="H46">
        <f>PPCL_Spot!Q46</f>
        <v>0</v>
      </c>
      <c r="I46">
        <f>Bawana_NG!Q46</f>
        <v>48.37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680.19676262809037</v>
      </c>
      <c r="P46" s="36">
        <v>36.75</v>
      </c>
      <c r="Q46" s="36">
        <v>11.606571175428234</v>
      </c>
      <c r="R46" s="38">
        <v>26.3</v>
      </c>
      <c r="S46" s="38">
        <v>0</v>
      </c>
      <c r="T46" s="37">
        <f>SUMPRODUCT(LTA!J46:AN46,LTA!J$101:AN$101,LTA!J$104:AN$104)</f>
        <v>291.02999999999997</v>
      </c>
      <c r="U46" s="37">
        <f>SUMPRODUCT(LTA!J46:AN46,LTA!J$102:AN$102,LTA!J$104:AN$104)</f>
        <v>75.28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-300</v>
      </c>
      <c r="AA46" s="75">
        <f>STOA!I46</f>
        <v>66.91</v>
      </c>
      <c r="AB46" s="75">
        <f>-STOA!O46</f>
        <v>0</v>
      </c>
      <c r="AC46">
        <f t="shared" si="0"/>
        <v>13.247674777016277</v>
      </c>
      <c r="AD46">
        <f t="shared" si="1"/>
        <v>961.31511802650232</v>
      </c>
      <c r="AE46">
        <f>'IDT-1'!C46</f>
        <v>0</v>
      </c>
      <c r="AF46" s="24"/>
      <c r="AG46">
        <f t="shared" si="2"/>
        <v>961.31511802650232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6.1194589999999991</v>
      </c>
      <c r="E47">
        <f>GT_NG!Q47</f>
        <v>8</v>
      </c>
      <c r="F47">
        <f>GT_Spot!Q47</f>
        <v>0</v>
      </c>
      <c r="G47">
        <f>PPCL_NG!Q47</f>
        <v>24</v>
      </c>
      <c r="H47">
        <f>PPCL_Spot!Q47</f>
        <v>0</v>
      </c>
      <c r="I47">
        <f>Bawana_NG!Q47</f>
        <v>48.37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680.70843761384413</v>
      </c>
      <c r="P47" s="36">
        <v>36.75</v>
      </c>
      <c r="Q47" s="36">
        <v>11.606571175428234</v>
      </c>
      <c r="R47" s="38">
        <v>26.3</v>
      </c>
      <c r="S47" s="38">
        <v>0</v>
      </c>
      <c r="T47" s="37">
        <f>SUMPRODUCT(LTA!J47:AN47,LTA!J$101:AN$101,LTA!J$104:AN$104)</f>
        <v>299.26</v>
      </c>
      <c r="U47" s="37">
        <f>SUMPRODUCT(LTA!J47:AN47,LTA!J$102:AN$102,LTA!J$104:AN$104)</f>
        <v>79.849999999999994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-285</v>
      </c>
      <c r="AA47" s="75">
        <f>STOA!I47</f>
        <v>66.91</v>
      </c>
      <c r="AB47" s="75">
        <f>-STOA!O47</f>
        <v>0</v>
      </c>
      <c r="AC47">
        <f t="shared" si="0"/>
        <v>13.23242548102327</v>
      </c>
      <c r="AD47">
        <f t="shared" si="1"/>
        <v>989.64204230824896</v>
      </c>
      <c r="AE47">
        <f>'IDT-1'!C47</f>
        <v>0</v>
      </c>
      <c r="AF47" s="24"/>
      <c r="AG47">
        <f t="shared" si="2"/>
        <v>989.64204230824896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6.1194589999999991</v>
      </c>
      <c r="E48">
        <f>GT_NG!Q48</f>
        <v>8</v>
      </c>
      <c r="F48">
        <f>GT_Spot!Q48</f>
        <v>0</v>
      </c>
      <c r="G48">
        <f>PPCL_NG!Q48</f>
        <v>24</v>
      </c>
      <c r="H48">
        <f>PPCL_Spot!Q48</f>
        <v>0</v>
      </c>
      <c r="I48">
        <f>Bawana_NG!Q48</f>
        <v>48.37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680.70843761384413</v>
      </c>
      <c r="P48" s="36">
        <v>36.75</v>
      </c>
      <c r="Q48" s="36">
        <v>11.606571175428234</v>
      </c>
      <c r="R48" s="38">
        <v>26.3</v>
      </c>
      <c r="S48" s="38">
        <v>0</v>
      </c>
      <c r="T48" s="37">
        <f>SUMPRODUCT(LTA!J48:AN48,LTA!J$101:AN$101,LTA!J$104:AN$104)</f>
        <v>299.26</v>
      </c>
      <c r="U48" s="37">
        <f>SUMPRODUCT(LTA!J48:AN48,LTA!J$102:AN$102,LTA!J$104:AN$104)</f>
        <v>79.849999999999994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-270</v>
      </c>
      <c r="AA48" s="75">
        <f>STOA!I48</f>
        <v>66.91</v>
      </c>
      <c r="AB48" s="75">
        <f>-STOA!O48</f>
        <v>0</v>
      </c>
      <c r="AC48">
        <f t="shared" si="0"/>
        <v>13.105358115149935</v>
      </c>
      <c r="AD48">
        <f t="shared" si="1"/>
        <v>1004.7691096741223</v>
      </c>
      <c r="AE48">
        <f>'IDT-1'!C48</f>
        <v>0</v>
      </c>
      <c r="AF48" s="24"/>
      <c r="AG48">
        <f t="shared" si="2"/>
        <v>1004.7691096741223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6.1194589999999991</v>
      </c>
      <c r="E49">
        <f>GT_NG!Q49</f>
        <v>8</v>
      </c>
      <c r="F49">
        <f>GT_Spot!Q49</f>
        <v>0</v>
      </c>
      <c r="G49">
        <f>PPCL_NG!Q49</f>
        <v>24</v>
      </c>
      <c r="H49">
        <f>PPCL_Spot!Q49</f>
        <v>0</v>
      </c>
      <c r="I49">
        <f>Bawana_NG!Q49</f>
        <v>48.37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680.70843761384413</v>
      </c>
      <c r="P49" s="36">
        <v>36.75</v>
      </c>
      <c r="Q49" s="36">
        <v>11.606571175428234</v>
      </c>
      <c r="R49" s="38">
        <v>26.3</v>
      </c>
      <c r="S49" s="38">
        <v>0</v>
      </c>
      <c r="T49" s="37">
        <f>SUMPRODUCT(LTA!J49:AN49,LTA!J$101:AN$101,LTA!J$104:AN$104)</f>
        <v>303.76</v>
      </c>
      <c r="U49" s="37">
        <f>SUMPRODUCT(LTA!J49:AN49,LTA!J$102:AN$102,LTA!J$104:AN$104)</f>
        <v>83.19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-260</v>
      </c>
      <c r="AA49" s="75">
        <f>STOA!I49</f>
        <v>66.91</v>
      </c>
      <c r="AB49" s="75">
        <f>-STOA!O49</f>
        <v>0</v>
      </c>
      <c r="AC49">
        <f t="shared" si="0"/>
        <v>13.332166111922829</v>
      </c>
      <c r="AD49">
        <f t="shared" si="1"/>
        <v>993.38230167734969</v>
      </c>
      <c r="AE49">
        <f>'IDT-1'!C49</f>
        <v>0</v>
      </c>
      <c r="AF49" s="24"/>
      <c r="AG49">
        <f t="shared" si="2"/>
        <v>993.38230167734969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-29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6.1194589999999991</v>
      </c>
      <c r="E50">
        <f>GT_NG!Q50</f>
        <v>8</v>
      </c>
      <c r="F50">
        <f>GT_Spot!Q50</f>
        <v>0</v>
      </c>
      <c r="G50">
        <f>PPCL_NG!Q50</f>
        <v>24</v>
      </c>
      <c r="H50">
        <f>PPCL_Spot!Q50</f>
        <v>0</v>
      </c>
      <c r="I50">
        <f>Bawana_NG!Q50</f>
        <v>48.37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680.70843761384413</v>
      </c>
      <c r="P50" s="36">
        <v>36.75</v>
      </c>
      <c r="Q50" s="36">
        <v>11.606571175428234</v>
      </c>
      <c r="R50" s="38">
        <v>26.3</v>
      </c>
      <c r="S50" s="38">
        <v>0</v>
      </c>
      <c r="T50" s="37">
        <f>SUMPRODUCT(LTA!J50:AN50,LTA!J$101:AN$101,LTA!J$104:AN$104)</f>
        <v>303.76</v>
      </c>
      <c r="U50" s="37">
        <f>SUMPRODUCT(LTA!J50:AN50,LTA!J$102:AN$102,LTA!J$104:AN$104)</f>
        <v>83.19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-266</v>
      </c>
      <c r="AA50" s="75">
        <f>STOA!I50</f>
        <v>66.91</v>
      </c>
      <c r="AB50" s="75">
        <f>-STOA!O50</f>
        <v>0</v>
      </c>
      <c r="AC50">
        <f t="shared" si="0"/>
        <v>13.264396850123715</v>
      </c>
      <c r="AD50">
        <f t="shared" si="1"/>
        <v>1001.4500709391488</v>
      </c>
      <c r="AE50">
        <f>'IDT-1'!C50</f>
        <v>0</v>
      </c>
      <c r="AF50" s="24"/>
      <c r="AG50">
        <f t="shared" si="2"/>
        <v>1001.4500709391488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-15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6.1194589999999991</v>
      </c>
      <c r="E51">
        <f>GT_NG!Q51</f>
        <v>7.95</v>
      </c>
      <c r="F51">
        <f>GT_Spot!Q51</f>
        <v>0</v>
      </c>
      <c r="G51">
        <f>PPCL_NG!Q51</f>
        <v>24</v>
      </c>
      <c r="H51">
        <f>PPCL_Spot!Q51</f>
        <v>0</v>
      </c>
      <c r="I51">
        <f>Bawana_NG!Q51</f>
        <v>48.37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676.09060161622085</v>
      </c>
      <c r="P51" s="36">
        <v>36.75</v>
      </c>
      <c r="Q51" s="36">
        <v>11.606571175428234</v>
      </c>
      <c r="R51" s="38">
        <v>26.3</v>
      </c>
      <c r="S51" s="38">
        <v>0</v>
      </c>
      <c r="T51" s="37">
        <f>SUMPRODUCT(LTA!J51:AN51,LTA!J$101:AN$101,LTA!J$104:AN$104)</f>
        <v>302.76</v>
      </c>
      <c r="U51" s="37">
        <f>SUMPRODUCT(LTA!J51:AN51,LTA!J$102:AN$102,LTA!J$104:AN$104)</f>
        <v>83.19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-261</v>
      </c>
      <c r="AA51" s="75">
        <f>STOA!I51</f>
        <v>66.91</v>
      </c>
      <c r="AB51" s="75">
        <f>-STOA!O51</f>
        <v>0</v>
      </c>
      <c r="AC51">
        <f t="shared" si="0"/>
        <v>13.047363873245899</v>
      </c>
      <c r="AD51">
        <f t="shared" si="1"/>
        <v>1015.9992679184032</v>
      </c>
      <c r="AE51">
        <f>'IDT-1'!C51</f>
        <v>0</v>
      </c>
      <c r="AF51" s="24"/>
      <c r="AG51">
        <f t="shared" si="2"/>
        <v>1015.9992679184032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6.1194589999999991</v>
      </c>
      <c r="E52">
        <f>GT_NG!Q52</f>
        <v>7.95</v>
      </c>
      <c r="F52">
        <f>GT_Spot!Q52</f>
        <v>0</v>
      </c>
      <c r="G52">
        <f>PPCL_NG!Q52</f>
        <v>24</v>
      </c>
      <c r="H52">
        <f>PPCL_Spot!Q52</f>
        <v>0</v>
      </c>
      <c r="I52">
        <f>Bawana_NG!Q52</f>
        <v>48.37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676.09093246782049</v>
      </c>
      <c r="P52" s="36">
        <v>36.75</v>
      </c>
      <c r="Q52" s="36">
        <v>11.606571175428234</v>
      </c>
      <c r="R52" s="38">
        <v>26.3</v>
      </c>
      <c r="S52" s="38">
        <v>0</v>
      </c>
      <c r="T52" s="37">
        <f>SUMPRODUCT(LTA!J52:AN52,LTA!J$101:AN$101,LTA!J$104:AN$104)</f>
        <v>302.76</v>
      </c>
      <c r="U52" s="37">
        <f>SUMPRODUCT(LTA!J52:AN52,LTA!J$102:AN$102,LTA!J$104:AN$104)</f>
        <v>83.19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-251</v>
      </c>
      <c r="AA52" s="75">
        <f>STOA!I52</f>
        <v>66.91</v>
      </c>
      <c r="AB52" s="75">
        <f>-STOA!O52</f>
        <v>0</v>
      </c>
      <c r="AC52">
        <f t="shared" si="0"/>
        <v>12.962655075150446</v>
      </c>
      <c r="AD52">
        <f t="shared" si="1"/>
        <v>1026.0843075680984</v>
      </c>
      <c r="AE52">
        <f>'IDT-1'!C52</f>
        <v>0</v>
      </c>
      <c r="AF52" s="24"/>
      <c r="AG52">
        <f t="shared" si="2"/>
        <v>1026.0843075680984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6.1194589999999991</v>
      </c>
      <c r="E53">
        <f>GT_NG!Q53</f>
        <v>7.95</v>
      </c>
      <c r="F53">
        <f>GT_Spot!Q53</f>
        <v>0</v>
      </c>
      <c r="G53">
        <f>PPCL_NG!Q53</f>
        <v>24</v>
      </c>
      <c r="H53">
        <f>PPCL_Spot!Q53</f>
        <v>0</v>
      </c>
      <c r="I53">
        <f>Bawana_NG!Q53</f>
        <v>48.37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676.09093246782049</v>
      </c>
      <c r="P53" s="36">
        <v>36.75</v>
      </c>
      <c r="Q53" s="36">
        <v>11.606571175428234</v>
      </c>
      <c r="R53" s="38">
        <v>26.3</v>
      </c>
      <c r="S53" s="38">
        <v>0</v>
      </c>
      <c r="T53" s="37">
        <f>SUMPRODUCT(LTA!J53:AN53,LTA!J$101:AN$101,LTA!J$104:AN$104)</f>
        <v>298.58999999999997</v>
      </c>
      <c r="U53" s="37">
        <f>SUMPRODUCT(LTA!J53:AN53,LTA!J$102:AN$102,LTA!J$104:AN$104)</f>
        <v>83.35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-246</v>
      </c>
      <c r="AA53" s="75">
        <f>STOA!I53</f>
        <v>66.91</v>
      </c>
      <c r="AB53" s="75">
        <f>-STOA!O53</f>
        <v>0</v>
      </c>
      <c r="AC53">
        <f t="shared" si="0"/>
        <v>12.886615286525998</v>
      </c>
      <c r="AD53">
        <f t="shared" si="1"/>
        <v>1027.1503473567227</v>
      </c>
      <c r="AE53">
        <f>'IDT-1'!C53</f>
        <v>0</v>
      </c>
      <c r="AF53" s="24"/>
      <c r="AG53">
        <f t="shared" si="2"/>
        <v>1027.1503473567227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6.1194589999999991</v>
      </c>
      <c r="E54">
        <f>GT_NG!Q54</f>
        <v>7.95</v>
      </c>
      <c r="F54">
        <f>GT_Spot!Q54</f>
        <v>0</v>
      </c>
      <c r="G54">
        <f>PPCL_NG!Q54</f>
        <v>24</v>
      </c>
      <c r="H54">
        <f>PPCL_Spot!Q54</f>
        <v>0</v>
      </c>
      <c r="I54">
        <f>Bawana_NG!Q54</f>
        <v>48.37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677.58239403702339</v>
      </c>
      <c r="P54" s="36">
        <v>36.75</v>
      </c>
      <c r="Q54" s="36">
        <v>11.606571175428234</v>
      </c>
      <c r="R54" s="38">
        <v>26.3</v>
      </c>
      <c r="S54" s="38">
        <v>0</v>
      </c>
      <c r="T54" s="37">
        <f>SUMPRODUCT(LTA!J54:AN54,LTA!J$101:AN$101,LTA!J$104:AN$104)</f>
        <v>298.58999999999997</v>
      </c>
      <c r="U54" s="37">
        <f>SUMPRODUCT(LTA!J54:AN54,LTA!J$102:AN$102,LTA!J$104:AN$104)</f>
        <v>83.69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-256</v>
      </c>
      <c r="AA54" s="75">
        <f>STOA!I54</f>
        <v>66.91</v>
      </c>
      <c r="AB54" s="75">
        <f>-STOA!O54</f>
        <v>0</v>
      </c>
      <c r="AC54">
        <f t="shared" si="0"/>
        <v>12.986711140956196</v>
      </c>
      <c r="AD54">
        <f t="shared" si="1"/>
        <v>1018.8817130714956</v>
      </c>
      <c r="AE54">
        <f>'IDT-1'!C54</f>
        <v>0</v>
      </c>
      <c r="AF54" s="24"/>
      <c r="AG54">
        <f t="shared" si="2"/>
        <v>1018.8817130714956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6.1194589999999991</v>
      </c>
      <c r="E55">
        <f>GT_NG!Q55</f>
        <v>7.95</v>
      </c>
      <c r="F55">
        <f>GT_Spot!Q55</f>
        <v>0</v>
      </c>
      <c r="G55">
        <f>PPCL_NG!Q55</f>
        <v>24</v>
      </c>
      <c r="H55">
        <f>PPCL_Spot!Q55</f>
        <v>0</v>
      </c>
      <c r="I55">
        <f>Bawana_NG!Q55</f>
        <v>48.37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673.53424933330587</v>
      </c>
      <c r="P55" s="36">
        <v>36.75</v>
      </c>
      <c r="Q55" s="36">
        <v>11.606571175428234</v>
      </c>
      <c r="R55" s="38">
        <v>25.75</v>
      </c>
      <c r="S55" s="38">
        <v>0</v>
      </c>
      <c r="T55" s="37">
        <f>SUMPRODUCT(LTA!J55:AN55,LTA!J$101:AN$101,LTA!J$104:AN$104)</f>
        <v>298.58999999999997</v>
      </c>
      <c r="U55" s="37">
        <f>SUMPRODUCT(LTA!J55:AN55,LTA!J$102:AN$102,LTA!J$104:AN$104)</f>
        <v>83.69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-266</v>
      </c>
      <c r="AA55" s="75">
        <f>STOA!I55</f>
        <v>66.91</v>
      </c>
      <c r="AB55" s="75">
        <f>-STOA!O55</f>
        <v>0</v>
      </c>
      <c r="AC55">
        <f t="shared" si="0"/>
        <v>13.032798302693859</v>
      </c>
      <c r="AD55">
        <f t="shared" si="1"/>
        <v>1004.2374812060403</v>
      </c>
      <c r="AE55">
        <f>'IDT-1'!C55</f>
        <v>0</v>
      </c>
      <c r="AF55" s="24"/>
      <c r="AG55">
        <f t="shared" si="2"/>
        <v>1004.2374812060403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6.1194589999999991</v>
      </c>
      <c r="E56">
        <f>GT_NG!Q56</f>
        <v>7.95</v>
      </c>
      <c r="F56">
        <f>GT_Spot!Q56</f>
        <v>0</v>
      </c>
      <c r="G56">
        <f>PPCL_NG!Q56</f>
        <v>24</v>
      </c>
      <c r="H56">
        <f>PPCL_Spot!Q56</f>
        <v>0</v>
      </c>
      <c r="I56">
        <f>Bawana_NG!Q56</f>
        <v>48.37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673.53424933330587</v>
      </c>
      <c r="P56" s="36">
        <v>36.75</v>
      </c>
      <c r="Q56" s="36">
        <v>11.606571175428234</v>
      </c>
      <c r="R56" s="38">
        <v>25.75</v>
      </c>
      <c r="S56" s="38">
        <v>0</v>
      </c>
      <c r="T56" s="37">
        <f>SUMPRODUCT(LTA!J56:AN56,LTA!J$101:AN$101,LTA!J$104:AN$104)</f>
        <v>298.58999999999997</v>
      </c>
      <c r="U56" s="37">
        <f>SUMPRODUCT(LTA!J56:AN56,LTA!J$102:AN$102,LTA!J$104:AN$104)</f>
        <v>83.69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-266</v>
      </c>
      <c r="AA56" s="75">
        <f>STOA!I56</f>
        <v>66.91</v>
      </c>
      <c r="AB56" s="75">
        <f>-STOA!O56</f>
        <v>0</v>
      </c>
      <c r="AC56">
        <f t="shared" si="0"/>
        <v>13.032798302693859</v>
      </c>
      <c r="AD56">
        <f t="shared" si="1"/>
        <v>1004.2374812060403</v>
      </c>
      <c r="AE56">
        <f>'IDT-1'!C56</f>
        <v>0</v>
      </c>
      <c r="AF56" s="24"/>
      <c r="AG56">
        <f t="shared" si="2"/>
        <v>1004.2374812060403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6.1194589999999991</v>
      </c>
      <c r="E57">
        <f>GT_NG!Q57</f>
        <v>7.95</v>
      </c>
      <c r="F57">
        <f>GT_Spot!Q57</f>
        <v>0</v>
      </c>
      <c r="G57">
        <f>PPCL_NG!Q57</f>
        <v>24</v>
      </c>
      <c r="H57">
        <f>PPCL_Spot!Q57</f>
        <v>0</v>
      </c>
      <c r="I57">
        <f>Bawana_NG!Q57</f>
        <v>48.37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668.80748236511204</v>
      </c>
      <c r="P57" s="36">
        <v>48.36</v>
      </c>
      <c r="Q57" s="36">
        <v>11.606571175428234</v>
      </c>
      <c r="R57" s="38">
        <v>25.749999999999996</v>
      </c>
      <c r="S57" s="38">
        <v>0</v>
      </c>
      <c r="T57" s="37">
        <f>SUMPRODUCT(LTA!J57:AN57,LTA!J$101:AN$101,LTA!J$104:AN$104)</f>
        <v>298.58999999999997</v>
      </c>
      <c r="U57" s="37">
        <f>SUMPRODUCT(LTA!J57:AN57,LTA!J$102:AN$102,LTA!J$104:AN$104)</f>
        <v>83.69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-266</v>
      </c>
      <c r="AA57" s="75">
        <f>STOA!I57</f>
        <v>66.91</v>
      </c>
      <c r="AB57" s="75">
        <f>-STOA!O57</f>
        <v>0</v>
      </c>
      <c r="AC57">
        <f t="shared" si="0"/>
        <v>13.090617460161029</v>
      </c>
      <c r="AD57">
        <f t="shared" si="1"/>
        <v>1011.0628950803792</v>
      </c>
      <c r="AE57">
        <f>'IDT-1'!C57</f>
        <v>0</v>
      </c>
      <c r="AF57" s="24"/>
      <c r="AG57">
        <f t="shared" si="2"/>
        <v>1011.0628950803792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6.1194589999999991</v>
      </c>
      <c r="E58">
        <f>GT_NG!Q58</f>
        <v>7.95</v>
      </c>
      <c r="F58">
        <f>GT_Spot!Q58</f>
        <v>0</v>
      </c>
      <c r="G58">
        <f>PPCL_NG!Q58</f>
        <v>24</v>
      </c>
      <c r="H58">
        <f>PPCL_Spot!Q58</f>
        <v>0</v>
      </c>
      <c r="I58">
        <f>Bawana_NG!Q58</f>
        <v>48.37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668.81044141419761</v>
      </c>
      <c r="P58" s="36">
        <v>48.36</v>
      </c>
      <c r="Q58" s="36">
        <v>11.606571175428234</v>
      </c>
      <c r="R58" s="38">
        <v>25.749999999999996</v>
      </c>
      <c r="S58" s="38">
        <v>0</v>
      </c>
      <c r="T58" s="37">
        <f>SUMPRODUCT(LTA!J58:AN58,LTA!J$101:AN$101,LTA!J$104:AN$104)</f>
        <v>297.45</v>
      </c>
      <c r="U58" s="37">
        <f>SUMPRODUCT(LTA!J58:AN58,LTA!J$102:AN$102,LTA!J$104:AN$104)</f>
        <v>83.69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-256</v>
      </c>
      <c r="AA58" s="75">
        <f>STOA!I58</f>
        <v>66.91</v>
      </c>
      <c r="AB58" s="75">
        <f>-STOA!O58</f>
        <v>0</v>
      </c>
      <c r="AC58">
        <f t="shared" si="0"/>
        <v>12.996354738924458</v>
      </c>
      <c r="AD58">
        <f t="shared" si="1"/>
        <v>1020.0201168507016</v>
      </c>
      <c r="AE58">
        <f>'IDT-1'!C58</f>
        <v>0</v>
      </c>
      <c r="AF58" s="24"/>
      <c r="AG58">
        <f t="shared" si="2"/>
        <v>1020.0201168507016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6.1194589999999991</v>
      </c>
      <c r="E59">
        <f>GT_NG!Q59</f>
        <v>7.6973995271867617</v>
      </c>
      <c r="F59">
        <f>GT_Spot!Q59</f>
        <v>0</v>
      </c>
      <c r="G59">
        <f>PPCL_NG!Q59</f>
        <v>24</v>
      </c>
      <c r="H59">
        <f>PPCL_Spot!Q59</f>
        <v>0</v>
      </c>
      <c r="I59">
        <f>Bawana_NG!Q59</f>
        <v>48.37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667.2068264672605</v>
      </c>
      <c r="P59" s="36">
        <v>68.59</v>
      </c>
      <c r="Q59" s="36">
        <v>11.606571175428234</v>
      </c>
      <c r="R59" s="38">
        <v>25.749999999999996</v>
      </c>
      <c r="S59" s="38">
        <v>0</v>
      </c>
      <c r="T59" s="37">
        <f>SUMPRODUCT(LTA!J59:AN59,LTA!J$101:AN$101,LTA!J$104:AN$104)</f>
        <v>301.76</v>
      </c>
      <c r="U59" s="37">
        <f>SUMPRODUCT(LTA!J59:AN59,LTA!J$102:AN$102,LTA!J$104:AN$104)</f>
        <v>111.39999999999999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-283</v>
      </c>
      <c r="AA59" s="75">
        <f>STOA!I59</f>
        <v>66.91</v>
      </c>
      <c r="AB59" s="75">
        <f>-STOA!O59</f>
        <v>0</v>
      </c>
      <c r="AC59">
        <f t="shared" si="0"/>
        <v>13.648383787970561</v>
      </c>
      <c r="AD59">
        <f t="shared" si="1"/>
        <v>1042.7618723819053</v>
      </c>
      <c r="AE59">
        <f>'IDT-1'!C59</f>
        <v>0</v>
      </c>
      <c r="AF59" s="24"/>
      <c r="AG59">
        <f t="shared" si="2"/>
        <v>1042.7618723819053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6.2291099999999995</v>
      </c>
      <c r="E60">
        <f>GT_NG!Q60</f>
        <v>7.6973995271867617</v>
      </c>
      <c r="F60">
        <f>GT_Spot!Q60</f>
        <v>0</v>
      </c>
      <c r="G60">
        <f>PPCL_NG!Q60</f>
        <v>24</v>
      </c>
      <c r="H60">
        <f>PPCL_Spot!Q60</f>
        <v>0</v>
      </c>
      <c r="I60">
        <f>Bawana_NG!Q60</f>
        <v>48.37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669.50884503617601</v>
      </c>
      <c r="P60" s="36">
        <v>68.59</v>
      </c>
      <c r="Q60" s="36">
        <v>11.606571175428234</v>
      </c>
      <c r="R60" s="38">
        <v>25.749999999999996</v>
      </c>
      <c r="S60" s="38">
        <v>0</v>
      </c>
      <c r="T60" s="37">
        <f>SUMPRODUCT(LTA!J60:AN60,LTA!J$101:AN$101,LTA!J$104:AN$104)</f>
        <v>298.90999999999997</v>
      </c>
      <c r="U60" s="37">
        <f>SUMPRODUCT(LTA!J60:AN60,LTA!J$102:AN$102,LTA!J$104:AN$104)</f>
        <v>111.24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-268</v>
      </c>
      <c r="AA60" s="75">
        <f>STOA!I60</f>
        <v>66.91</v>
      </c>
      <c r="AB60" s="75">
        <f>-STOA!O60</f>
        <v>0</v>
      </c>
      <c r="AC60">
        <f t="shared" si="0"/>
        <v>13.516290446476114</v>
      </c>
      <c r="AD60">
        <f t="shared" si="1"/>
        <v>1057.295635292315</v>
      </c>
      <c r="AE60">
        <f>'IDT-1'!C60</f>
        <v>0</v>
      </c>
      <c r="AF60" s="24"/>
      <c r="AG60">
        <f t="shared" si="2"/>
        <v>1057.295635292315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6.2291099999999995</v>
      </c>
      <c r="E61">
        <f>GT_NG!Q61</f>
        <v>7.6973995271867617</v>
      </c>
      <c r="F61">
        <f>GT_Spot!Q61</f>
        <v>0</v>
      </c>
      <c r="G61">
        <f>PPCL_NG!Q61</f>
        <v>24</v>
      </c>
      <c r="H61">
        <f>PPCL_Spot!Q61</f>
        <v>0</v>
      </c>
      <c r="I61">
        <f>Bawana_NG!Q61</f>
        <v>48.37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687.4067616906118</v>
      </c>
      <c r="P61" s="36">
        <v>68.59</v>
      </c>
      <c r="Q61" s="36">
        <v>22.155010132852958</v>
      </c>
      <c r="R61" s="38">
        <v>25.749999999999996</v>
      </c>
      <c r="S61" s="38">
        <v>0</v>
      </c>
      <c r="T61" s="37">
        <f>SUMPRODUCT(LTA!J61:AN61,LTA!J$101:AN$101,LTA!J$104:AN$104)</f>
        <v>293.02</v>
      </c>
      <c r="U61" s="37">
        <f>SUMPRODUCT(LTA!J61:AN61,LTA!J$102:AN$102,LTA!J$104:AN$104)</f>
        <v>127.41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-298</v>
      </c>
      <c r="AA61" s="75">
        <f>STOA!I61</f>
        <v>66.91</v>
      </c>
      <c r="AB61" s="75">
        <f>-STOA!O61</f>
        <v>0</v>
      </c>
      <c r="AC61">
        <f t="shared" si="0"/>
        <v>14.095726565362416</v>
      </c>
      <c r="AD61">
        <f t="shared" si="1"/>
        <v>1065.4425547852893</v>
      </c>
      <c r="AE61">
        <f>'IDT-1'!C61</f>
        <v>0</v>
      </c>
      <c r="AF61" s="24"/>
      <c r="AG61">
        <f t="shared" si="2"/>
        <v>1065.4425547852893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6.2291099999999995</v>
      </c>
      <c r="E62">
        <f>GT_NG!Q62</f>
        <v>7.6973995271867617</v>
      </c>
      <c r="F62">
        <f>GT_Spot!Q62</f>
        <v>0</v>
      </c>
      <c r="G62">
        <f>PPCL_NG!Q62</f>
        <v>24</v>
      </c>
      <c r="H62">
        <f>PPCL_Spot!Q62</f>
        <v>0</v>
      </c>
      <c r="I62">
        <f>Bawana_NG!Q62</f>
        <v>48.37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687.40953275602533</v>
      </c>
      <c r="P62" s="36">
        <v>68.59</v>
      </c>
      <c r="Q62" s="36">
        <v>22.155010132852958</v>
      </c>
      <c r="R62" s="38">
        <v>25.749999999999996</v>
      </c>
      <c r="S62" s="38">
        <v>0</v>
      </c>
      <c r="T62" s="37">
        <f>SUMPRODUCT(LTA!J62:AN62,LTA!J$101:AN$101,LTA!J$104:AN$104)</f>
        <v>285.14</v>
      </c>
      <c r="U62" s="37">
        <f>SUMPRODUCT(LTA!J62:AN62,LTA!J$102:AN$102,LTA!J$104:AN$104)</f>
        <v>127.41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-283</v>
      </c>
      <c r="AA62" s="75">
        <f>STOA!I62</f>
        <v>66.91</v>
      </c>
      <c r="AB62" s="75">
        <f>-STOA!O62</f>
        <v>0</v>
      </c>
      <c r="AC62">
        <f t="shared" si="0"/>
        <v>13.902490476438551</v>
      </c>
      <c r="AD62">
        <f t="shared" si="1"/>
        <v>1072.7585619396266</v>
      </c>
      <c r="AE62">
        <f>'IDT-1'!C62</f>
        <v>0</v>
      </c>
      <c r="AF62" s="24"/>
      <c r="AG62">
        <f t="shared" si="2"/>
        <v>1072.7585619396266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6.2291099999999995</v>
      </c>
      <c r="E63">
        <f>GT_NG!Q63</f>
        <v>7.6973995271867617</v>
      </c>
      <c r="F63">
        <f>GT_Spot!Q63</f>
        <v>0</v>
      </c>
      <c r="G63">
        <f>PPCL_NG!Q63</f>
        <v>24</v>
      </c>
      <c r="H63">
        <f>PPCL_Spot!Q63</f>
        <v>0</v>
      </c>
      <c r="I63">
        <f>Bawana_NG!Q63</f>
        <v>48.37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708.32904469994423</v>
      </c>
      <c r="P63" s="36">
        <v>63.886679141327505</v>
      </c>
      <c r="Q63" s="36">
        <v>22.155010132852958</v>
      </c>
      <c r="R63" s="38">
        <v>25.749999999999996</v>
      </c>
      <c r="S63" s="38">
        <v>0</v>
      </c>
      <c r="T63" s="37">
        <f>SUMPRODUCT(LTA!J63:AN63,LTA!J$101:AN$101,LTA!J$104:AN$104)</f>
        <v>271.02</v>
      </c>
      <c r="U63" s="37">
        <f>SUMPRODUCT(LTA!J63:AN63,LTA!J$102:AN$102,LTA!J$104:AN$104)</f>
        <v>127.41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-273</v>
      </c>
      <c r="AA63" s="75">
        <f>STOA!I63</f>
        <v>66.91</v>
      </c>
      <c r="AB63" s="75">
        <f>-STOA!O63</f>
        <v>0</v>
      </c>
      <c r="AC63">
        <f t="shared" si="0"/>
        <v>13.835386904305732</v>
      </c>
      <c r="AD63">
        <f t="shared" si="1"/>
        <v>1084.9218565970059</v>
      </c>
      <c r="AE63">
        <f>'IDT-1'!C63</f>
        <v>0</v>
      </c>
      <c r="AF63" s="24"/>
      <c r="AG63">
        <f t="shared" si="2"/>
        <v>1084.9218565970059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6.2291099999999995</v>
      </c>
      <c r="E64">
        <f>GT_NG!Q64</f>
        <v>7.6973995271867617</v>
      </c>
      <c r="F64">
        <f>GT_Spot!Q64</f>
        <v>0</v>
      </c>
      <c r="G64">
        <f>PPCL_NG!Q64</f>
        <v>24</v>
      </c>
      <c r="H64">
        <f>PPCL_Spot!Q64</f>
        <v>0</v>
      </c>
      <c r="I64">
        <f>Bawana_NG!Q64</f>
        <v>48.37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709.12131992029788</v>
      </c>
      <c r="P64" s="36">
        <v>68.584176430633391</v>
      </c>
      <c r="Q64" s="36">
        <v>22.155010132852958</v>
      </c>
      <c r="R64" s="38">
        <v>25.749999999999996</v>
      </c>
      <c r="S64" s="38">
        <v>0</v>
      </c>
      <c r="T64" s="37">
        <f>SUMPRODUCT(LTA!J64:AN64,LTA!J$101:AN$101,LTA!J$104:AN$104)</f>
        <v>260.37</v>
      </c>
      <c r="U64" s="37">
        <f>SUMPRODUCT(LTA!J64:AN64,LTA!J$102:AN$102,LTA!J$104:AN$104)</f>
        <v>127.41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-275</v>
      </c>
      <c r="AA64" s="75">
        <f>STOA!I64</f>
        <v>66.91</v>
      </c>
      <c r="AB64" s="75">
        <f>-STOA!O64</f>
        <v>0</v>
      </c>
      <c r="AC64">
        <f t="shared" si="0"/>
        <v>13.80898330883665</v>
      </c>
      <c r="AD64">
        <f t="shared" si="1"/>
        <v>1077.7880327021346</v>
      </c>
      <c r="AE64">
        <f>'IDT-1'!C64</f>
        <v>0</v>
      </c>
      <c r="AF64" s="24"/>
      <c r="AG64">
        <f t="shared" si="2"/>
        <v>1077.7880327021346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6.2291099999999995</v>
      </c>
      <c r="E65">
        <f>GT_NG!Q65</f>
        <v>7.6973995271867617</v>
      </c>
      <c r="F65">
        <f>GT_Spot!Q65</f>
        <v>0</v>
      </c>
      <c r="G65">
        <f>PPCL_NG!Q65</f>
        <v>24</v>
      </c>
      <c r="H65">
        <f>PPCL_Spot!Q65</f>
        <v>0</v>
      </c>
      <c r="I65">
        <f>Bawana_NG!Q65</f>
        <v>54.997490303445126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740.8556909448339</v>
      </c>
      <c r="P65" s="36">
        <v>68.584176430633391</v>
      </c>
      <c r="Q65" s="36">
        <v>22.4</v>
      </c>
      <c r="R65" s="38">
        <v>25.75</v>
      </c>
      <c r="S65" s="38">
        <v>0</v>
      </c>
      <c r="T65" s="37">
        <f>SUMPRODUCT(LTA!J65:AN65,LTA!J$101:AN$101,LTA!J$104:AN$104)</f>
        <v>247.95999999999998</v>
      </c>
      <c r="U65" s="37">
        <f>SUMPRODUCT(LTA!J65:AN65,LTA!J$102:AN$102,LTA!J$104:AN$104)</f>
        <v>125.41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-270</v>
      </c>
      <c r="AA65" s="75">
        <f>STOA!I65</f>
        <v>66.91</v>
      </c>
      <c r="AB65" s="75">
        <f>-STOA!O65</f>
        <v>0</v>
      </c>
      <c r="AC65">
        <f t="shared" si="0"/>
        <v>14.091765070251283</v>
      </c>
      <c r="AD65">
        <f t="shared" si="1"/>
        <v>1121.212102135848</v>
      </c>
      <c r="AE65">
        <f>'IDT-1'!C65</f>
        <v>0</v>
      </c>
      <c r="AF65" s="24"/>
      <c r="AG65">
        <f t="shared" si="2"/>
        <v>1121.212102135848</v>
      </c>
      <c r="AI65" s="34">
        <f>PXIL!I65</f>
        <v>0</v>
      </c>
      <c r="AJ65" s="34">
        <f>PXIL!O65</f>
        <v>0</v>
      </c>
      <c r="AK65" s="34">
        <f>RTM_IEX!I65</f>
        <v>14.51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6.2291099999999995</v>
      </c>
      <c r="E66">
        <f>GT_NG!Q66</f>
        <v>7.6973995271867617</v>
      </c>
      <c r="F66">
        <f>GT_Spot!Q66</f>
        <v>0</v>
      </c>
      <c r="G66">
        <f>PPCL_NG!Q66</f>
        <v>24</v>
      </c>
      <c r="H66">
        <f>PPCL_Spot!Q66</f>
        <v>0</v>
      </c>
      <c r="I66">
        <f>Bawana_NG!Q66</f>
        <v>54.997490303445126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751.30065503748551</v>
      </c>
      <c r="P66" s="36">
        <v>68.584176430633391</v>
      </c>
      <c r="Q66" s="36">
        <v>22.4</v>
      </c>
      <c r="R66" s="38">
        <v>25.75</v>
      </c>
      <c r="S66" s="38">
        <v>0</v>
      </c>
      <c r="T66" s="37">
        <f>SUMPRODUCT(LTA!J66:AN66,LTA!J$101:AN$101,LTA!J$104:AN$104)</f>
        <v>233.07</v>
      </c>
      <c r="U66" s="37">
        <f>SUMPRODUCT(LTA!J66:AN66,LTA!J$102:AN$102,LTA!J$104:AN$104)</f>
        <v>125.25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-250</v>
      </c>
      <c r="AA66" s="75">
        <f>STOA!I66</f>
        <v>66.91</v>
      </c>
      <c r="AB66" s="75">
        <f>-STOA!O66</f>
        <v>0</v>
      </c>
      <c r="AC66">
        <f t="shared" si="0"/>
        <v>13.761775614131773</v>
      </c>
      <c r="AD66">
        <f t="shared" si="1"/>
        <v>1122.4270556846191</v>
      </c>
      <c r="AE66">
        <f>'IDT-1'!C66</f>
        <v>0</v>
      </c>
      <c r="AF66" s="24"/>
      <c r="AG66">
        <f t="shared" si="2"/>
        <v>1122.4270556846191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6.2291099999999995</v>
      </c>
      <c r="E67">
        <f>GT_NG!Q67</f>
        <v>7.6973995271867617</v>
      </c>
      <c r="F67">
        <f>GT_Spot!Q67</f>
        <v>0</v>
      </c>
      <c r="G67">
        <f>PPCL_NG!Q67</f>
        <v>24</v>
      </c>
      <c r="H67">
        <f>PPCL_Spot!Q67</f>
        <v>0</v>
      </c>
      <c r="I67">
        <f>Bawana_NG!Q67</f>
        <v>54.640000000000008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769.25209740822652</v>
      </c>
      <c r="P67" s="36">
        <v>68.906663438725602</v>
      </c>
      <c r="Q67" s="36">
        <v>22.16</v>
      </c>
      <c r="R67" s="38">
        <v>25.75</v>
      </c>
      <c r="S67" s="38">
        <v>0</v>
      </c>
      <c r="T67" s="37">
        <f>SUMPRODUCT(LTA!J67:AN67,LTA!J$101:AN$101,LTA!J$104:AN$104)</f>
        <v>225.34</v>
      </c>
      <c r="U67" s="37">
        <f>SUMPRODUCT(LTA!J67:AN67,LTA!J$102:AN$102,LTA!J$104:AN$104)</f>
        <v>128.09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-240</v>
      </c>
      <c r="AA67" s="75">
        <f>STOA!I67</f>
        <v>66.91</v>
      </c>
      <c r="AB67" s="75">
        <f>-STOA!O67</f>
        <v>0</v>
      </c>
      <c r="AC67">
        <f t="shared" si="0"/>
        <v>13.78447012511614</v>
      </c>
      <c r="AD67">
        <f t="shared" si="1"/>
        <v>1145.1908002490227</v>
      </c>
      <c r="AE67">
        <f>'IDT-1'!C67</f>
        <v>0</v>
      </c>
      <c r="AF67" s="24"/>
      <c r="AG67">
        <f t="shared" si="2"/>
        <v>1145.1908002490227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6.2291099999999995</v>
      </c>
      <c r="E68">
        <f>GT_NG!Q68</f>
        <v>7.6973995271867617</v>
      </c>
      <c r="F68">
        <f>GT_Spot!Q68</f>
        <v>0</v>
      </c>
      <c r="G68">
        <f>PPCL_NG!Q68</f>
        <v>24</v>
      </c>
      <c r="H68">
        <f>PPCL_Spot!Q68</f>
        <v>0</v>
      </c>
      <c r="I68">
        <f>Bawana_NG!Q68</f>
        <v>54.640000000000008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772.7030261133367</v>
      </c>
      <c r="P68" s="36">
        <v>68.906663438725602</v>
      </c>
      <c r="Q68" s="36">
        <v>22.16</v>
      </c>
      <c r="R68" s="38">
        <v>25.749999999999996</v>
      </c>
      <c r="S68" s="38">
        <v>0</v>
      </c>
      <c r="T68" s="37">
        <f>SUMPRODUCT(LTA!J68:AN68,LTA!J$101:AN$101,LTA!J$104:AN$104)</f>
        <v>208.85</v>
      </c>
      <c r="U68" s="37">
        <f>SUMPRODUCT(LTA!J68:AN68,LTA!J$102:AN$102,LTA!J$104:AN$104)</f>
        <v>128.09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-230</v>
      </c>
      <c r="AA68" s="75">
        <f>STOA!I68</f>
        <v>66.91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13.590230348990175</v>
      </c>
      <c r="AD68">
        <f t="shared" ref="AD68:AD98" si="4">SUM(B68:AB68,AI68:AV68)-AC68</f>
        <v>1142.3459687302588</v>
      </c>
      <c r="AE68">
        <f>'IDT-1'!C68</f>
        <v>0</v>
      </c>
      <c r="AF68" s="24"/>
      <c r="AG68">
        <f t="shared" ref="AG68:AG98" si="5">SUM(AD68:AF68)</f>
        <v>1142.3459687302588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6.2291099999999995</v>
      </c>
      <c r="E69">
        <f>GT_NG!Q69</f>
        <v>7.6973995271867617</v>
      </c>
      <c r="F69">
        <f>GT_Spot!Q69</f>
        <v>0</v>
      </c>
      <c r="G69">
        <f>PPCL_NG!Q69</f>
        <v>24</v>
      </c>
      <c r="H69">
        <f>PPCL_Spot!Q69</f>
        <v>0</v>
      </c>
      <c r="I69">
        <f>Bawana_NG!Q69</f>
        <v>54.640000000000008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804.64406504416934</v>
      </c>
      <c r="P69" s="36">
        <v>68.58696343191076</v>
      </c>
      <c r="Q69" s="36">
        <v>22.157044939325242</v>
      </c>
      <c r="R69" s="38">
        <v>26.3</v>
      </c>
      <c r="S69" s="38">
        <v>0</v>
      </c>
      <c r="T69" s="37">
        <f>SUMPRODUCT(LTA!J69:AN69,LTA!J$101:AN$101,LTA!J$104:AN$104)</f>
        <v>188.77</v>
      </c>
      <c r="U69" s="37">
        <f>SUMPRODUCT(LTA!J69:AN69,LTA!J$102:AN$102,LTA!J$104:AN$104)</f>
        <v>128.09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-235</v>
      </c>
      <c r="AA69" s="75">
        <f>STOA!I69</f>
        <v>66.91</v>
      </c>
      <c r="AB69" s="75">
        <f>-STOA!O69</f>
        <v>0</v>
      </c>
      <c r="AC69">
        <f t="shared" si="3"/>
        <v>13.734128562066704</v>
      </c>
      <c r="AD69">
        <f t="shared" si="4"/>
        <v>1149.2904543805255</v>
      </c>
      <c r="AE69">
        <f>'IDT-1'!C69</f>
        <v>0</v>
      </c>
      <c r="AF69" s="24"/>
      <c r="AG69">
        <f t="shared" si="5"/>
        <v>1149.2904543805255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6.2291099999999995</v>
      </c>
      <c r="E70">
        <f>GT_NG!Q70</f>
        <v>7.6973995271867617</v>
      </c>
      <c r="F70">
        <f>GT_Spot!Q70</f>
        <v>0</v>
      </c>
      <c r="G70">
        <f>PPCL_NG!Q70</f>
        <v>24</v>
      </c>
      <c r="H70">
        <f>PPCL_Spot!Q70</f>
        <v>0</v>
      </c>
      <c r="I70">
        <f>Bawana_NG!Q70</f>
        <v>54.637614911170282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804.64589361504886</v>
      </c>
      <c r="P70" s="36">
        <v>68.584775886362777</v>
      </c>
      <c r="Q70" s="36">
        <v>22.157459880788629</v>
      </c>
      <c r="R70" s="38">
        <v>26.3</v>
      </c>
      <c r="S70" s="38">
        <v>0</v>
      </c>
      <c r="T70" s="37">
        <f>SUMPRODUCT(LTA!J70:AN70,LTA!J$101:AN$101,LTA!J$104:AN$104)</f>
        <v>171.65</v>
      </c>
      <c r="U70" s="37">
        <f>SUMPRODUCT(LTA!J70:AN70,LTA!J$102:AN$102,LTA!J$104:AN$104)</f>
        <v>127.75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-223</v>
      </c>
      <c r="AA70" s="75">
        <f>STOA!I70</f>
        <v>66.91</v>
      </c>
      <c r="AB70" s="75">
        <f>-STOA!O70</f>
        <v>0</v>
      </c>
      <c r="AC70">
        <f t="shared" si="3"/>
        <v>13.485791104742942</v>
      </c>
      <c r="AD70">
        <f t="shared" si="4"/>
        <v>1144.0764627158144</v>
      </c>
      <c r="AE70">
        <f>'IDT-1'!C70</f>
        <v>0</v>
      </c>
      <c r="AF70" s="24"/>
      <c r="AG70">
        <f t="shared" si="5"/>
        <v>1144.0764627158144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6.2291099999999995</v>
      </c>
      <c r="E71">
        <f>GT_NG!Q71</f>
        <v>7.4322039818372341</v>
      </c>
      <c r="F71">
        <f>GT_Spot!Q71</f>
        <v>0</v>
      </c>
      <c r="G71">
        <f>PPCL_NG!Q71</f>
        <v>24</v>
      </c>
      <c r="H71">
        <f>PPCL_Spot!Q71</f>
        <v>0</v>
      </c>
      <c r="I71">
        <f>Bawana_NG!Q71</f>
        <v>54.640000000000008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804.64650645775066</v>
      </c>
      <c r="P71" s="36">
        <v>68.584775886362777</v>
      </c>
      <c r="Q71" s="36">
        <v>22.157459880788629</v>
      </c>
      <c r="R71" s="38">
        <v>23.58</v>
      </c>
      <c r="S71" s="38">
        <v>0</v>
      </c>
      <c r="T71" s="37">
        <f>SUMPRODUCT(LTA!J71:AN71,LTA!J$101:AN$101,LTA!J$104:AN$104)</f>
        <v>154.36000000000001</v>
      </c>
      <c r="U71" s="37">
        <f>SUMPRODUCT(LTA!J71:AN71,LTA!J$102:AN$102,LTA!J$104:AN$104)</f>
        <v>127.25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-205</v>
      </c>
      <c r="AA71" s="75">
        <f>STOA!I71</f>
        <v>66.91</v>
      </c>
      <c r="AB71" s="75">
        <f>-STOA!O71</f>
        <v>0</v>
      </c>
      <c r="AC71">
        <f t="shared" si="3"/>
        <v>13.540025903358879</v>
      </c>
      <c r="AD71">
        <f t="shared" si="4"/>
        <v>1096.2500303033808</v>
      </c>
      <c r="AE71">
        <f>'IDT-1'!C71</f>
        <v>0</v>
      </c>
      <c r="AF71" s="24"/>
      <c r="AG71">
        <f t="shared" si="5"/>
        <v>1096.2500303033808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-45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6.2291099999999995</v>
      </c>
      <c r="E72">
        <f>GT_NG!Q72</f>
        <v>7.4322039818372341</v>
      </c>
      <c r="F72">
        <f>GT_Spot!Q72</f>
        <v>0</v>
      </c>
      <c r="G72">
        <f>PPCL_NG!Q72</f>
        <v>24</v>
      </c>
      <c r="H72">
        <f>PPCL_Spot!Q72</f>
        <v>0</v>
      </c>
      <c r="I72">
        <f>Bawana_NG!Q72</f>
        <v>54.999999999999993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803.6352587664561</v>
      </c>
      <c r="P72" s="36">
        <v>68.584775886362777</v>
      </c>
      <c r="Q72" s="36">
        <v>22.157459880788629</v>
      </c>
      <c r="R72" s="38">
        <v>18.899999999999999</v>
      </c>
      <c r="S72" s="38">
        <v>0</v>
      </c>
      <c r="T72" s="37">
        <f>SUMPRODUCT(LTA!J72:AN72,LTA!J$101:AN$101,LTA!J$104:AN$104)</f>
        <v>132.30000000000001</v>
      </c>
      <c r="U72" s="37">
        <f>SUMPRODUCT(LTA!J72:AN72,LTA!J$102:AN$102,LTA!J$104:AN$104)</f>
        <v>126.41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-180</v>
      </c>
      <c r="AA72" s="75">
        <f>STOA!I72</f>
        <v>66.91</v>
      </c>
      <c r="AB72" s="75">
        <f>-STOA!O72</f>
        <v>0</v>
      </c>
      <c r="AC72">
        <f t="shared" si="3"/>
        <v>13.091104479629777</v>
      </c>
      <c r="AD72">
        <f t="shared" si="4"/>
        <v>1093.4677040358151</v>
      </c>
      <c r="AE72">
        <f>'IDT-1'!C72</f>
        <v>0</v>
      </c>
      <c r="AF72" s="24"/>
      <c r="AG72">
        <f t="shared" si="5"/>
        <v>1093.4677040358151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-45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6.2291099999999995</v>
      </c>
      <c r="E73">
        <f>GT_NG!Q73</f>
        <v>7.4322039818372341</v>
      </c>
      <c r="F73">
        <f>GT_Spot!Q73</f>
        <v>0</v>
      </c>
      <c r="G73">
        <f>PPCL_NG!Q73</f>
        <v>24</v>
      </c>
      <c r="H73">
        <f>PPCL_Spot!Q73</f>
        <v>0</v>
      </c>
      <c r="I73">
        <f>Bawana_NG!Q73</f>
        <v>54.999999999999993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801.44538358902219</v>
      </c>
      <c r="P73" s="36">
        <v>68.584775886362777</v>
      </c>
      <c r="Q73" s="36">
        <v>22.157459880788629</v>
      </c>
      <c r="R73" s="38">
        <v>12.18</v>
      </c>
      <c r="S73" s="38">
        <v>0</v>
      </c>
      <c r="T73" s="37">
        <f>SUMPRODUCT(LTA!J73:AN73,LTA!J$101:AN$101,LTA!J$104:AN$104)</f>
        <v>112.1</v>
      </c>
      <c r="U73" s="37">
        <f>SUMPRODUCT(LTA!J73:AN73,LTA!J$102:AN$102,LTA!J$104:AN$104)</f>
        <v>123.25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-163</v>
      </c>
      <c r="AA73" s="75">
        <f>STOA!I73</f>
        <v>66.91</v>
      </c>
      <c r="AB73" s="75">
        <f>-STOA!O73</f>
        <v>0</v>
      </c>
      <c r="AC73">
        <f t="shared" si="3"/>
        <v>12.718383635440661</v>
      </c>
      <c r="AD73">
        <f t="shared" si="4"/>
        <v>1073.5705497025701</v>
      </c>
      <c r="AE73">
        <f>'IDT-1'!C73</f>
        <v>0</v>
      </c>
      <c r="AF73" s="24"/>
      <c r="AG73">
        <f t="shared" si="5"/>
        <v>1073.5705497025701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-50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6.2291099999999995</v>
      </c>
      <c r="E74">
        <f>GT_NG!Q74</f>
        <v>7.4322039818372341</v>
      </c>
      <c r="F74">
        <f>GT_Spot!Q74</f>
        <v>0</v>
      </c>
      <c r="G74">
        <f>PPCL_NG!Q74</f>
        <v>24</v>
      </c>
      <c r="H74">
        <f>PPCL_Spot!Q74</f>
        <v>0</v>
      </c>
      <c r="I74">
        <f>Bawana_NG!Q74</f>
        <v>54.999999999999993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807.31477700127789</v>
      </c>
      <c r="P74" s="36">
        <v>68.584775886362777</v>
      </c>
      <c r="Q74" s="36">
        <v>22.157459880788629</v>
      </c>
      <c r="R74" s="38">
        <v>5.8599999999999994</v>
      </c>
      <c r="S74" s="38">
        <v>0</v>
      </c>
      <c r="T74" s="37">
        <f>SUMPRODUCT(LTA!J74:AN74,LTA!J$101:AN$101,LTA!J$104:AN$104)</f>
        <v>94.710000000000008</v>
      </c>
      <c r="U74" s="37">
        <f>SUMPRODUCT(LTA!J74:AN74,LTA!J$102:AN$102,LTA!J$104:AN$104)</f>
        <v>122.91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-160</v>
      </c>
      <c r="AA74" s="75">
        <f>STOA!I74</f>
        <v>66.91</v>
      </c>
      <c r="AB74" s="75">
        <f>-STOA!O74</f>
        <v>0</v>
      </c>
      <c r="AC74">
        <f t="shared" si="3"/>
        <v>12.455541489680055</v>
      </c>
      <c r="AD74">
        <f t="shared" si="4"/>
        <v>1068.6527852605868</v>
      </c>
      <c r="AE74">
        <f>'IDT-1'!C74</f>
        <v>0</v>
      </c>
      <c r="AF74" s="24"/>
      <c r="AG74">
        <f t="shared" si="5"/>
        <v>1068.6527852605868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-40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6.2291099999999995</v>
      </c>
      <c r="E75">
        <f>GT_NG!Q75</f>
        <v>7.4322039818372341</v>
      </c>
      <c r="F75">
        <f>GT_Spot!Q75</f>
        <v>0</v>
      </c>
      <c r="G75">
        <f>PPCL_NG!Q75</f>
        <v>24</v>
      </c>
      <c r="H75">
        <f>PPCL_Spot!Q75</f>
        <v>0</v>
      </c>
      <c r="I75">
        <f>Bawana_NG!Q75</f>
        <v>54.999999999999993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770.20718123582719</v>
      </c>
      <c r="P75" s="36">
        <v>68.584775886362777</v>
      </c>
      <c r="Q75" s="36">
        <v>22.157459880788629</v>
      </c>
      <c r="R75" s="38">
        <v>0</v>
      </c>
      <c r="S75" s="38">
        <v>0</v>
      </c>
      <c r="T75" s="37">
        <f>SUMPRODUCT(LTA!J75:AN75,LTA!J$101:AN$101,LTA!J$104:AN$104)</f>
        <v>76.55</v>
      </c>
      <c r="U75" s="37">
        <f>SUMPRODUCT(LTA!J75:AN75,LTA!J$102:AN$102,LTA!J$104:AN$104)</f>
        <v>122.59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-150</v>
      </c>
      <c r="AA75" s="75">
        <f>STOA!I75</f>
        <v>66.91</v>
      </c>
      <c r="AB75" s="75">
        <f>-STOA!O75</f>
        <v>0</v>
      </c>
      <c r="AC75">
        <f t="shared" si="3"/>
        <v>11.515823799005814</v>
      </c>
      <c r="AD75">
        <f t="shared" si="4"/>
        <v>1058.1449071858101</v>
      </c>
      <c r="AE75">
        <f>'IDT-1'!C75</f>
        <v>0</v>
      </c>
      <c r="AF75" s="24"/>
      <c r="AG75">
        <f t="shared" si="5"/>
        <v>1058.1449071858101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6.2291099999999995</v>
      </c>
      <c r="E76">
        <f>GT_NG!Q76</f>
        <v>7.6973995271867617</v>
      </c>
      <c r="F76">
        <f>GT_Spot!Q76</f>
        <v>0</v>
      </c>
      <c r="G76">
        <f>PPCL_NG!Q76</f>
        <v>24</v>
      </c>
      <c r="H76">
        <f>PPCL_Spot!Q76</f>
        <v>0</v>
      </c>
      <c r="I76">
        <f>Bawana_NG!Q76</f>
        <v>54.640000000000008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817.08767994606274</v>
      </c>
      <c r="P76" s="36">
        <v>68.584775886362777</v>
      </c>
      <c r="Q76" s="36">
        <v>22.157459880788629</v>
      </c>
      <c r="R76" s="38">
        <v>0</v>
      </c>
      <c r="S76" s="38">
        <v>0</v>
      </c>
      <c r="T76" s="37">
        <f>SUMPRODUCT(LTA!J76:AN76,LTA!J$101:AN$101,LTA!J$104:AN$104)</f>
        <v>62.04</v>
      </c>
      <c r="U76" s="37">
        <f>SUMPRODUCT(LTA!J76:AN76,LTA!J$102:AN$102,LTA!J$104:AN$104)</f>
        <v>122.25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-188</v>
      </c>
      <c r="AA76" s="75">
        <f>STOA!I76</f>
        <v>66.91</v>
      </c>
      <c r="AB76" s="75">
        <f>-STOA!O76</f>
        <v>0</v>
      </c>
      <c r="AC76">
        <f t="shared" si="3"/>
        <v>12.105987624298512</v>
      </c>
      <c r="AD76">
        <f t="shared" si="4"/>
        <v>1051.4904376161026</v>
      </c>
      <c r="AE76">
        <f>'IDT-1'!C76</f>
        <v>0</v>
      </c>
      <c r="AF76" s="24"/>
      <c r="AG76">
        <f t="shared" si="5"/>
        <v>1051.4904376161026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5.1326000000000001</v>
      </c>
      <c r="E77">
        <f>GT_NG!Q77</f>
        <v>7.6973995271867617</v>
      </c>
      <c r="F77">
        <f>GT_Spot!Q77</f>
        <v>0</v>
      </c>
      <c r="G77">
        <f>PPCL_NG!Q77</f>
        <v>24</v>
      </c>
      <c r="H77">
        <f>PPCL_Spot!Q77</f>
        <v>0</v>
      </c>
      <c r="I77">
        <f>Bawana_NG!Q77</f>
        <v>54.638486426592799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782.48955883564952</v>
      </c>
      <c r="P77" s="36">
        <v>68.584775886362777</v>
      </c>
      <c r="Q77" s="36">
        <v>22.157459880788629</v>
      </c>
      <c r="R77" s="38">
        <v>0</v>
      </c>
      <c r="S77" s="38">
        <v>0</v>
      </c>
      <c r="T77" s="37">
        <f>SUMPRODUCT(LTA!J77:AN77,LTA!J$101:AN$101,LTA!J$104:AN$104)</f>
        <v>48.18</v>
      </c>
      <c r="U77" s="37">
        <f>SUMPRODUCT(LTA!J77:AN77,LTA!J$102:AN$102,LTA!J$104:AN$104)</f>
        <v>119.25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-203</v>
      </c>
      <c r="AA77" s="75">
        <f>STOA!I77</f>
        <v>66.91</v>
      </c>
      <c r="AB77" s="75">
        <f>-STOA!O77</f>
        <v>0</v>
      </c>
      <c r="AC77">
        <f t="shared" si="3"/>
        <v>11.791583374827757</v>
      </c>
      <c r="AD77">
        <f t="shared" si="4"/>
        <v>984.24869718175285</v>
      </c>
      <c r="AE77">
        <f>'IDT-1'!C77</f>
        <v>0</v>
      </c>
      <c r="AF77" s="24"/>
      <c r="AG77">
        <f t="shared" si="5"/>
        <v>984.24869718175285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5.1326000000000001</v>
      </c>
      <c r="E78">
        <f>GT_NG!Q78</f>
        <v>7.95</v>
      </c>
      <c r="F78">
        <f>GT_Spot!Q78</f>
        <v>0</v>
      </c>
      <c r="G78">
        <f>PPCL_NG!Q78</f>
        <v>24</v>
      </c>
      <c r="H78">
        <f>PPCL_Spot!Q78</f>
        <v>0</v>
      </c>
      <c r="I78">
        <f>Bawana_NG!Q78</f>
        <v>54.638486426592799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740.65730193170646</v>
      </c>
      <c r="P78" s="36">
        <v>68.584775886362777</v>
      </c>
      <c r="Q78" s="36">
        <v>22.157459880788629</v>
      </c>
      <c r="R78" s="38">
        <v>0</v>
      </c>
      <c r="S78" s="38">
        <v>0</v>
      </c>
      <c r="T78" s="37">
        <f>SUMPRODUCT(LTA!J78:AN78,LTA!J$101:AN$101,LTA!J$104:AN$104)</f>
        <v>43.910000000000004</v>
      </c>
      <c r="U78" s="37">
        <f>SUMPRODUCT(LTA!J78:AN78,LTA!J$102:AN$102,LTA!J$104:AN$104)</f>
        <v>118.91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-123</v>
      </c>
      <c r="AA78" s="75">
        <f>STOA!I78</f>
        <v>66.91</v>
      </c>
      <c r="AB78" s="75">
        <f>-STOA!O78</f>
        <v>0</v>
      </c>
      <c r="AC78">
        <f t="shared" si="3"/>
        <v>10.725897642815141</v>
      </c>
      <c r="AD78">
        <f t="shared" si="4"/>
        <v>1019.1247264826357</v>
      </c>
      <c r="AE78">
        <f>'IDT-1'!C78</f>
        <v>0</v>
      </c>
      <c r="AF78" s="24"/>
      <c r="AG78">
        <f t="shared" si="5"/>
        <v>1019.1247264826357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5.1326000000000001</v>
      </c>
      <c r="E79">
        <f>GT_NG!Q79</f>
        <v>7.95</v>
      </c>
      <c r="F79">
        <f>GT_Spot!Q79</f>
        <v>0</v>
      </c>
      <c r="G79">
        <f>PPCL_NG!Q79</f>
        <v>24</v>
      </c>
      <c r="H79">
        <f>PPCL_Spot!Q79</f>
        <v>0</v>
      </c>
      <c r="I79">
        <f>Bawana_NG!Q79</f>
        <v>52.62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815.31780704712526</v>
      </c>
      <c r="P79" s="36">
        <v>68.584775886362777</v>
      </c>
      <c r="Q79" s="36">
        <v>22.157459880788629</v>
      </c>
      <c r="R79" s="38">
        <v>0</v>
      </c>
      <c r="S79" s="38">
        <v>0</v>
      </c>
      <c r="T79" s="37">
        <f>SUMPRODUCT(LTA!J79:AN79,LTA!J$101:AN$101,LTA!J$104:AN$104)</f>
        <v>40.61</v>
      </c>
      <c r="U79" s="37">
        <f>SUMPRODUCT(LTA!J79:AN79,LTA!J$102:AN$102,LTA!J$104:AN$104)</f>
        <v>118.41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-205</v>
      </c>
      <c r="AA79" s="75">
        <f>STOA!I79</f>
        <v>66.91</v>
      </c>
      <c r="AB79" s="75">
        <f>-STOA!O79</f>
        <v>0</v>
      </c>
      <c r="AC79">
        <f t="shared" si="3"/>
        <v>12.341357533242181</v>
      </c>
      <c r="AD79">
        <f t="shared" si="4"/>
        <v>1045.1312852810345</v>
      </c>
      <c r="AE79">
        <f>'IDT-1'!C79</f>
        <v>0</v>
      </c>
      <c r="AF79" s="24"/>
      <c r="AG79">
        <f t="shared" si="5"/>
        <v>1045.1312852810345</v>
      </c>
      <c r="AI79" s="34">
        <f>PXIL!I79</f>
        <v>0</v>
      </c>
      <c r="AJ79" s="34">
        <f>PXIL!O79</f>
        <v>0</v>
      </c>
      <c r="AK79" s="34">
        <f>RTM_IEX!I79</f>
        <v>40.78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5.1326000000000001</v>
      </c>
      <c r="E80">
        <f>GT_NG!Q80</f>
        <v>7.95</v>
      </c>
      <c r="F80">
        <f>GT_Spot!Q80</f>
        <v>0</v>
      </c>
      <c r="G80">
        <f>PPCL_NG!Q80</f>
        <v>24</v>
      </c>
      <c r="H80">
        <f>PPCL_Spot!Q80</f>
        <v>0</v>
      </c>
      <c r="I80">
        <f>Bawana_NG!Q80</f>
        <v>52.62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819.11842120820825</v>
      </c>
      <c r="P80" s="36">
        <v>68.584775886362777</v>
      </c>
      <c r="Q80" s="36">
        <v>22.157459880788629</v>
      </c>
      <c r="R80" s="38">
        <v>0</v>
      </c>
      <c r="S80" s="38">
        <v>0</v>
      </c>
      <c r="T80" s="37">
        <f>SUMPRODUCT(LTA!J80:AN80,LTA!J$101:AN$101,LTA!J$104:AN$104)</f>
        <v>38.61</v>
      </c>
      <c r="U80" s="37">
        <f>SUMPRODUCT(LTA!J80:AN80,LTA!J$102:AN$102,LTA!J$104:AN$104)</f>
        <v>117.75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-205</v>
      </c>
      <c r="AA80" s="75">
        <f>STOA!I80</f>
        <v>66.91</v>
      </c>
      <c r="AB80" s="75">
        <f>-STOA!O80</f>
        <v>0</v>
      </c>
      <c r="AC80">
        <f t="shared" si="3"/>
        <v>12.260218692195281</v>
      </c>
      <c r="AD80">
        <f t="shared" si="4"/>
        <v>1035.5530382831644</v>
      </c>
      <c r="AE80">
        <f>'IDT-1'!C80</f>
        <v>0</v>
      </c>
      <c r="AF80" s="24"/>
      <c r="AG80">
        <f t="shared" si="5"/>
        <v>1035.5530382831644</v>
      </c>
      <c r="AI80" s="34">
        <f>PXIL!I80</f>
        <v>0</v>
      </c>
      <c r="AJ80" s="34">
        <f>PXIL!O80</f>
        <v>0</v>
      </c>
      <c r="AK80" s="34">
        <f>RTM_IEX!I80</f>
        <v>29.98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5.1326000000000001</v>
      </c>
      <c r="E81">
        <f>GT_NG!Q81</f>
        <v>8.19</v>
      </c>
      <c r="F81">
        <f>GT_Spot!Q81</f>
        <v>0</v>
      </c>
      <c r="G81">
        <f>PPCL_NG!Q81</f>
        <v>27.61</v>
      </c>
      <c r="H81">
        <f>PPCL_Spot!Q81</f>
        <v>0</v>
      </c>
      <c r="I81">
        <f>Bawana_NG!Q81</f>
        <v>52.912173520108453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819.11842120820825</v>
      </c>
      <c r="P81" s="36">
        <v>68.584775886362777</v>
      </c>
      <c r="Q81" s="36">
        <v>22.157459880788629</v>
      </c>
      <c r="R81" s="38">
        <v>0</v>
      </c>
      <c r="S81" s="38">
        <v>0</v>
      </c>
      <c r="T81" s="37">
        <f>SUMPRODUCT(LTA!J81:AN81,LTA!J$101:AN$101,LTA!J$104:AN$104)</f>
        <v>36.72</v>
      </c>
      <c r="U81" s="37">
        <f>SUMPRODUCT(LTA!J81:AN81,LTA!J$102:AN$102,LTA!J$104:AN$104)</f>
        <v>114.91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-205</v>
      </c>
      <c r="AA81" s="75">
        <f>STOA!I81</f>
        <v>66.91</v>
      </c>
      <c r="AB81" s="75">
        <f>-STOA!O81</f>
        <v>0</v>
      </c>
      <c r="AC81">
        <f t="shared" si="3"/>
        <v>12.419752949764192</v>
      </c>
      <c r="AD81">
        <f t="shared" si="4"/>
        <v>1054.3856775457041</v>
      </c>
      <c r="AE81">
        <f>'IDT-1'!C81</f>
        <v>0</v>
      </c>
      <c r="AF81" s="24"/>
      <c r="AG81">
        <f t="shared" si="5"/>
        <v>1054.3856775457041</v>
      </c>
      <c r="AI81" s="34">
        <f>PXIL!I81</f>
        <v>0</v>
      </c>
      <c r="AJ81" s="34">
        <f>PXIL!O81</f>
        <v>0</v>
      </c>
      <c r="AK81" s="34">
        <f>RTM_IEX!I81</f>
        <v>49.56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5.1326000000000001</v>
      </c>
      <c r="E82">
        <f>GT_NG!Q82</f>
        <v>8.19</v>
      </c>
      <c r="F82">
        <f>GT_Spot!Q82</f>
        <v>0</v>
      </c>
      <c r="G82">
        <f>PPCL_NG!Q82</f>
        <v>27.61</v>
      </c>
      <c r="H82">
        <f>PPCL_Spot!Q82</f>
        <v>0</v>
      </c>
      <c r="I82">
        <f>Bawana_NG!Q82</f>
        <v>52.912173520108453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818.77234305457785</v>
      </c>
      <c r="P82" s="36">
        <v>68.584775886362777</v>
      </c>
      <c r="Q82" s="36">
        <v>22.157459880788629</v>
      </c>
      <c r="R82" s="38">
        <v>0</v>
      </c>
      <c r="S82" s="38">
        <v>0</v>
      </c>
      <c r="T82" s="37">
        <f>SUMPRODUCT(LTA!J82:AN82,LTA!J$101:AN$101,LTA!J$104:AN$104)</f>
        <v>35</v>
      </c>
      <c r="U82" s="37">
        <f>SUMPRODUCT(LTA!J82:AN82,LTA!J$102:AN$102,LTA!J$104:AN$104)</f>
        <v>114.59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-215</v>
      </c>
      <c r="AA82" s="75">
        <f>STOA!I82</f>
        <v>66.91</v>
      </c>
      <c r="AB82" s="75">
        <f>-STOA!O82</f>
        <v>0</v>
      </c>
      <c r="AC82">
        <f t="shared" si="3"/>
        <v>12.487109470522585</v>
      </c>
      <c r="AD82">
        <f t="shared" si="4"/>
        <v>1042.2522428713148</v>
      </c>
      <c r="AE82">
        <f>'IDT-1'!C82</f>
        <v>0</v>
      </c>
      <c r="AF82" s="24"/>
      <c r="AG82">
        <f t="shared" si="5"/>
        <v>1042.2522428713148</v>
      </c>
      <c r="AI82" s="34">
        <f>PXIL!I82</f>
        <v>0</v>
      </c>
      <c r="AJ82" s="34">
        <f>PXIL!O82</f>
        <v>0</v>
      </c>
      <c r="AK82" s="34">
        <f>RTM_IEX!I82</f>
        <v>49.88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3.0328999999999997</v>
      </c>
      <c r="E83">
        <f>GT_NG!Q83</f>
        <v>8.19</v>
      </c>
      <c r="F83">
        <f>GT_Spot!Q83</f>
        <v>0</v>
      </c>
      <c r="G83">
        <f>PPCL_NG!Q83</f>
        <v>28</v>
      </c>
      <c r="H83">
        <f>PPCL_Spot!Q83</f>
        <v>0</v>
      </c>
      <c r="I83">
        <f>Bawana_NG!Q83</f>
        <v>53.777826455967336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818.77234305457785</v>
      </c>
      <c r="P83" s="36">
        <v>68.584775886362777</v>
      </c>
      <c r="Q83" s="36">
        <v>22.157459880788629</v>
      </c>
      <c r="R83" s="38">
        <v>0</v>
      </c>
      <c r="S83" s="38">
        <v>0</v>
      </c>
      <c r="T83" s="37">
        <f>SUMPRODUCT(LTA!J83:AN83,LTA!J$101:AN$101,LTA!J$104:AN$104)</f>
        <v>33.33</v>
      </c>
      <c r="U83" s="37">
        <f>SUMPRODUCT(LTA!J83:AN83,LTA!J$102:AN$102,LTA!J$104:AN$104)</f>
        <v>114.41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-230</v>
      </c>
      <c r="AA83" s="75">
        <f>STOA!I83</f>
        <v>66.91</v>
      </c>
      <c r="AB83" s="75">
        <f>-STOA!O83</f>
        <v>0</v>
      </c>
      <c r="AC83">
        <f t="shared" si="3"/>
        <v>12.464790841057138</v>
      </c>
      <c r="AD83">
        <f t="shared" si="4"/>
        <v>1009.4905144366394</v>
      </c>
      <c r="AE83">
        <f>'IDT-1'!C83</f>
        <v>0</v>
      </c>
      <c r="AF83" s="24"/>
      <c r="AG83">
        <f t="shared" si="5"/>
        <v>1009.4905144366394</v>
      </c>
      <c r="AI83" s="34">
        <f>PXIL!I83</f>
        <v>0</v>
      </c>
      <c r="AJ83" s="34">
        <f>PXIL!O83</f>
        <v>0</v>
      </c>
      <c r="AK83" s="34">
        <f>RTM_IEX!I83</f>
        <v>34.79</v>
      </c>
      <c r="AL83" s="34">
        <f>RTM_IEX!O83</f>
        <v>0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3.0328999999999997</v>
      </c>
      <c r="E84">
        <f>GT_NG!Q84</f>
        <v>8.19</v>
      </c>
      <c r="F84">
        <f>GT_Spot!Q84</f>
        <v>0</v>
      </c>
      <c r="G84">
        <f>PPCL_NG!Q84</f>
        <v>28</v>
      </c>
      <c r="H84">
        <f>PPCL_Spot!Q84</f>
        <v>0</v>
      </c>
      <c r="I84">
        <f>Bawana_NG!Q84</f>
        <v>53.282148473728782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808.69517962299437</v>
      </c>
      <c r="P84" s="36">
        <v>68.584775886362777</v>
      </c>
      <c r="Q84" s="36">
        <v>22.157459880788629</v>
      </c>
      <c r="R84" s="38">
        <v>0</v>
      </c>
      <c r="S84" s="38">
        <v>0</v>
      </c>
      <c r="T84" s="37">
        <f>SUMPRODUCT(LTA!J84:AN84,LTA!J$101:AN$101,LTA!J$104:AN$104)</f>
        <v>33.33</v>
      </c>
      <c r="U84" s="37">
        <f>SUMPRODUCT(LTA!J84:AN84,LTA!J$102:AN$102,LTA!J$104:AN$104)</f>
        <v>113.75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-240</v>
      </c>
      <c r="AA84" s="75">
        <f>STOA!I84</f>
        <v>66.91</v>
      </c>
      <c r="AB84" s="75">
        <f>-STOA!O84</f>
        <v>0</v>
      </c>
      <c r="AC84">
        <f t="shared" si="3"/>
        <v>12.537802550429923</v>
      </c>
      <c r="AD84">
        <f t="shared" si="4"/>
        <v>998.02466131344454</v>
      </c>
      <c r="AE84">
        <f>'IDT-1'!C84</f>
        <v>0</v>
      </c>
      <c r="AF84" s="24"/>
      <c r="AG84">
        <f t="shared" si="5"/>
        <v>998.02466131344454</v>
      </c>
      <c r="AI84" s="34">
        <f>PXIL!I84</f>
        <v>0</v>
      </c>
      <c r="AJ84" s="34">
        <f>PXIL!O84</f>
        <v>0</v>
      </c>
      <c r="AK84" s="34">
        <f>RTM_IEX!I84</f>
        <v>44.63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3.0328999999999997</v>
      </c>
      <c r="E85">
        <f>GT_NG!Q85</f>
        <v>8.19</v>
      </c>
      <c r="F85">
        <f>GT_Spot!Q85</f>
        <v>0</v>
      </c>
      <c r="G85">
        <f>PPCL_NG!Q85</f>
        <v>28</v>
      </c>
      <c r="H85">
        <f>PPCL_Spot!Q85</f>
        <v>0</v>
      </c>
      <c r="I85">
        <f>Bawana_NG!Q85</f>
        <v>53.282148473728782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794.30154326086767</v>
      </c>
      <c r="P85" s="36">
        <v>68.584775886362777</v>
      </c>
      <c r="Q85" s="36">
        <v>22.157459880788629</v>
      </c>
      <c r="R85" s="38">
        <v>0</v>
      </c>
      <c r="S85" s="38">
        <v>0</v>
      </c>
      <c r="T85" s="37">
        <f>SUMPRODUCT(LTA!J85:AN85,LTA!J$101:AN$101,LTA!J$104:AN$104)</f>
        <v>33.33</v>
      </c>
      <c r="U85" s="37">
        <f>SUMPRODUCT(LTA!J85:AN85,LTA!J$102:AN$102,LTA!J$104:AN$104)</f>
        <v>113.75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-225</v>
      </c>
      <c r="AA85" s="75">
        <f>STOA!I85</f>
        <v>66.91</v>
      </c>
      <c r="AB85" s="75">
        <f>-STOA!O85</f>
        <v>0</v>
      </c>
      <c r="AC85">
        <f t="shared" si="3"/>
        <v>12.180124639114721</v>
      </c>
      <c r="AD85">
        <f t="shared" si="4"/>
        <v>985.92870286263303</v>
      </c>
      <c r="AE85">
        <f>'IDT-1'!C85</f>
        <v>0</v>
      </c>
      <c r="AF85" s="24"/>
      <c r="AG85">
        <f t="shared" si="5"/>
        <v>985.92870286263303</v>
      </c>
      <c r="AI85" s="34">
        <f>PXIL!I85</f>
        <v>0</v>
      </c>
      <c r="AJ85" s="34">
        <f>PXIL!O85</f>
        <v>0</v>
      </c>
      <c r="AK85" s="34">
        <f>RTM_IEX!I85</f>
        <v>31.57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3.0328999999999997</v>
      </c>
      <c r="E86">
        <f>GT_NG!Q86</f>
        <v>8.19</v>
      </c>
      <c r="F86">
        <f>GT_Spot!Q86</f>
        <v>0</v>
      </c>
      <c r="G86">
        <f>PPCL_NG!Q86</f>
        <v>28</v>
      </c>
      <c r="H86">
        <f>PPCL_Spot!Q86</f>
        <v>0</v>
      </c>
      <c r="I86">
        <f>Bawana_NG!Q86</f>
        <v>53.282148473728782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785.44370826675959</v>
      </c>
      <c r="P86" s="36">
        <v>68.584775886362777</v>
      </c>
      <c r="Q86" s="36">
        <v>22.157459880788629</v>
      </c>
      <c r="R86" s="38">
        <v>0</v>
      </c>
      <c r="S86" s="38">
        <v>0</v>
      </c>
      <c r="T86" s="37">
        <f>SUMPRODUCT(LTA!J86:AN86,LTA!J$101:AN$101,LTA!J$104:AN$104)</f>
        <v>33.33</v>
      </c>
      <c r="U86" s="37">
        <f>SUMPRODUCT(LTA!J86:AN86,LTA!J$102:AN$102,LTA!J$104:AN$104)</f>
        <v>113.75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-175</v>
      </c>
      <c r="AA86" s="75">
        <f>STOA!I86</f>
        <v>66.91</v>
      </c>
      <c r="AB86" s="75">
        <f>-STOA!O86</f>
        <v>0</v>
      </c>
      <c r="AC86">
        <f t="shared" si="3"/>
        <v>11.53507693891976</v>
      </c>
      <c r="AD86">
        <f t="shared" si="4"/>
        <v>1010.2059155687198</v>
      </c>
      <c r="AE86">
        <f>'IDT-1'!C86</f>
        <v>-23.707999999999998</v>
      </c>
      <c r="AF86" s="24"/>
      <c r="AG86">
        <f t="shared" si="5"/>
        <v>986.4979155687198</v>
      </c>
      <c r="AI86" s="34">
        <f>PXIL!I86</f>
        <v>0</v>
      </c>
      <c r="AJ86" s="34">
        <f>PXIL!O86</f>
        <v>0</v>
      </c>
      <c r="AK86" s="34">
        <f>RTM_IEX!I86</f>
        <v>14.06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3.0328999999999997</v>
      </c>
      <c r="E87">
        <f>GT_NG!Q87</f>
        <v>8.19</v>
      </c>
      <c r="F87">
        <f>GT_Spot!Q87</f>
        <v>0</v>
      </c>
      <c r="G87">
        <f>PPCL_NG!Q87</f>
        <v>28</v>
      </c>
      <c r="H87">
        <f>PPCL_Spot!Q87</f>
        <v>0</v>
      </c>
      <c r="I87">
        <f>Bawana_NG!Q87</f>
        <v>52.422148448706906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787.8013531645073</v>
      </c>
      <c r="P87" s="36">
        <v>68.584775886362777</v>
      </c>
      <c r="Q87" s="36">
        <v>22.157459880788629</v>
      </c>
      <c r="R87" s="38">
        <v>0</v>
      </c>
      <c r="S87" s="38">
        <v>0</v>
      </c>
      <c r="T87" s="37">
        <f>SUMPRODUCT(LTA!J87:AN87,LTA!J$101:AN$101,LTA!J$104:AN$104)</f>
        <v>29.67</v>
      </c>
      <c r="U87" s="37">
        <f>SUMPRODUCT(LTA!J87:AN87,LTA!J$102:AN$102,LTA!J$104:AN$104)</f>
        <v>113.75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-170</v>
      </c>
      <c r="AA87" s="75">
        <f>STOA!I87</f>
        <v>66.91</v>
      </c>
      <c r="AB87" s="75">
        <f>-STOA!O87</f>
        <v>0</v>
      </c>
      <c r="AC87">
        <f t="shared" si="3"/>
        <v>11.448013367226212</v>
      </c>
      <c r="AD87">
        <f t="shared" si="4"/>
        <v>1009.9706240131393</v>
      </c>
      <c r="AE87">
        <f>'IDT-1'!C87</f>
        <v>-34.716000000000001</v>
      </c>
      <c r="AF87" s="24"/>
      <c r="AG87">
        <f t="shared" si="5"/>
        <v>975.25462401313928</v>
      </c>
      <c r="AI87" s="34">
        <f>PXIL!I87</f>
        <v>0</v>
      </c>
      <c r="AJ87" s="34">
        <f>PXIL!O87</f>
        <v>0</v>
      </c>
      <c r="AK87" s="34">
        <f>RTM_IEX!I87</f>
        <v>10.9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3.0328999999999997</v>
      </c>
      <c r="E88">
        <f>GT_NG!Q88</f>
        <v>8.19</v>
      </c>
      <c r="F88">
        <f>GT_Spot!Q88</f>
        <v>0</v>
      </c>
      <c r="G88">
        <f>PPCL_NG!Q88</f>
        <v>28</v>
      </c>
      <c r="H88">
        <f>PPCL_Spot!Q88</f>
        <v>0</v>
      </c>
      <c r="I88">
        <f>Bawana_NG!Q88</f>
        <v>52.422148448706906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787.8013531645073</v>
      </c>
      <c r="P88" s="36">
        <v>68.584775886362777</v>
      </c>
      <c r="Q88" s="36">
        <v>22.157459880788629</v>
      </c>
      <c r="R88" s="38">
        <v>0</v>
      </c>
      <c r="S88" s="38">
        <v>0</v>
      </c>
      <c r="T88" s="37">
        <f>SUMPRODUCT(LTA!J88:AN88,LTA!J$101:AN$101,LTA!J$104:AN$104)</f>
        <v>30</v>
      </c>
      <c r="U88" s="37">
        <f>SUMPRODUCT(LTA!J88:AN88,LTA!J$102:AN$102,LTA!J$104:AN$104)</f>
        <v>113.75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-150</v>
      </c>
      <c r="AA88" s="75">
        <f>STOA!I88</f>
        <v>66.91</v>
      </c>
      <c r="AB88" s="75">
        <f>-STOA!O88</f>
        <v>0</v>
      </c>
      <c r="AC88">
        <f t="shared" si="3"/>
        <v>11.26867821272843</v>
      </c>
      <c r="AD88">
        <f t="shared" si="4"/>
        <v>1028.9699591676374</v>
      </c>
      <c r="AE88">
        <f>'IDT-1'!C88</f>
        <v>-45.722999999999999</v>
      </c>
      <c r="AF88" s="24"/>
      <c r="AG88">
        <f t="shared" si="5"/>
        <v>983.24695916763744</v>
      </c>
      <c r="AI88" s="34">
        <f>PXIL!I88</f>
        <v>0</v>
      </c>
      <c r="AJ88" s="34">
        <f>PXIL!O88</f>
        <v>0</v>
      </c>
      <c r="AK88" s="34">
        <f>RTM_IEX!I88</f>
        <v>9.39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3.0328999999999997</v>
      </c>
      <c r="E89">
        <f>GT_NG!Q89</f>
        <v>8.19</v>
      </c>
      <c r="F89">
        <f>GT_Spot!Q89</f>
        <v>0</v>
      </c>
      <c r="G89">
        <f>PPCL_NG!Q89</f>
        <v>28</v>
      </c>
      <c r="H89">
        <f>PPCL_Spot!Q89</f>
        <v>0</v>
      </c>
      <c r="I89">
        <f>Bawana_NG!Q89</f>
        <v>52.422148448706906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793.0482261179742</v>
      </c>
      <c r="P89" s="36">
        <v>68.584775886362777</v>
      </c>
      <c r="Q89" s="36">
        <v>22.157459880788629</v>
      </c>
      <c r="R89" s="38">
        <v>0</v>
      </c>
      <c r="S89" s="38">
        <v>0</v>
      </c>
      <c r="T89" s="37">
        <f>SUMPRODUCT(LTA!J89:AN89,LTA!J$101:AN$101,LTA!J$104:AN$104)</f>
        <v>30.67</v>
      </c>
      <c r="U89" s="37">
        <f>SUMPRODUCT(LTA!J89:AN89,LTA!J$102:AN$102,LTA!J$104:AN$104)</f>
        <v>113.75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-140</v>
      </c>
      <c r="AA89" s="75">
        <f>STOA!I89</f>
        <v>66.91</v>
      </c>
      <c r="AB89" s="75">
        <f>-STOA!O89</f>
        <v>0</v>
      </c>
      <c r="AC89">
        <f t="shared" si="3"/>
        <v>11.216868368288662</v>
      </c>
      <c r="AD89">
        <f t="shared" si="4"/>
        <v>1042.9386419655441</v>
      </c>
      <c r="AE89">
        <f>'IDT-1'!C89</f>
        <v>-49.533000000000001</v>
      </c>
      <c r="AF89" s="24"/>
      <c r="AG89">
        <f t="shared" si="5"/>
        <v>993.40564196554408</v>
      </c>
      <c r="AI89" s="34">
        <f>PXIL!I89</f>
        <v>0</v>
      </c>
      <c r="AJ89" s="34">
        <f>PXIL!O89</f>
        <v>0</v>
      </c>
      <c r="AK89" s="34">
        <f>RTM_IEX!I89</f>
        <v>7.39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3.0328999999999997</v>
      </c>
      <c r="E90">
        <f>GT_NG!Q90</f>
        <v>8.2904907975460116</v>
      </c>
      <c r="F90">
        <f>GT_Spot!Q90</f>
        <v>0</v>
      </c>
      <c r="G90">
        <f>PPCL_NG!Q90</f>
        <v>28</v>
      </c>
      <c r="H90">
        <f>PPCL_Spot!Q90</f>
        <v>0</v>
      </c>
      <c r="I90">
        <f>Bawana_NG!Q90</f>
        <v>53.57763648400428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809.19606947721991</v>
      </c>
      <c r="P90" s="36">
        <v>68.584775886362777</v>
      </c>
      <c r="Q90" s="36">
        <v>22.157459880788629</v>
      </c>
      <c r="R90" s="38">
        <v>0</v>
      </c>
      <c r="S90" s="38">
        <v>0</v>
      </c>
      <c r="T90" s="37">
        <f>SUMPRODUCT(LTA!J90:AN90,LTA!J$101:AN$101,LTA!J$104:AN$104)</f>
        <v>31.67</v>
      </c>
      <c r="U90" s="37">
        <f>SUMPRODUCT(LTA!J90:AN90,LTA!J$102:AN$102,LTA!J$104:AN$104)</f>
        <v>113.75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-160</v>
      </c>
      <c r="AA90" s="75">
        <f>STOA!I90</f>
        <v>66.91</v>
      </c>
      <c r="AB90" s="75">
        <f>-STOA!O90</f>
        <v>0</v>
      </c>
      <c r="AC90">
        <f t="shared" si="3"/>
        <v>11.537355629199993</v>
      </c>
      <c r="AD90">
        <f t="shared" si="4"/>
        <v>1040.6019768967219</v>
      </c>
      <c r="AE90">
        <f>'IDT-1'!C90</f>
        <v>-37.256</v>
      </c>
      <c r="AF90" s="24"/>
      <c r="AG90">
        <f t="shared" si="5"/>
        <v>1003.3459768967219</v>
      </c>
      <c r="AI90" s="34">
        <f>PXIL!I90</f>
        <v>0</v>
      </c>
      <c r="AJ90" s="34">
        <f>PXIL!O90</f>
        <v>0</v>
      </c>
      <c r="AK90" s="34">
        <f>RTM_IEX!I90</f>
        <v>6.97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3.0328999999999997</v>
      </c>
      <c r="E91">
        <f>GT_NG!Q91</f>
        <v>8.2904907975460116</v>
      </c>
      <c r="F91">
        <f>GT_Spot!Q91</f>
        <v>0</v>
      </c>
      <c r="G91">
        <f>PPCL_NG!Q91</f>
        <v>28</v>
      </c>
      <c r="H91">
        <f>PPCL_Spot!Q91</f>
        <v>0</v>
      </c>
      <c r="I91">
        <f>Bawana_NG!Q91</f>
        <v>53.282148473728782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809.19606947721991</v>
      </c>
      <c r="P91" s="36">
        <v>68.584775886362777</v>
      </c>
      <c r="Q91" s="36">
        <v>22.157459880788629</v>
      </c>
      <c r="R91" s="38">
        <v>0</v>
      </c>
      <c r="S91" s="38">
        <v>0</v>
      </c>
      <c r="T91" s="37">
        <f>SUMPRODUCT(LTA!J91:AN91,LTA!J$101:AN$101,LTA!J$104:AN$104)</f>
        <v>28.33</v>
      </c>
      <c r="U91" s="37">
        <f>SUMPRODUCT(LTA!J91:AN91,LTA!J$102:AN$102,LTA!J$104:AN$104)</f>
        <v>113.91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-155</v>
      </c>
      <c r="AA91" s="75">
        <f>STOA!I91</f>
        <v>76.58</v>
      </c>
      <c r="AB91" s="75">
        <f>-STOA!O91</f>
        <v>0</v>
      </c>
      <c r="AC91">
        <f t="shared" si="3"/>
        <v>11.539389741289233</v>
      </c>
      <c r="AD91">
        <f t="shared" si="4"/>
        <v>1050.884454774357</v>
      </c>
      <c r="AE91">
        <f>'IDT-1'!C91</f>
        <v>-41.912999999999997</v>
      </c>
      <c r="AF91" s="24"/>
      <c r="AG91">
        <f t="shared" si="5"/>
        <v>1008.971454774357</v>
      </c>
      <c r="AI91" s="34">
        <f>PXIL!I91</f>
        <v>0</v>
      </c>
      <c r="AJ91" s="34">
        <f>PXIL!O91</f>
        <v>0</v>
      </c>
      <c r="AK91" s="34">
        <f>RTM_IEX!I91</f>
        <v>6.06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3.0328999999999997</v>
      </c>
      <c r="E92">
        <f>GT_NG!Q92</f>
        <v>8.19</v>
      </c>
      <c r="F92">
        <f>GT_Spot!Q92</f>
        <v>0</v>
      </c>
      <c r="G92">
        <f>PPCL_NG!Q92</f>
        <v>28</v>
      </c>
      <c r="H92">
        <f>PPCL_Spot!Q92</f>
        <v>0</v>
      </c>
      <c r="I92">
        <f>Bawana_NG!Q92</f>
        <v>53.282148473728782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809.19606947721991</v>
      </c>
      <c r="P92" s="36">
        <v>68.584775886362777</v>
      </c>
      <c r="Q92" s="36">
        <v>22.157459880788629</v>
      </c>
      <c r="R92" s="38">
        <v>0</v>
      </c>
      <c r="S92" s="38">
        <v>0</v>
      </c>
      <c r="T92" s="37">
        <f>SUMPRODUCT(LTA!J92:AN92,LTA!J$101:AN$101,LTA!J$104:AN$104)</f>
        <v>29.33</v>
      </c>
      <c r="U92" s="37">
        <f>SUMPRODUCT(LTA!J92:AN92,LTA!J$102:AN$102,LTA!J$104:AN$104)</f>
        <v>114.59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-130</v>
      </c>
      <c r="AA92" s="75">
        <f>STOA!I92</f>
        <v>76.58</v>
      </c>
      <c r="AB92" s="75">
        <f>-STOA!O92</f>
        <v>0</v>
      </c>
      <c r="AC92">
        <f t="shared" si="3"/>
        <v>11.331302675467619</v>
      </c>
      <c r="AD92">
        <f t="shared" si="4"/>
        <v>1076.5320510426325</v>
      </c>
      <c r="AE92">
        <f>'IDT-1'!C92</f>
        <v>-53.344000000000001</v>
      </c>
      <c r="AF92" s="24"/>
      <c r="AG92">
        <f t="shared" si="5"/>
        <v>1023.1880510426324</v>
      </c>
      <c r="AI92" s="34">
        <f>PXIL!I92</f>
        <v>0</v>
      </c>
      <c r="AJ92" s="34">
        <f>PXIL!O92</f>
        <v>0</v>
      </c>
      <c r="AK92" s="34">
        <f>RTM_IEX!I92</f>
        <v>4.92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3.0328999999999997</v>
      </c>
      <c r="E93">
        <f>GT_NG!Q93</f>
        <v>8.19</v>
      </c>
      <c r="F93">
        <f>GT_Spot!Q93</f>
        <v>0</v>
      </c>
      <c r="G93">
        <f>PPCL_NG!Q93</f>
        <v>28</v>
      </c>
      <c r="H93">
        <f>PPCL_Spot!Q93</f>
        <v>0</v>
      </c>
      <c r="I93">
        <f>Bawana_NG!Q93</f>
        <v>53.282148473728782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809.19606947721991</v>
      </c>
      <c r="P93" s="36">
        <v>68.584775886362777</v>
      </c>
      <c r="Q93" s="36">
        <v>22.157459880788629</v>
      </c>
      <c r="R93" s="38">
        <v>0</v>
      </c>
      <c r="S93" s="38">
        <v>0</v>
      </c>
      <c r="T93" s="37">
        <f>SUMPRODUCT(LTA!J93:AN93,LTA!J$101:AN$101,LTA!J$104:AN$104)</f>
        <v>29.67</v>
      </c>
      <c r="U93" s="37">
        <f>SUMPRODUCT(LTA!J93:AN93,LTA!J$102:AN$102,LTA!J$104:AN$104)</f>
        <v>115.25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-115</v>
      </c>
      <c r="AA93" s="75">
        <f>STOA!I93</f>
        <v>76.58</v>
      </c>
      <c r="AB93" s="75">
        <f>-STOA!O93</f>
        <v>0</v>
      </c>
      <c r="AC93">
        <f t="shared" si="3"/>
        <v>11.226411309594281</v>
      </c>
      <c r="AD93">
        <f t="shared" si="4"/>
        <v>1094.2769424085054</v>
      </c>
      <c r="AE93">
        <f>'IDT-1'!C93</f>
        <v>-59.271000000000001</v>
      </c>
      <c r="AF93" s="24"/>
      <c r="AG93">
        <f t="shared" si="5"/>
        <v>1035.0059424085055</v>
      </c>
      <c r="AI93" s="34">
        <f>PXIL!I93</f>
        <v>0</v>
      </c>
      <c r="AJ93" s="34">
        <f>PXIL!O93</f>
        <v>0</v>
      </c>
      <c r="AK93" s="34">
        <f>RTM_IEX!I93</f>
        <v>6.56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3.0328999999999997</v>
      </c>
      <c r="E94">
        <f>GT_NG!Q94</f>
        <v>8.19</v>
      </c>
      <c r="F94">
        <f>GT_Spot!Q94</f>
        <v>0</v>
      </c>
      <c r="G94">
        <f>PPCL_NG!Q94</f>
        <v>28</v>
      </c>
      <c r="H94">
        <f>PPCL_Spot!Q94</f>
        <v>0</v>
      </c>
      <c r="I94">
        <f>Bawana_NG!Q94</f>
        <v>53.282148473728782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792.2570568285073</v>
      </c>
      <c r="P94" s="36">
        <v>68.584775886362777</v>
      </c>
      <c r="Q94" s="36">
        <v>22.157459880788629</v>
      </c>
      <c r="R94" s="38">
        <v>0</v>
      </c>
      <c r="S94" s="38">
        <v>0</v>
      </c>
      <c r="T94" s="37">
        <f>SUMPRODUCT(LTA!J94:AN94,LTA!J$101:AN$101,LTA!J$104:AN$104)</f>
        <v>29.67</v>
      </c>
      <c r="U94" s="37">
        <f>SUMPRODUCT(LTA!J94:AN94,LTA!J$102:AN$102,LTA!J$104:AN$104)</f>
        <v>115.91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-55</v>
      </c>
      <c r="AA94" s="75">
        <f>STOA!I94</f>
        <v>76.58</v>
      </c>
      <c r="AB94" s="75">
        <f>-STOA!O94</f>
        <v>0</v>
      </c>
      <c r="AC94">
        <f t="shared" si="3"/>
        <v>10.564850139851751</v>
      </c>
      <c r="AD94">
        <f t="shared" si="4"/>
        <v>1136.6894909295354</v>
      </c>
      <c r="AE94">
        <f>'IDT-1'!C94</f>
        <v>-91.87</v>
      </c>
      <c r="AF94" s="24"/>
      <c r="AG94">
        <f t="shared" si="5"/>
        <v>1044.8194909295353</v>
      </c>
      <c r="AI94" s="34">
        <f>PXIL!I94</f>
        <v>0</v>
      </c>
      <c r="AJ94" s="34">
        <f>PXIL!O94</f>
        <v>0</v>
      </c>
      <c r="AK94" s="34">
        <f>RTM_IEX!I94</f>
        <v>4.59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3.0328999999999997</v>
      </c>
      <c r="E95">
        <f>GT_NG!Q95</f>
        <v>8.19</v>
      </c>
      <c r="F95">
        <f>GT_Spot!Q95</f>
        <v>0</v>
      </c>
      <c r="G95">
        <f>PPCL_NG!Q95</f>
        <v>28</v>
      </c>
      <c r="H95">
        <f>PPCL_Spot!Q95</f>
        <v>0</v>
      </c>
      <c r="I95">
        <f>Bawana_NG!Q95</f>
        <v>52.422148448706906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784.46407817407226</v>
      </c>
      <c r="P95" s="36">
        <v>68.584775886362777</v>
      </c>
      <c r="Q95" s="36">
        <v>22.157459880788629</v>
      </c>
      <c r="R95" s="38">
        <v>0</v>
      </c>
      <c r="S95" s="38">
        <v>0</v>
      </c>
      <c r="T95" s="37">
        <f>SUMPRODUCT(LTA!J95:AN95,LTA!J$101:AN$101,LTA!J$104:AN$104)</f>
        <v>30</v>
      </c>
      <c r="U95" s="37">
        <f>SUMPRODUCT(LTA!J95:AN95,LTA!J$102:AN$102,LTA!J$104:AN$104)</f>
        <v>116.41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-25</v>
      </c>
      <c r="AA95" s="75">
        <f>STOA!I95</f>
        <v>76.58</v>
      </c>
      <c r="AB95" s="75">
        <f>-STOA!O95</f>
        <v>0</v>
      </c>
      <c r="AC95">
        <f t="shared" si="3"/>
        <v>10.346978387197643</v>
      </c>
      <c r="AD95">
        <f t="shared" si="4"/>
        <v>1171.2243840027329</v>
      </c>
      <c r="AE95">
        <f>'IDT-1'!C95</f>
        <v>-102.45399999999999</v>
      </c>
      <c r="AF95" s="24"/>
      <c r="AG95">
        <f t="shared" si="5"/>
        <v>1068.770384002733</v>
      </c>
      <c r="AI95" s="34">
        <f>PXIL!I95</f>
        <v>0</v>
      </c>
      <c r="AJ95" s="34">
        <f>PXIL!O95</f>
        <v>0</v>
      </c>
      <c r="AK95" s="34">
        <f>RTM_IEX!I95</f>
        <v>16.73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3.0328999999999997</v>
      </c>
      <c r="E96">
        <f>GT_NG!Q96</f>
        <v>8.19</v>
      </c>
      <c r="F96">
        <f>GT_Spot!Q96</f>
        <v>0</v>
      </c>
      <c r="G96">
        <f>PPCL_NG!Q96</f>
        <v>28</v>
      </c>
      <c r="H96">
        <f>PPCL_Spot!Q96</f>
        <v>0</v>
      </c>
      <c r="I96">
        <f>Bawana_NG!Q96</f>
        <v>52.422148448706906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775.23611992346355</v>
      </c>
      <c r="P96" s="36">
        <v>68.584775886362777</v>
      </c>
      <c r="Q96" s="36">
        <v>22.157459880788629</v>
      </c>
      <c r="R96" s="38">
        <v>0</v>
      </c>
      <c r="S96" s="38">
        <v>0</v>
      </c>
      <c r="T96" s="37">
        <f>SUMPRODUCT(LTA!J96:AN96,LTA!J$101:AN$101,LTA!J$104:AN$104)</f>
        <v>30</v>
      </c>
      <c r="U96" s="37">
        <f>SUMPRODUCT(LTA!J96:AN96,LTA!J$102:AN$102,LTA!J$104:AN$104)</f>
        <v>116.75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76.58</v>
      </c>
      <c r="AB96" s="75">
        <f>-STOA!O96</f>
        <v>0</v>
      </c>
      <c r="AC96">
        <f t="shared" si="3"/>
        <v>10.050376594770302</v>
      </c>
      <c r="AD96">
        <f t="shared" si="4"/>
        <v>1186.4230275445514</v>
      </c>
      <c r="AE96">
        <f>'IDT-1'!C96</f>
        <v>-105</v>
      </c>
      <c r="AF96" s="24"/>
      <c r="AG96">
        <f t="shared" si="5"/>
        <v>1081.4230275445514</v>
      </c>
      <c r="AI96" s="34">
        <f>PXIL!I96</f>
        <v>0</v>
      </c>
      <c r="AJ96" s="34">
        <f>PXIL!O96</f>
        <v>0</v>
      </c>
      <c r="AK96" s="34">
        <f>RTM_IEX!I96</f>
        <v>15.52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3.0328999999999997</v>
      </c>
      <c r="E97">
        <f>GT_NG!Q97</f>
        <v>8.19</v>
      </c>
      <c r="F97">
        <f>GT_Spot!Q97</f>
        <v>0</v>
      </c>
      <c r="G97">
        <f>PPCL_NG!Q97</f>
        <v>28</v>
      </c>
      <c r="H97">
        <f>PPCL_Spot!Q97</f>
        <v>0</v>
      </c>
      <c r="I97">
        <f>Bawana_NG!Q97</f>
        <v>52.422148448706906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770.29157940210189</v>
      </c>
      <c r="P97" s="36">
        <v>68.584775886362777</v>
      </c>
      <c r="Q97" s="36">
        <v>22.157459880788629</v>
      </c>
      <c r="R97" s="38">
        <v>0</v>
      </c>
      <c r="S97" s="38">
        <v>0</v>
      </c>
      <c r="T97" s="37">
        <f>SUMPRODUCT(LTA!J97:AN97,LTA!J$101:AN$101,LTA!J$104:AN$104)</f>
        <v>31</v>
      </c>
      <c r="U97" s="37">
        <f>SUMPRODUCT(LTA!J97:AN97,LTA!J$102:AN$102,LTA!J$104:AN$104)</f>
        <v>116.91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76.58</v>
      </c>
      <c r="AB97" s="75">
        <f>-STOA!O97</f>
        <v>0</v>
      </c>
      <c r="AC97">
        <f t="shared" si="3"/>
        <v>10.003970454390865</v>
      </c>
      <c r="AD97">
        <f t="shared" si="4"/>
        <v>1180.9448931635693</v>
      </c>
      <c r="AE97">
        <f>'IDT-1'!C97</f>
        <v>-90</v>
      </c>
      <c r="AF97" s="24"/>
      <c r="AG97">
        <f t="shared" si="5"/>
        <v>1090.9448931635693</v>
      </c>
      <c r="AI97" s="34">
        <f>PXIL!I97</f>
        <v>0</v>
      </c>
      <c r="AJ97" s="34">
        <f>PXIL!O97</f>
        <v>0</v>
      </c>
      <c r="AK97" s="34">
        <f>RTM_IEX!I97</f>
        <v>13.78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3.0328999999999997</v>
      </c>
      <c r="E98">
        <f>GT_NG!Q98</f>
        <v>8.19</v>
      </c>
      <c r="F98">
        <f>GT_Spot!Q98</f>
        <v>0</v>
      </c>
      <c r="G98">
        <f>PPCL_NG!Q98</f>
        <v>28</v>
      </c>
      <c r="H98">
        <f>PPCL_Spot!Q98</f>
        <v>0</v>
      </c>
      <c r="I98">
        <f>Bawana_NG!Q98</f>
        <v>52.422148448706906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761.30811179927866</v>
      </c>
      <c r="P98" s="36">
        <v>68.584775886362777</v>
      </c>
      <c r="Q98" s="36">
        <v>22.157459880788629</v>
      </c>
      <c r="R98" s="38">
        <v>0</v>
      </c>
      <c r="S98" s="38">
        <v>0</v>
      </c>
      <c r="T98" s="37">
        <f>SUMPRODUCT(LTA!J98:AN98,LTA!J$101:AN$101,LTA!J$104:AN$104)</f>
        <v>31.33</v>
      </c>
      <c r="U98" s="37">
        <f>SUMPRODUCT(LTA!J98:AN98,LTA!J$102:AN$102,LTA!J$104:AN$104)</f>
        <v>117.59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76.58</v>
      </c>
      <c r="AB98" s="75">
        <f>-STOA!O98</f>
        <v>0</v>
      </c>
      <c r="AC98">
        <f t="shared" si="3"/>
        <v>9.9315333265271502</v>
      </c>
      <c r="AD98">
        <f t="shared" si="4"/>
        <v>1172.3938626886099</v>
      </c>
      <c r="AE98">
        <f>'IDT-1'!C98</f>
        <v>-90</v>
      </c>
      <c r="AF98" s="24"/>
      <c r="AG98">
        <f t="shared" si="5"/>
        <v>1082.3938626886099</v>
      </c>
      <c r="AI98" s="34">
        <f>PXIL!I98</f>
        <v>0</v>
      </c>
      <c r="AJ98" s="34">
        <f>PXIL!O98</f>
        <v>0</v>
      </c>
      <c r="AK98" s="34">
        <f>RTM_IEX!I98</f>
        <v>13.13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0.13409442425000012</v>
      </c>
      <c r="E99">
        <f t="shared" si="6"/>
        <v>0.19078574117882538</v>
      </c>
      <c r="F99">
        <f t="shared" si="6"/>
        <v>0</v>
      </c>
      <c r="G99">
        <f t="shared" si="6"/>
        <v>0.59439170394779539</v>
      </c>
      <c r="H99">
        <f t="shared" si="6"/>
        <v>0</v>
      </c>
      <c r="I99">
        <f t="shared" si="6"/>
        <v>1.2427458084683103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17.985780019150472</v>
      </c>
      <c r="P99" s="36">
        <f t="shared" si="6"/>
        <v>1.5400115248390926</v>
      </c>
      <c r="Q99" s="36">
        <f t="shared" si="6"/>
        <v>0.46331476958235873</v>
      </c>
      <c r="R99" s="38">
        <f t="shared" si="6"/>
        <v>0.27344528643933574</v>
      </c>
      <c r="S99" s="38">
        <f t="shared" si="6"/>
        <v>0</v>
      </c>
      <c r="T99" s="37">
        <f t="shared" si="6"/>
        <v>3.0380775000000009</v>
      </c>
      <c r="U99" s="37">
        <f t="shared" si="6"/>
        <v>2.6053824999999988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-5.1351250000000004</v>
      </c>
      <c r="AA99" s="75">
        <f t="shared" si="6"/>
        <v>1.6831999999999976</v>
      </c>
      <c r="AB99" s="75">
        <f t="shared" si="6"/>
        <v>-0.72550000000000003</v>
      </c>
      <c r="AC99">
        <f t="shared" si="6"/>
        <v>0.30272296273512161</v>
      </c>
      <c r="AD99">
        <f t="shared" si="6"/>
        <v>23.42605631512107</v>
      </c>
      <c r="AE99">
        <f t="shared" si="6"/>
        <v>-0.29446800000000001</v>
      </c>
      <c r="AG99">
        <f t="shared" si="6"/>
        <v>23.131588315121068</v>
      </c>
      <c r="AI99">
        <f t="shared" si="6"/>
        <v>0</v>
      </c>
      <c r="AJ99">
        <f t="shared" si="6"/>
        <v>0</v>
      </c>
      <c r="AK99">
        <f t="shared" si="6"/>
        <v>0.10642499999999998</v>
      </c>
      <c r="AL99">
        <f t="shared" si="6"/>
        <v>-0.26824999999999999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90">
        <f>Allocation_SG!A1</f>
        <v>45416</v>
      </c>
      <c r="B1" s="220"/>
      <c r="C1" s="220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32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TWEPL!R3</f>
        <v>7.976859000000001</v>
      </c>
      <c r="E3">
        <f>GT_NG!T3</f>
        <v>9.9470395715560844</v>
      </c>
      <c r="F3">
        <f>GT_Spot!T3</f>
        <v>0</v>
      </c>
      <c r="G3">
        <f>PPCL_NG!T3</f>
        <v>29</v>
      </c>
      <c r="H3">
        <f>PPCL_Spot!T3</f>
        <v>0</v>
      </c>
      <c r="I3">
        <f>Bawana_NG!T3</f>
        <v>69.227245673363839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808.51774544217528</v>
      </c>
      <c r="P3" s="36">
        <v>75.38425796869646</v>
      </c>
      <c r="Q3" s="36">
        <v>26.756932599724898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416.77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-69</v>
      </c>
      <c r="AA3" s="75">
        <f>STOA!J3</f>
        <v>176.47</v>
      </c>
      <c r="AB3" s="75">
        <f>-STOA!P3</f>
        <v>0</v>
      </c>
      <c r="AC3">
        <f>SUMIF(B3:AB3,"&gt;0")*$AC$2-SUMIF(B3:AB3,"&lt;0")*($AC$2/(1-$AC$2))+SUMIF(AI3:AR3,"&gt;0")*$AC$2-SUMIF(AI3:AR3,"&lt;0")*($AC$2/(1-$AC$2))</f>
        <v>14.192930557163685</v>
      </c>
      <c r="AD3">
        <f>SUM(B3:AB3,AI3:AV3)-AC3</f>
        <v>1536.8571496983529</v>
      </c>
      <c r="AE3">
        <f>'IDT-1'!F3</f>
        <v>-115.904</v>
      </c>
      <c r="AF3" s="24"/>
      <c r="AG3">
        <f>SUM(AD3:AF3)</f>
        <v>1420.9531496983529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0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7.976859000000001</v>
      </c>
      <c r="E4">
        <f>GT_NG!T4</f>
        <v>9.9470395715560844</v>
      </c>
      <c r="F4">
        <f>GT_Spot!T4</f>
        <v>0</v>
      </c>
      <c r="G4">
        <f>PPCL_NG!T4</f>
        <v>29</v>
      </c>
      <c r="H4">
        <f>PPCL_Spot!T4</f>
        <v>0</v>
      </c>
      <c r="I4">
        <f>Bawana_NG!T4</f>
        <v>69.227245673363839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808.51774544217528</v>
      </c>
      <c r="P4" s="36">
        <v>75.38425796869646</v>
      </c>
      <c r="Q4" s="36">
        <v>26.756932599724898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417.27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-99</v>
      </c>
      <c r="AA4" s="75">
        <f>STOA!J4</f>
        <v>176.47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14.451265288910356</v>
      </c>
      <c r="AD4">
        <f t="shared" ref="AD4:AD67" si="1">SUM(B4:AB4,AI4:AV4)-AC4</f>
        <v>1507.0988149666061</v>
      </c>
      <c r="AE4">
        <f>'IDT-1'!F4</f>
        <v>-102.065</v>
      </c>
      <c r="AF4" s="24"/>
      <c r="AG4">
        <f t="shared" ref="AG4:AG67" si="2">SUM(AD4:AF4)</f>
        <v>1405.0338149666061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0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7.976859000000001</v>
      </c>
      <c r="E5">
        <f>GT_NG!T5</f>
        <v>9.9470395715560844</v>
      </c>
      <c r="F5">
        <f>GT_Spot!T5</f>
        <v>0</v>
      </c>
      <c r="G5">
        <f>PPCL_NG!T5</f>
        <v>29</v>
      </c>
      <c r="H5">
        <f>PPCL_Spot!T5</f>
        <v>0</v>
      </c>
      <c r="I5">
        <f>Bawana_NG!T5</f>
        <v>69.227245673363839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806.08751993396015</v>
      </c>
      <c r="P5" s="36">
        <v>75.38425796869646</v>
      </c>
      <c r="Q5" s="36">
        <v>26.756932599724898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417.77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-130</v>
      </c>
      <c r="AA5" s="75">
        <f>STOA!J5</f>
        <v>176.47</v>
      </c>
      <c r="AB5" s="75">
        <f>-STOA!P5</f>
        <v>0</v>
      </c>
      <c r="AC5">
        <f t="shared" si="0"/>
        <v>14.708493284112908</v>
      </c>
      <c r="AD5">
        <f t="shared" si="1"/>
        <v>1475.2013614631885</v>
      </c>
      <c r="AE5">
        <f>'IDT-1'!F5</f>
        <v>-83.611999999999995</v>
      </c>
      <c r="AF5" s="24"/>
      <c r="AG5">
        <f t="shared" si="2"/>
        <v>1391.5893614631884</v>
      </c>
      <c r="AI5" s="34">
        <f>PXIL!J5</f>
        <v>0</v>
      </c>
      <c r="AJ5" s="34">
        <f>PXIL!P5</f>
        <v>0</v>
      </c>
      <c r="AK5" s="34">
        <f>RTM_IEX!J5</f>
        <v>1.29</v>
      </c>
      <c r="AL5" s="34">
        <f>RTM_IEX!P5</f>
        <v>0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7.976859000000001</v>
      </c>
      <c r="E6">
        <f>GT_NG!T6</f>
        <v>9.9470395715560844</v>
      </c>
      <c r="F6">
        <f>GT_Spot!T6</f>
        <v>0</v>
      </c>
      <c r="G6">
        <f>PPCL_NG!T6</f>
        <v>29</v>
      </c>
      <c r="H6">
        <f>PPCL_Spot!T6</f>
        <v>0</v>
      </c>
      <c r="I6">
        <f>Bawana_NG!T6</f>
        <v>69.227245673363839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806.08751993396015</v>
      </c>
      <c r="P6" s="36">
        <v>75.38425796869646</v>
      </c>
      <c r="Q6" s="36">
        <v>26.756932599724898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418.11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-157</v>
      </c>
      <c r="AA6" s="75">
        <f>STOA!J6</f>
        <v>176.47</v>
      </c>
      <c r="AB6" s="75">
        <f>-STOA!P6</f>
        <v>0</v>
      </c>
      <c r="AC6">
        <f t="shared" si="0"/>
        <v>14.942842542684913</v>
      </c>
      <c r="AD6">
        <f t="shared" si="1"/>
        <v>1448.6370122046162</v>
      </c>
      <c r="AE6">
        <f>'IDT-1'!F6</f>
        <v>-73.81</v>
      </c>
      <c r="AF6" s="24"/>
      <c r="AG6">
        <f t="shared" si="2"/>
        <v>1374.8270122046163</v>
      </c>
      <c r="AI6" s="34">
        <f>PXIL!J6</f>
        <v>0</v>
      </c>
      <c r="AJ6" s="34">
        <f>PXIL!P6</f>
        <v>0</v>
      </c>
      <c r="AK6" s="34">
        <f>RTM_IEX!J6</f>
        <v>1.62</v>
      </c>
      <c r="AL6" s="34">
        <f>RTM_IEX!P6</f>
        <v>0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7.976859000000001</v>
      </c>
      <c r="E7">
        <f>GT_NG!T7</f>
        <v>9.9470395715560844</v>
      </c>
      <c r="F7">
        <f>GT_Spot!T7</f>
        <v>0</v>
      </c>
      <c r="G7">
        <f>PPCL_NG!T7</f>
        <v>29</v>
      </c>
      <c r="H7">
        <f>PPCL_Spot!T7</f>
        <v>0</v>
      </c>
      <c r="I7">
        <f>Bawana_NG!T7</f>
        <v>69.227245673363839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802.1795461944821</v>
      </c>
      <c r="P7" s="36">
        <v>75.38425796869646</v>
      </c>
      <c r="Q7" s="36">
        <v>26.756932599724898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418.37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-195</v>
      </c>
      <c r="AA7" s="75">
        <f>STOA!J7</f>
        <v>176.37</v>
      </c>
      <c r="AB7" s="75">
        <f>-STOA!P7</f>
        <v>0</v>
      </c>
      <c r="AC7">
        <f t="shared" si="0"/>
        <v>15.219655556819083</v>
      </c>
      <c r="AD7">
        <f t="shared" si="1"/>
        <v>1404.9922254510041</v>
      </c>
      <c r="AE7">
        <f>'IDT-1'!F7</f>
        <v>-53.627000000000002</v>
      </c>
      <c r="AF7" s="24"/>
      <c r="AG7">
        <f t="shared" si="2"/>
        <v>1351.3652254510041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0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7.976859000000001</v>
      </c>
      <c r="E8">
        <f>GT_NG!T8</f>
        <v>9.9470395715560844</v>
      </c>
      <c r="F8">
        <f>GT_Spot!T8</f>
        <v>0</v>
      </c>
      <c r="G8">
        <f>PPCL_NG!T8</f>
        <v>29</v>
      </c>
      <c r="H8">
        <f>PPCL_Spot!T8</f>
        <v>0</v>
      </c>
      <c r="I8">
        <f>Bawana_NG!T8</f>
        <v>69.227245673363839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802.1795461944821</v>
      </c>
      <c r="P8" s="36">
        <v>75.38425796869646</v>
      </c>
      <c r="Q8" s="36">
        <v>26.756932599724898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418.7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-231</v>
      </c>
      <c r="AA8" s="75">
        <f>STOA!J8</f>
        <v>176.37</v>
      </c>
      <c r="AB8" s="75">
        <f>-STOA!P8</f>
        <v>0</v>
      </c>
      <c r="AC8">
        <f t="shared" si="0"/>
        <v>15.527389234915091</v>
      </c>
      <c r="AD8">
        <f t="shared" si="1"/>
        <v>1369.0144917729085</v>
      </c>
      <c r="AE8">
        <f>'IDT-1'!F8</f>
        <v>-34.021999999999998</v>
      </c>
      <c r="AF8" s="24"/>
      <c r="AG8">
        <f t="shared" si="2"/>
        <v>1334.9924917729086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0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7.976859000000001</v>
      </c>
      <c r="E9">
        <f>GT_NG!T9</f>
        <v>9.9470395715560844</v>
      </c>
      <c r="F9">
        <f>GT_Spot!T9</f>
        <v>0</v>
      </c>
      <c r="G9">
        <f>PPCL_NG!T9</f>
        <v>29</v>
      </c>
      <c r="H9">
        <f>PPCL_Spot!T9</f>
        <v>0</v>
      </c>
      <c r="I9">
        <f>Bawana_NG!T9</f>
        <v>69.608040731805389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802.1795461944821</v>
      </c>
      <c r="P9" s="36">
        <v>75.38425796869646</v>
      </c>
      <c r="Q9" s="36">
        <v>26.756932599724898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419.2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-258</v>
      </c>
      <c r="AA9" s="75">
        <f>STOA!J9</f>
        <v>176.37</v>
      </c>
      <c r="AB9" s="75">
        <f>-STOA!P9</f>
        <v>0</v>
      </c>
      <c r="AC9">
        <f t="shared" si="0"/>
        <v>15.763509171978004</v>
      </c>
      <c r="AD9">
        <f t="shared" si="1"/>
        <v>1342.659166894287</v>
      </c>
      <c r="AE9">
        <f>'IDT-1'!F9</f>
        <v>-17.876000000000001</v>
      </c>
      <c r="AF9" s="24"/>
      <c r="AG9">
        <f t="shared" si="2"/>
        <v>1324.783166894287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0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7.976859000000001</v>
      </c>
      <c r="E10">
        <f>GT_NG!T10</f>
        <v>9.9470395715560844</v>
      </c>
      <c r="F10">
        <f>GT_Spot!T10</f>
        <v>0</v>
      </c>
      <c r="G10">
        <f>PPCL_NG!T10</f>
        <v>29</v>
      </c>
      <c r="H10">
        <f>PPCL_Spot!T10</f>
        <v>0</v>
      </c>
      <c r="I10">
        <f>Bawana_NG!T10</f>
        <v>69.608040731805389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802.1795461944821</v>
      </c>
      <c r="P10" s="36">
        <v>75.38425796869646</v>
      </c>
      <c r="Q10" s="36">
        <v>26.756932599724898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419.54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-292</v>
      </c>
      <c r="AA10" s="75">
        <f>STOA!J10</f>
        <v>176.37</v>
      </c>
      <c r="AB10" s="75">
        <f>-STOA!P10</f>
        <v>0</v>
      </c>
      <c r="AC10">
        <f t="shared" si="0"/>
        <v>16.054384534624234</v>
      </c>
      <c r="AD10">
        <f t="shared" si="1"/>
        <v>1308.708291531641</v>
      </c>
      <c r="AE10">
        <f>'IDT-1'!F10</f>
        <v>0</v>
      </c>
      <c r="AF10" s="24"/>
      <c r="AG10">
        <f t="shared" si="2"/>
        <v>1308.708291531641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0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7.976859000000001</v>
      </c>
      <c r="E11">
        <f>GT_NG!T11</f>
        <v>9.9470395715560844</v>
      </c>
      <c r="F11">
        <f>GT_Spot!T11</f>
        <v>0</v>
      </c>
      <c r="G11">
        <f>PPCL_NG!T11</f>
        <v>29</v>
      </c>
      <c r="H11">
        <f>PPCL_Spot!T11</f>
        <v>0</v>
      </c>
      <c r="I11">
        <f>Bawana_NG!T11</f>
        <v>69.608040731805389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802.1795461944821</v>
      </c>
      <c r="P11" s="36">
        <v>75.38425796869646</v>
      </c>
      <c r="Q11" s="36">
        <v>26.756932599724898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419.59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-309</v>
      </c>
      <c r="AA11" s="75">
        <f>STOA!J11</f>
        <v>176.29000000000002</v>
      </c>
      <c r="AB11" s="75">
        <f>-STOA!P11</f>
        <v>0</v>
      </c>
      <c r="AC11">
        <f t="shared" si="0"/>
        <v>16.240498004571791</v>
      </c>
      <c r="AD11">
        <f t="shared" si="1"/>
        <v>1286.4921780616933</v>
      </c>
      <c r="AE11">
        <f>'IDT-1'!F11</f>
        <v>0</v>
      </c>
      <c r="AF11" s="24"/>
      <c r="AG11">
        <f t="shared" si="2"/>
        <v>1286.4921780616933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-5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7.976859000000001</v>
      </c>
      <c r="E12">
        <f>GT_NG!T12</f>
        <v>9.9470395715560844</v>
      </c>
      <c r="F12">
        <f>GT_Spot!T12</f>
        <v>0</v>
      </c>
      <c r="G12">
        <f>PPCL_NG!T12</f>
        <v>29</v>
      </c>
      <c r="H12">
        <f>PPCL_Spot!T12</f>
        <v>0</v>
      </c>
      <c r="I12">
        <f>Bawana_NG!T12</f>
        <v>69.608040731805389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802.1795461944821</v>
      </c>
      <c r="P12" s="36">
        <v>75.38425796869646</v>
      </c>
      <c r="Q12" s="36">
        <v>26.756932599724898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419.76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-355</v>
      </c>
      <c r="AA12" s="75">
        <f>STOA!J12</f>
        <v>176.29000000000002</v>
      </c>
      <c r="AB12" s="75">
        <f>-STOA!P12</f>
        <v>0</v>
      </c>
      <c r="AC12">
        <f t="shared" si="0"/>
        <v>16.833011471292245</v>
      </c>
      <c r="AD12">
        <f t="shared" si="1"/>
        <v>1274.0896645949729</v>
      </c>
      <c r="AE12">
        <f>'IDT-1'!F12</f>
        <v>0</v>
      </c>
      <c r="AF12" s="24"/>
      <c r="AG12">
        <f t="shared" si="2"/>
        <v>1274.0896645949729</v>
      </c>
      <c r="AI12" s="34">
        <f>PXIL!J12</f>
        <v>0</v>
      </c>
      <c r="AJ12" s="34">
        <f>PXIL!P12</f>
        <v>0</v>
      </c>
      <c r="AK12" s="34">
        <f>RTM_IEX!J12</f>
        <v>29.02</v>
      </c>
      <c r="AL12" s="34">
        <f>RTM_IEX!P12</f>
        <v>0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7.976859000000001</v>
      </c>
      <c r="E13">
        <f>GT_NG!T13</f>
        <v>9.9470395715560844</v>
      </c>
      <c r="F13">
        <f>GT_Spot!T13</f>
        <v>0</v>
      </c>
      <c r="G13">
        <f>PPCL_NG!T13</f>
        <v>29</v>
      </c>
      <c r="H13">
        <f>PPCL_Spot!T13</f>
        <v>0</v>
      </c>
      <c r="I13">
        <f>Bawana_NG!T13</f>
        <v>69.608040731805389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802.38927975952868</v>
      </c>
      <c r="P13" s="36">
        <v>75.38425796869646</v>
      </c>
      <c r="Q13" s="36">
        <v>26.756932599724898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420.23999999999995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-369</v>
      </c>
      <c r="AA13" s="75">
        <f>STOA!J13</f>
        <v>176.29000000000002</v>
      </c>
      <c r="AB13" s="75">
        <f>-STOA!P13</f>
        <v>0</v>
      </c>
      <c r="AC13">
        <f t="shared" si="0"/>
        <v>16.957317441387083</v>
      </c>
      <c r="AD13">
        <f t="shared" si="1"/>
        <v>1260.6450921899245</v>
      </c>
      <c r="AE13">
        <f>'IDT-1'!F13</f>
        <v>0</v>
      </c>
      <c r="AF13" s="24"/>
      <c r="AG13">
        <f t="shared" si="2"/>
        <v>1260.6450921899245</v>
      </c>
      <c r="AI13" s="34">
        <f>PXIL!J13</f>
        <v>0</v>
      </c>
      <c r="AJ13" s="34">
        <f>PXIL!P13</f>
        <v>0</v>
      </c>
      <c r="AK13" s="34">
        <f>RTM_IEX!J13</f>
        <v>29.01</v>
      </c>
      <c r="AL13" s="34">
        <f>RTM_IEX!P13</f>
        <v>0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7.976859000000001</v>
      </c>
      <c r="E14">
        <f>GT_NG!T14</f>
        <v>9.9470395715560844</v>
      </c>
      <c r="F14">
        <f>GT_Spot!T14</f>
        <v>0</v>
      </c>
      <c r="G14">
        <f>PPCL_NG!T14</f>
        <v>29</v>
      </c>
      <c r="H14">
        <f>PPCL_Spot!T14</f>
        <v>0</v>
      </c>
      <c r="I14">
        <f>Bawana_NG!T14</f>
        <v>69.608040731805389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802.17963407951265</v>
      </c>
      <c r="P14" s="36">
        <v>75.38425796869646</v>
      </c>
      <c r="Q14" s="36">
        <v>26.756932599724898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420.40999999999997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-382</v>
      </c>
      <c r="AA14" s="75">
        <f>STOA!J14</f>
        <v>176.29000000000002</v>
      </c>
      <c r="AB14" s="75">
        <f>-STOA!P14</f>
        <v>0</v>
      </c>
      <c r="AC14">
        <f t="shared" si="0"/>
        <v>17.026453468098506</v>
      </c>
      <c r="AD14">
        <f t="shared" si="1"/>
        <v>1242.6963104831971</v>
      </c>
      <c r="AE14">
        <f>'IDT-1'!F14</f>
        <v>0</v>
      </c>
      <c r="AF14" s="24"/>
      <c r="AG14">
        <f t="shared" si="2"/>
        <v>1242.6963104831971</v>
      </c>
      <c r="AI14" s="34">
        <f>PXIL!J14</f>
        <v>0</v>
      </c>
      <c r="AJ14" s="34">
        <f>PXIL!P14</f>
        <v>0</v>
      </c>
      <c r="AK14" s="34">
        <f>RTM_IEX!J14</f>
        <v>24.17</v>
      </c>
      <c r="AL14" s="34">
        <f>RTM_IEX!P14</f>
        <v>0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7.976859000000001</v>
      </c>
      <c r="E15">
        <f>GT_NG!T15</f>
        <v>9.9470395715560844</v>
      </c>
      <c r="F15">
        <f>GT_Spot!T15</f>
        <v>0</v>
      </c>
      <c r="G15">
        <f>PPCL_NG!T15</f>
        <v>29</v>
      </c>
      <c r="H15">
        <f>PPCL_Spot!T15</f>
        <v>0</v>
      </c>
      <c r="I15">
        <f>Bawana_NG!T15</f>
        <v>69.608040731805389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802.1894329567649</v>
      </c>
      <c r="P15" s="36">
        <v>75.38425796869646</v>
      </c>
      <c r="Q15" s="36">
        <v>26.756932599724898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420.89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-404</v>
      </c>
      <c r="AA15" s="75">
        <f>STOA!J15</f>
        <v>176.29000000000002</v>
      </c>
      <c r="AB15" s="75">
        <f>-STOA!P15</f>
        <v>0</v>
      </c>
      <c r="AC15">
        <f t="shared" si="0"/>
        <v>17.176361248614981</v>
      </c>
      <c r="AD15">
        <f t="shared" si="1"/>
        <v>1216.2062015799327</v>
      </c>
      <c r="AE15">
        <f>'IDT-1'!F15</f>
        <v>0</v>
      </c>
      <c r="AF15" s="24"/>
      <c r="AG15">
        <f t="shared" si="2"/>
        <v>1216.2062015799327</v>
      </c>
      <c r="AI15" s="34">
        <f>PXIL!J15</f>
        <v>0</v>
      </c>
      <c r="AJ15" s="34">
        <f>PXIL!P15</f>
        <v>0</v>
      </c>
      <c r="AK15" s="34">
        <f>RTM_IEX!J15</f>
        <v>19.34</v>
      </c>
      <c r="AL15" s="34">
        <f>RTM_IEX!P15</f>
        <v>0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7.976859000000001</v>
      </c>
      <c r="E16">
        <f>GT_NG!T16</f>
        <v>9.9470395715560844</v>
      </c>
      <c r="F16">
        <f>GT_Spot!T16</f>
        <v>0</v>
      </c>
      <c r="G16">
        <f>PPCL_NG!T16</f>
        <v>29</v>
      </c>
      <c r="H16">
        <f>PPCL_Spot!T16</f>
        <v>0</v>
      </c>
      <c r="I16">
        <f>Bawana_NG!T16</f>
        <v>69.608040731805389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802.18939355413966</v>
      </c>
      <c r="P16" s="36">
        <v>75.38425796869646</v>
      </c>
      <c r="Q16" s="36">
        <v>26.756932599724898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420.71999999999997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-421</v>
      </c>
      <c r="AA16" s="75">
        <f>STOA!J16</f>
        <v>176.29000000000002</v>
      </c>
      <c r="AB16" s="75">
        <f>-STOA!P16</f>
        <v>0</v>
      </c>
      <c r="AC16">
        <f t="shared" si="0"/>
        <v>17.319026598956047</v>
      </c>
      <c r="AD16">
        <f t="shared" si="1"/>
        <v>1198.9034968269664</v>
      </c>
      <c r="AE16">
        <f>'IDT-1'!F16</f>
        <v>0</v>
      </c>
      <c r="AF16" s="24"/>
      <c r="AG16">
        <f t="shared" si="2"/>
        <v>1198.9034968269664</v>
      </c>
      <c r="AI16" s="34">
        <f>PXIL!J16</f>
        <v>0</v>
      </c>
      <c r="AJ16" s="34">
        <f>PXIL!P16</f>
        <v>0</v>
      </c>
      <c r="AK16" s="34">
        <f>RTM_IEX!J16</f>
        <v>19.350000000000001</v>
      </c>
      <c r="AL16" s="34">
        <f>RTM_IEX!P16</f>
        <v>0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7.976859000000001</v>
      </c>
      <c r="E17">
        <f>GT_NG!T17</f>
        <v>9.9470395715560844</v>
      </c>
      <c r="F17">
        <f>GT_Spot!T17</f>
        <v>0</v>
      </c>
      <c r="G17">
        <f>PPCL_NG!T17</f>
        <v>29</v>
      </c>
      <c r="H17">
        <f>PPCL_Spot!T17</f>
        <v>0</v>
      </c>
      <c r="I17">
        <f>Bawana_NG!T17</f>
        <v>69.610000000000014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802.18701083393307</v>
      </c>
      <c r="P17" s="36">
        <v>75.38425796869646</v>
      </c>
      <c r="Q17" s="36">
        <v>26.756932599724898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417.39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-436</v>
      </c>
      <c r="AA17" s="75">
        <f>STOA!J17</f>
        <v>176.29000000000002</v>
      </c>
      <c r="AB17" s="75">
        <f>-STOA!P17</f>
        <v>0</v>
      </c>
      <c r="AC17">
        <f t="shared" si="0"/>
        <v>17.41811840783248</v>
      </c>
      <c r="AD17">
        <f t="shared" si="1"/>
        <v>1180.473981566078</v>
      </c>
      <c r="AE17">
        <f>'IDT-1'!F17</f>
        <v>0</v>
      </c>
      <c r="AF17" s="24"/>
      <c r="AG17">
        <f t="shared" si="2"/>
        <v>1180.473981566078</v>
      </c>
      <c r="AI17" s="34">
        <f>PXIL!J17</f>
        <v>0</v>
      </c>
      <c r="AJ17" s="34">
        <f>PXIL!P17</f>
        <v>0</v>
      </c>
      <c r="AK17" s="34">
        <f>RTM_IEX!J17</f>
        <v>19.350000000000001</v>
      </c>
      <c r="AL17" s="34">
        <f>RTM_IEX!P17</f>
        <v>0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7.976859000000001</v>
      </c>
      <c r="E18">
        <f>GT_NG!T18</f>
        <v>9.9470395715560844</v>
      </c>
      <c r="F18">
        <f>GT_Spot!T18</f>
        <v>0</v>
      </c>
      <c r="G18">
        <f>PPCL_NG!T18</f>
        <v>29</v>
      </c>
      <c r="H18">
        <f>PPCL_Spot!T18</f>
        <v>0</v>
      </c>
      <c r="I18">
        <f>Bawana_NG!T18</f>
        <v>49.997817451656552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745.54208384881997</v>
      </c>
      <c r="P18" s="36">
        <v>75.38425796869646</v>
      </c>
      <c r="Q18" s="36">
        <v>26.756932599724898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417.39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-205.2</v>
      </c>
      <c r="AA18" s="75">
        <f>STOA!J18</f>
        <v>176.29000000000002</v>
      </c>
      <c r="AB18" s="75">
        <f>-STOA!P18</f>
        <v>0</v>
      </c>
      <c r="AC18">
        <f t="shared" si="0"/>
        <v>15.930549143580407</v>
      </c>
      <c r="AD18">
        <f t="shared" si="1"/>
        <v>1167.1544412968733</v>
      </c>
      <c r="AE18">
        <f>'IDT-1'!F18</f>
        <v>0</v>
      </c>
      <c r="AF18" s="24"/>
      <c r="AG18">
        <f t="shared" si="2"/>
        <v>1167.1544412968733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-150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7.976859000000001</v>
      </c>
      <c r="E19">
        <f>GT_NG!T19</f>
        <v>9.9470395715560844</v>
      </c>
      <c r="F19">
        <f>GT_Spot!T19</f>
        <v>0</v>
      </c>
      <c r="G19">
        <f>PPCL_NG!T19</f>
        <v>29.418089734432833</v>
      </c>
      <c r="H19">
        <f>PPCL_Spot!T19</f>
        <v>0</v>
      </c>
      <c r="I19">
        <f>Bawana_NG!T19</f>
        <v>69.610000000000014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778.64024793172848</v>
      </c>
      <c r="P19" s="36">
        <v>75.38425796869646</v>
      </c>
      <c r="Q19" s="36">
        <v>26.756932599724898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417.14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-460</v>
      </c>
      <c r="AA19" s="75">
        <f>STOA!J19</f>
        <v>176.19</v>
      </c>
      <c r="AB19" s="75">
        <f>-STOA!P19</f>
        <v>0</v>
      </c>
      <c r="AC19">
        <f t="shared" si="0"/>
        <v>17.546005338620539</v>
      </c>
      <c r="AD19">
        <f t="shared" si="1"/>
        <v>1147.3674214675184</v>
      </c>
      <c r="AE19">
        <f>'IDT-1'!F19</f>
        <v>0</v>
      </c>
      <c r="AF19" s="24"/>
      <c r="AG19">
        <f t="shared" si="2"/>
        <v>1147.3674214675184</v>
      </c>
      <c r="AI19" s="34">
        <f>PXIL!J19</f>
        <v>0</v>
      </c>
      <c r="AJ19" s="34">
        <f>PXIL!P19</f>
        <v>0</v>
      </c>
      <c r="AK19" s="34">
        <f>RTM_IEX!J19</f>
        <v>33.85</v>
      </c>
      <c r="AL19" s="34">
        <f>RTM_IEX!P19</f>
        <v>0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7.976859000000001</v>
      </c>
      <c r="E20">
        <f>GT_NG!T20</f>
        <v>10.34</v>
      </c>
      <c r="F20">
        <f>GT_Spot!T20</f>
        <v>0</v>
      </c>
      <c r="G20">
        <f>PPCL_NG!T20</f>
        <v>29.418089734432833</v>
      </c>
      <c r="H20">
        <f>PPCL_Spot!T20</f>
        <v>0</v>
      </c>
      <c r="I20">
        <f>Bawana_NG!T20</f>
        <v>69.610000000000014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800.25473493172854</v>
      </c>
      <c r="P20" s="36">
        <v>75.38425796869646</v>
      </c>
      <c r="Q20" s="36">
        <v>26.756932599724898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417.14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-469</v>
      </c>
      <c r="AA20" s="75">
        <f>STOA!J20</f>
        <v>176.19</v>
      </c>
      <c r="AB20" s="75">
        <f>-STOA!P20</f>
        <v>0</v>
      </c>
      <c r="AC20">
        <f t="shared" si="0"/>
        <v>17.685308316543466</v>
      </c>
      <c r="AD20">
        <f t="shared" si="1"/>
        <v>1145.7355659180391</v>
      </c>
      <c r="AE20">
        <f>'IDT-1'!F20</f>
        <v>0</v>
      </c>
      <c r="AF20" s="24"/>
      <c r="AG20">
        <f t="shared" si="2"/>
        <v>1145.7355659180391</v>
      </c>
      <c r="AI20" s="34">
        <f>PXIL!J20</f>
        <v>0</v>
      </c>
      <c r="AJ20" s="34">
        <f>PXIL!P20</f>
        <v>0</v>
      </c>
      <c r="AK20" s="34">
        <f>RTM_IEX!J20</f>
        <v>19.350000000000001</v>
      </c>
      <c r="AL20" s="34">
        <f>RTM_IEX!P20</f>
        <v>0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7.976859000000001</v>
      </c>
      <c r="E21">
        <f>GT_NG!T21</f>
        <v>10.34</v>
      </c>
      <c r="F21">
        <f>GT_Spot!T21</f>
        <v>0</v>
      </c>
      <c r="G21">
        <f>PPCL_NG!T21</f>
        <v>29</v>
      </c>
      <c r="H21">
        <f>PPCL_Spot!T21</f>
        <v>0</v>
      </c>
      <c r="I21">
        <f>Bawana_NG!T21</f>
        <v>69.610000000000014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800.87677592953446</v>
      </c>
      <c r="P21" s="36">
        <v>75.38425796869646</v>
      </c>
      <c r="Q21" s="36">
        <v>26.756932599724898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416.98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-475</v>
      </c>
      <c r="AA21" s="75">
        <f>STOA!J21</f>
        <v>176.19</v>
      </c>
      <c r="AB21" s="75">
        <f>-STOA!P21</f>
        <v>0</v>
      </c>
      <c r="AC21">
        <f t="shared" si="0"/>
        <v>17.695764453505138</v>
      </c>
      <c r="AD21">
        <f t="shared" si="1"/>
        <v>1134.9190610444509</v>
      </c>
      <c r="AE21">
        <f>'IDT-1'!F21</f>
        <v>0</v>
      </c>
      <c r="AF21" s="24"/>
      <c r="AG21">
        <f t="shared" si="2"/>
        <v>1134.9190610444509</v>
      </c>
      <c r="AI21" s="34">
        <f>PXIL!J21</f>
        <v>0</v>
      </c>
      <c r="AJ21" s="34">
        <f>PXIL!P21</f>
        <v>0</v>
      </c>
      <c r="AK21" s="34">
        <f>RTM_IEX!J21</f>
        <v>14.5</v>
      </c>
      <c r="AL21" s="34">
        <f>RTM_IEX!P21</f>
        <v>0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7.976859000000001</v>
      </c>
      <c r="E22">
        <f>GT_NG!T22</f>
        <v>10.34</v>
      </c>
      <c r="F22">
        <f>GT_Spot!T22</f>
        <v>0</v>
      </c>
      <c r="G22">
        <f>PPCL_NG!T22</f>
        <v>29</v>
      </c>
      <c r="H22">
        <f>PPCL_Spot!T22</f>
        <v>0</v>
      </c>
      <c r="I22">
        <f>Bawana_NG!T22</f>
        <v>69.610000000000014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800.9658466122994</v>
      </c>
      <c r="P22" s="36">
        <v>75.38425796869646</v>
      </c>
      <c r="Q22" s="36">
        <v>26.756932599724898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416.98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-483</v>
      </c>
      <c r="AA22" s="75">
        <f>STOA!J22</f>
        <v>176.19</v>
      </c>
      <c r="AB22" s="75">
        <f>-STOA!P22</f>
        <v>0</v>
      </c>
      <c r="AC22">
        <f t="shared" si="0"/>
        <v>17.764281909039475</v>
      </c>
      <c r="AD22">
        <f t="shared" si="1"/>
        <v>1126.9396142716814</v>
      </c>
      <c r="AE22">
        <f>'IDT-1'!F22</f>
        <v>0</v>
      </c>
      <c r="AF22" s="24"/>
      <c r="AG22">
        <f t="shared" si="2"/>
        <v>1126.9396142716814</v>
      </c>
      <c r="AI22" s="34">
        <f>PXIL!J22</f>
        <v>0</v>
      </c>
      <c r="AJ22" s="34">
        <f>PXIL!P22</f>
        <v>0</v>
      </c>
      <c r="AK22" s="34">
        <f>RTM_IEX!J22</f>
        <v>14.5</v>
      </c>
      <c r="AL22" s="34">
        <f>RTM_IEX!P22</f>
        <v>0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7.976859000000001</v>
      </c>
      <c r="E23">
        <f>GT_NG!T23</f>
        <v>10.34</v>
      </c>
      <c r="F23">
        <f>GT_Spot!T23</f>
        <v>0</v>
      </c>
      <c r="G23">
        <f>PPCL_NG!T23</f>
        <v>29</v>
      </c>
      <c r="H23">
        <f>PPCL_Spot!T23</f>
        <v>0</v>
      </c>
      <c r="I23">
        <f>Bawana_NG!T23</f>
        <v>49.999999999999993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737.7573836636559</v>
      </c>
      <c r="P23" s="36">
        <v>38.678287586329027</v>
      </c>
      <c r="Q23" s="36">
        <v>7.7388654353562005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395.48999999999995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-160</v>
      </c>
      <c r="AA23" s="75">
        <f>STOA!J23</f>
        <v>176.10000000000002</v>
      </c>
      <c r="AB23" s="75">
        <f>-STOA!P23</f>
        <v>0</v>
      </c>
      <c r="AC23">
        <f t="shared" si="0"/>
        <v>14.831942618472477</v>
      </c>
      <c r="AD23">
        <f t="shared" si="1"/>
        <v>1128.2494530668687</v>
      </c>
      <c r="AE23">
        <f>'IDT-1'!F23</f>
        <v>0</v>
      </c>
      <c r="AF23" s="24"/>
      <c r="AG23">
        <f t="shared" si="2"/>
        <v>1128.2494530668687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-150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7.976859000000001</v>
      </c>
      <c r="E24">
        <f>GT_NG!T24</f>
        <v>10.34</v>
      </c>
      <c r="F24">
        <f>GT_Spot!T24</f>
        <v>0</v>
      </c>
      <c r="G24">
        <f>PPCL_NG!T24</f>
        <v>29</v>
      </c>
      <c r="H24">
        <f>PPCL_Spot!T24</f>
        <v>0</v>
      </c>
      <c r="I24">
        <f>Bawana_NG!T24</f>
        <v>49.999999999999993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799.64985153109001</v>
      </c>
      <c r="P24" s="36">
        <v>75.38425796869646</v>
      </c>
      <c r="Q24" s="36">
        <v>26.756932599724898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416.18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-432.1</v>
      </c>
      <c r="AA24" s="75">
        <f>STOA!J24</f>
        <v>176.10000000000002</v>
      </c>
      <c r="AB24" s="75">
        <f>-STOA!P24</f>
        <v>0</v>
      </c>
      <c r="AC24">
        <f t="shared" si="0"/>
        <v>17.197468776658244</v>
      </c>
      <c r="AD24">
        <f t="shared" si="1"/>
        <v>1122.0904323228531</v>
      </c>
      <c r="AE24">
        <f>'IDT-1'!F24</f>
        <v>0</v>
      </c>
      <c r="AF24" s="24"/>
      <c r="AG24">
        <f t="shared" si="2"/>
        <v>1122.0904323228531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-20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7.976859000000001</v>
      </c>
      <c r="E25">
        <f>GT_NG!T25</f>
        <v>10.34</v>
      </c>
      <c r="F25">
        <f>GT_Spot!T25</f>
        <v>0</v>
      </c>
      <c r="G25">
        <f>PPCL_NG!T25</f>
        <v>29</v>
      </c>
      <c r="H25">
        <f>PPCL_Spot!T25</f>
        <v>0</v>
      </c>
      <c r="I25">
        <f>Bawana_NG!T25</f>
        <v>69.607013599897044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803.62760175688186</v>
      </c>
      <c r="P25" s="36">
        <v>75.38425796869646</v>
      </c>
      <c r="Q25" s="36">
        <v>26.756932599724898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416.268868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-501</v>
      </c>
      <c r="AA25" s="75">
        <f>STOA!J25</f>
        <v>176.10000000000002</v>
      </c>
      <c r="AB25" s="75">
        <f>-STOA!P25</f>
        <v>0</v>
      </c>
      <c r="AC25">
        <f t="shared" si="0"/>
        <v>17.932366896741105</v>
      </c>
      <c r="AD25">
        <f t="shared" si="1"/>
        <v>1110.6291660284594</v>
      </c>
      <c r="AE25">
        <f>'IDT-1'!F25</f>
        <v>0</v>
      </c>
      <c r="AF25" s="24"/>
      <c r="AG25">
        <f t="shared" si="2"/>
        <v>1110.6291660284594</v>
      </c>
      <c r="AI25" s="34">
        <f>PXIL!J25</f>
        <v>0</v>
      </c>
      <c r="AJ25" s="34">
        <f>PXIL!P25</f>
        <v>0</v>
      </c>
      <c r="AK25" s="34">
        <f>RTM_IEX!J25</f>
        <v>14.5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7.976859000000001</v>
      </c>
      <c r="E26">
        <f>GT_NG!T26</f>
        <v>10.34</v>
      </c>
      <c r="F26">
        <f>GT_Spot!T26</f>
        <v>0</v>
      </c>
      <c r="G26">
        <f>PPCL_NG!T26</f>
        <v>29</v>
      </c>
      <c r="H26">
        <f>PPCL_Spot!T26</f>
        <v>0</v>
      </c>
      <c r="I26">
        <f>Bawana_NG!T26</f>
        <v>69.606952943751367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804.94816320605912</v>
      </c>
      <c r="P26" s="36">
        <v>75.38425796869646</v>
      </c>
      <c r="Q26" s="36">
        <v>26.756932599724898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418.10130399999997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-507</v>
      </c>
      <c r="AA26" s="75">
        <f>STOA!J26</f>
        <v>176.10000000000002</v>
      </c>
      <c r="AB26" s="75">
        <f>-STOA!P26</f>
        <v>0</v>
      </c>
      <c r="AC26">
        <f t="shared" si="0"/>
        <v>18.009762512151909</v>
      </c>
      <c r="AD26">
        <f t="shared" si="1"/>
        <v>1107.7147072060802</v>
      </c>
      <c r="AE26">
        <f>'IDT-1'!F26</f>
        <v>0</v>
      </c>
      <c r="AF26" s="24"/>
      <c r="AG26">
        <f t="shared" si="2"/>
        <v>1107.7147072060802</v>
      </c>
      <c r="AI26" s="34">
        <f>PXIL!J26</f>
        <v>0</v>
      </c>
      <c r="AJ26" s="34">
        <f>PXIL!P26</f>
        <v>0</v>
      </c>
      <c r="AK26" s="34">
        <f>RTM_IEX!J26</f>
        <v>14.51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7.976859000000001</v>
      </c>
      <c r="E27">
        <f>GT_NG!T27</f>
        <v>10.34</v>
      </c>
      <c r="F27">
        <f>GT_Spot!T27</f>
        <v>0</v>
      </c>
      <c r="G27">
        <f>PPCL_NG!T27</f>
        <v>29</v>
      </c>
      <c r="H27">
        <f>PPCL_Spot!T27</f>
        <v>0</v>
      </c>
      <c r="I27">
        <f>Bawana_NG!T27</f>
        <v>69.60688476169166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805.30403676937829</v>
      </c>
      <c r="P27" s="36">
        <v>75.38425796869646</v>
      </c>
      <c r="Q27" s="36">
        <v>26.756932599724898</v>
      </c>
      <c r="R27" s="38">
        <v>2.9177416860015466</v>
      </c>
      <c r="S27" s="38">
        <v>0</v>
      </c>
      <c r="T27" s="37">
        <f>SUMPRODUCT(LTA!J27:AN27,LTA!J$101:AN$101,LTA!J$105:AN$105)</f>
        <v>1</v>
      </c>
      <c r="U27" s="37">
        <f>SUMPRODUCT(LTA!J27:AN27,LTA!J$102:AN$102,LTA!J$105:AN$105)</f>
        <v>421.88123600000006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-520</v>
      </c>
      <c r="AA27" s="75">
        <f>STOA!J27</f>
        <v>176.10000000000002</v>
      </c>
      <c r="AB27" s="75">
        <f>-STOA!P27</f>
        <v>0</v>
      </c>
      <c r="AC27">
        <f t="shared" si="0"/>
        <v>18.187536786740456</v>
      </c>
      <c r="AD27">
        <f t="shared" si="1"/>
        <v>1102.5904119987524</v>
      </c>
      <c r="AE27">
        <f>'IDT-1'!F27</f>
        <v>0</v>
      </c>
      <c r="AF27" s="24"/>
      <c r="AG27">
        <f t="shared" si="2"/>
        <v>1102.5904119987524</v>
      </c>
      <c r="AI27" s="34">
        <f>PXIL!J27</f>
        <v>0</v>
      </c>
      <c r="AJ27" s="34">
        <f>PXIL!P27</f>
        <v>0</v>
      </c>
      <c r="AK27" s="34">
        <f>RTM_IEX!J27</f>
        <v>14.51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7.976859000000001</v>
      </c>
      <c r="E28">
        <f>GT_NG!T28</f>
        <v>10.34</v>
      </c>
      <c r="F28">
        <f>GT_Spot!T28</f>
        <v>0</v>
      </c>
      <c r="G28">
        <f>PPCL_NG!T28</f>
        <v>29</v>
      </c>
      <c r="H28">
        <f>PPCL_Spot!T28</f>
        <v>0</v>
      </c>
      <c r="I28">
        <f>Bawana_NG!T28</f>
        <v>69.60688476169166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806.05953532844478</v>
      </c>
      <c r="P28" s="36">
        <v>75.38425796869646</v>
      </c>
      <c r="Q28" s="36">
        <v>26.756932599724898</v>
      </c>
      <c r="R28" s="38">
        <v>5.8977420589360889</v>
      </c>
      <c r="S28" s="38">
        <v>0</v>
      </c>
      <c r="T28" s="37">
        <f>SUMPRODUCT(LTA!J28:AN28,LTA!J$101:AN$101,LTA!J$105:AN$105)</f>
        <v>2.04</v>
      </c>
      <c r="U28" s="37">
        <f>SUMPRODUCT(LTA!J28:AN28,LTA!J$102:AN$102,LTA!J$105:AN$105)</f>
        <v>425.63383100000004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-535</v>
      </c>
      <c r="AA28" s="75">
        <f>STOA!J28</f>
        <v>176.10000000000002</v>
      </c>
      <c r="AB28" s="75">
        <f>-STOA!P28</f>
        <v>0</v>
      </c>
      <c r="AC28">
        <f t="shared" si="0"/>
        <v>18.4268121416426</v>
      </c>
      <c r="AD28">
        <f t="shared" si="1"/>
        <v>1100.7092305758513</v>
      </c>
      <c r="AE28">
        <f>'IDT-1'!F28</f>
        <v>0</v>
      </c>
      <c r="AF28" s="24"/>
      <c r="AG28">
        <f t="shared" si="2"/>
        <v>1100.7092305758513</v>
      </c>
      <c r="AI28" s="34">
        <f>PXIL!J28</f>
        <v>0</v>
      </c>
      <c r="AJ28" s="34">
        <f>PXIL!P28</f>
        <v>0</v>
      </c>
      <c r="AK28" s="34">
        <f>RTM_IEX!J28</f>
        <v>19.34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7.976859000000001</v>
      </c>
      <c r="E29">
        <f>GT_NG!T29</f>
        <v>10.34</v>
      </c>
      <c r="F29">
        <f>GT_Spot!T29</f>
        <v>0</v>
      </c>
      <c r="G29">
        <f>PPCL_NG!T29</f>
        <v>29</v>
      </c>
      <c r="H29">
        <f>PPCL_Spot!T29</f>
        <v>0</v>
      </c>
      <c r="I29">
        <f>Bawana_NG!T29</f>
        <v>51.050000000000004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720.88769273440585</v>
      </c>
      <c r="P29" s="36">
        <v>75.38425796869646</v>
      </c>
      <c r="Q29" s="36">
        <v>26.755781176099635</v>
      </c>
      <c r="R29" s="38">
        <v>9.7878417107583751</v>
      </c>
      <c r="S29" s="38">
        <v>0</v>
      </c>
      <c r="T29" s="37">
        <f>SUMPRODUCT(LTA!J29:AN29,LTA!J$101:AN$101,LTA!J$105:AN$105)</f>
        <v>5.28</v>
      </c>
      <c r="U29" s="37">
        <f>SUMPRODUCT(LTA!J29:AN29,LTA!J$102:AN$102,LTA!J$105:AN$105)</f>
        <v>429.86389600000001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-423</v>
      </c>
      <c r="AA29" s="75">
        <f>STOA!J29</f>
        <v>176.10000000000002</v>
      </c>
      <c r="AB29" s="75">
        <f>-STOA!P29</f>
        <v>0</v>
      </c>
      <c r="AC29">
        <f t="shared" si="0"/>
        <v>16.598978981857964</v>
      </c>
      <c r="AD29">
        <f t="shared" si="1"/>
        <v>1095.8273496081022</v>
      </c>
      <c r="AE29">
        <f>'IDT-1'!F29</f>
        <v>0</v>
      </c>
      <c r="AF29" s="24"/>
      <c r="AG29">
        <f t="shared" si="2"/>
        <v>1095.8273496081022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-7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7.976859000000001</v>
      </c>
      <c r="E30">
        <f>GT_NG!T30</f>
        <v>10.34</v>
      </c>
      <c r="F30">
        <f>GT_Spot!T30</f>
        <v>0</v>
      </c>
      <c r="G30">
        <f>PPCL_NG!T30</f>
        <v>29</v>
      </c>
      <c r="H30">
        <f>PPCL_Spot!T30</f>
        <v>0</v>
      </c>
      <c r="I30">
        <f>Bawana_NG!T30</f>
        <v>51.050000000000004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659.54872750961124</v>
      </c>
      <c r="P30" s="36">
        <v>38.678287586329027</v>
      </c>
      <c r="Q30" s="36">
        <v>7.7382571492906997</v>
      </c>
      <c r="R30" s="38">
        <v>15.72</v>
      </c>
      <c r="S30" s="38">
        <v>0</v>
      </c>
      <c r="T30" s="37">
        <f>SUMPRODUCT(LTA!J30:AN30,LTA!J$101:AN$101,LTA!J$105:AN$105)</f>
        <v>8.74</v>
      </c>
      <c r="U30" s="37">
        <f>SUMPRODUCT(LTA!J30:AN30,LTA!J$102:AN$102,LTA!J$105:AN$105)</f>
        <v>362.53105800000003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-253</v>
      </c>
      <c r="AA30" s="75">
        <f>STOA!J30</f>
        <v>181.76999999999998</v>
      </c>
      <c r="AB30" s="75">
        <f>-STOA!P30</f>
        <v>0</v>
      </c>
      <c r="AC30">
        <f t="shared" si="0"/>
        <v>13.804253059930209</v>
      </c>
      <c r="AD30">
        <f t="shared" si="1"/>
        <v>1091.2889361853006</v>
      </c>
      <c r="AE30">
        <f>'IDT-1'!F30</f>
        <v>0</v>
      </c>
      <c r="AF30" s="24"/>
      <c r="AG30">
        <f t="shared" si="2"/>
        <v>1091.2889361853006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-15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7.976859000000001</v>
      </c>
      <c r="E31">
        <f>GT_NG!T31</f>
        <v>10.34</v>
      </c>
      <c r="F31">
        <f>GT_Spot!T31</f>
        <v>0</v>
      </c>
      <c r="G31">
        <f>PPCL_NG!T31</f>
        <v>29</v>
      </c>
      <c r="H31">
        <f>PPCL_Spot!T31</f>
        <v>0</v>
      </c>
      <c r="I31">
        <f>Bawana_NG!T31</f>
        <v>56.47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655.75595474214424</v>
      </c>
      <c r="P31" s="36">
        <v>41.42</v>
      </c>
      <c r="Q31" s="36">
        <v>7.7382571492906997</v>
      </c>
      <c r="R31" s="38">
        <v>16.7</v>
      </c>
      <c r="S31" s="38">
        <v>0</v>
      </c>
      <c r="T31" s="37">
        <f>SUMPRODUCT(LTA!J31:AN31,LTA!J$101:AN$101,LTA!J$105:AN$105)</f>
        <v>12.28</v>
      </c>
      <c r="U31" s="37">
        <f>SUMPRODUCT(LTA!J31:AN31,LTA!J$102:AN$102,LTA!J$105:AN$105)</f>
        <v>390.58406500000001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-266</v>
      </c>
      <c r="AA31" s="75">
        <f>STOA!J31</f>
        <v>181.68</v>
      </c>
      <c r="AB31" s="75">
        <f>-STOA!P31</f>
        <v>0</v>
      </c>
      <c r="AC31">
        <f t="shared" si="0"/>
        <v>14.435713405304107</v>
      </c>
      <c r="AD31">
        <f t="shared" si="1"/>
        <v>1089.5094224861309</v>
      </c>
      <c r="AE31">
        <f>'IDT-1'!F31</f>
        <v>0</v>
      </c>
      <c r="AF31" s="24"/>
      <c r="AG31">
        <f t="shared" si="2"/>
        <v>1089.5094224861309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-40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7.976859000000001</v>
      </c>
      <c r="E32">
        <f>GT_NG!T32</f>
        <v>10.34</v>
      </c>
      <c r="F32">
        <f>GT_Spot!T32</f>
        <v>0</v>
      </c>
      <c r="G32">
        <f>PPCL_NG!T32</f>
        <v>29</v>
      </c>
      <c r="H32">
        <f>PPCL_Spot!T32</f>
        <v>0</v>
      </c>
      <c r="I32">
        <f>Bawana_NG!T32</f>
        <v>56.47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657.55751691578553</v>
      </c>
      <c r="P32" s="36">
        <v>19.34</v>
      </c>
      <c r="Q32" s="36">
        <v>7.7382571492906997</v>
      </c>
      <c r="R32" s="38">
        <v>16.7</v>
      </c>
      <c r="S32" s="38">
        <v>0</v>
      </c>
      <c r="T32" s="37">
        <f>SUMPRODUCT(LTA!J32:AN32,LTA!J$101:AN$101,LTA!J$105:AN$105)</f>
        <v>18.059999999999999</v>
      </c>
      <c r="U32" s="37">
        <f>SUMPRODUCT(LTA!J32:AN32,LTA!J$102:AN$102,LTA!J$105:AN$105)</f>
        <v>397.41671200000002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-286</v>
      </c>
      <c r="AA32" s="75">
        <f>STOA!J32</f>
        <v>181.68</v>
      </c>
      <c r="AB32" s="75">
        <f>-STOA!P32</f>
        <v>0</v>
      </c>
      <c r="AC32">
        <f t="shared" si="0"/>
        <v>14.413676550987139</v>
      </c>
      <c r="AD32">
        <f t="shared" si="1"/>
        <v>1076.8656685140891</v>
      </c>
      <c r="AE32">
        <f>'IDT-1'!F32</f>
        <v>0</v>
      </c>
      <c r="AF32" s="24"/>
      <c r="AG32">
        <f t="shared" si="2"/>
        <v>1076.8656685140891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-25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7.976859000000001</v>
      </c>
      <c r="E33">
        <f>GT_NG!T33</f>
        <v>10.34</v>
      </c>
      <c r="F33">
        <f>GT_Spot!T33</f>
        <v>0</v>
      </c>
      <c r="G33">
        <f>PPCL_NG!T33</f>
        <v>29</v>
      </c>
      <c r="H33">
        <f>PPCL_Spot!T33</f>
        <v>0</v>
      </c>
      <c r="I33">
        <f>Bawana_NG!T33</f>
        <v>58.45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652.90138292416498</v>
      </c>
      <c r="P33" s="36">
        <v>19.34</v>
      </c>
      <c r="Q33" s="36">
        <v>7.7382571492906997</v>
      </c>
      <c r="R33" s="38">
        <v>16.7</v>
      </c>
      <c r="S33" s="38">
        <v>0</v>
      </c>
      <c r="T33" s="37">
        <f>SUMPRODUCT(LTA!J33:AN33,LTA!J$101:AN$101,LTA!J$105:AN$105)</f>
        <v>26.04</v>
      </c>
      <c r="U33" s="37">
        <f>SUMPRODUCT(LTA!J33:AN33,LTA!J$102:AN$102,LTA!J$105:AN$105)</f>
        <v>407.91018299999996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-307</v>
      </c>
      <c r="AA33" s="75">
        <f>STOA!J33</f>
        <v>181.68</v>
      </c>
      <c r="AB33" s="75">
        <f>-STOA!P33</f>
        <v>0</v>
      </c>
      <c r="AC33">
        <f t="shared" si="0"/>
        <v>14.724268494080196</v>
      </c>
      <c r="AD33">
        <f t="shared" si="1"/>
        <v>1071.3524135793755</v>
      </c>
      <c r="AE33">
        <f>'IDT-1'!F33</f>
        <v>0</v>
      </c>
      <c r="AF33" s="24"/>
      <c r="AG33">
        <f t="shared" si="2"/>
        <v>1071.3524135793755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-25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7.976859000000001</v>
      </c>
      <c r="E34">
        <f>GT_NG!T34</f>
        <v>10.34</v>
      </c>
      <c r="F34">
        <f>GT_Spot!T34</f>
        <v>0</v>
      </c>
      <c r="G34">
        <f>PPCL_NG!T34</f>
        <v>29</v>
      </c>
      <c r="H34">
        <f>PPCL_Spot!T34</f>
        <v>0</v>
      </c>
      <c r="I34">
        <f>Bawana_NG!T34</f>
        <v>58.45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652.90089433535672</v>
      </c>
      <c r="P34" s="36">
        <v>19.34</v>
      </c>
      <c r="Q34" s="36">
        <v>7.7382571492906997</v>
      </c>
      <c r="R34" s="38">
        <v>16.699999999999996</v>
      </c>
      <c r="S34" s="38">
        <v>0</v>
      </c>
      <c r="T34" s="37">
        <f>SUMPRODUCT(LTA!J34:AN34,LTA!J$101:AN$101,LTA!J$105:AN$105)</f>
        <v>35.75</v>
      </c>
      <c r="U34" s="37">
        <f>SUMPRODUCT(LTA!J34:AN34,LTA!J$102:AN$102,LTA!J$105:AN$105)</f>
        <v>415.951458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-327</v>
      </c>
      <c r="AA34" s="75">
        <f>STOA!J34</f>
        <v>181.68</v>
      </c>
      <c r="AB34" s="75">
        <f>-STOA!P34</f>
        <v>0</v>
      </c>
      <c r="AC34">
        <f t="shared" si="0"/>
        <v>15.085154043056436</v>
      </c>
      <c r="AD34">
        <f t="shared" si="1"/>
        <v>1063.7423144415911</v>
      </c>
      <c r="AE34">
        <f>'IDT-1'!F34</f>
        <v>0</v>
      </c>
      <c r="AF34" s="24"/>
      <c r="AG34">
        <f t="shared" si="2"/>
        <v>1063.7423144415911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-30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7.976859000000001</v>
      </c>
      <c r="E35">
        <f>GT_NG!T35</f>
        <v>9.9470395715560844</v>
      </c>
      <c r="F35">
        <f>GT_Spot!T35</f>
        <v>0</v>
      </c>
      <c r="G35">
        <f>PPCL_NG!T35</f>
        <v>29</v>
      </c>
      <c r="H35">
        <f>PPCL_Spot!T35</f>
        <v>0</v>
      </c>
      <c r="I35">
        <f>Bawana_NG!T35</f>
        <v>58.45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647.18989494766356</v>
      </c>
      <c r="P35" s="36">
        <v>19.34</v>
      </c>
      <c r="Q35" s="36">
        <v>7.7377141169521568</v>
      </c>
      <c r="R35" s="38">
        <v>16.7</v>
      </c>
      <c r="S35" s="38">
        <v>0</v>
      </c>
      <c r="T35" s="37">
        <f>SUMPRODUCT(LTA!J35:AN35,LTA!J$101:AN$101,LTA!J$105:AN$105)</f>
        <v>43.47</v>
      </c>
      <c r="U35" s="37">
        <f>SUMPRODUCT(LTA!J35:AN35,LTA!J$102:AN$102,LTA!J$105:AN$105)</f>
        <v>386.32931100000008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-328</v>
      </c>
      <c r="AA35" s="75">
        <f>STOA!J35</f>
        <v>181.68</v>
      </c>
      <c r="AB35" s="75">
        <f>-STOA!P35</f>
        <v>0</v>
      </c>
      <c r="AC35">
        <f t="shared" si="0"/>
        <v>14.646590398931902</v>
      </c>
      <c r="AD35">
        <f t="shared" si="1"/>
        <v>1060.17422823724</v>
      </c>
      <c r="AE35">
        <f>'IDT-1'!F35</f>
        <v>0</v>
      </c>
      <c r="AF35" s="24"/>
      <c r="AG35">
        <f t="shared" si="2"/>
        <v>1060.17422823724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-5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7.976859000000001</v>
      </c>
      <c r="E36">
        <f>GT_NG!T36</f>
        <v>9.9700000000000006</v>
      </c>
      <c r="F36">
        <f>GT_Spot!T36</f>
        <v>0</v>
      </c>
      <c r="G36">
        <f>PPCL_NG!T36</f>
        <v>29</v>
      </c>
      <c r="H36">
        <f>PPCL_Spot!T36</f>
        <v>0</v>
      </c>
      <c r="I36">
        <f>Bawana_NG!T36</f>
        <v>58.45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624.65545069948394</v>
      </c>
      <c r="P36" s="36">
        <v>19.34</v>
      </c>
      <c r="Q36" s="36">
        <v>7.7377141169521568</v>
      </c>
      <c r="R36" s="38">
        <v>16.7</v>
      </c>
      <c r="S36" s="38">
        <v>0</v>
      </c>
      <c r="T36" s="37">
        <f>SUMPRODUCT(LTA!J36:AN36,LTA!J$101:AN$101,LTA!J$105:AN$105)</f>
        <v>51.269999999999996</v>
      </c>
      <c r="U36" s="37">
        <f>SUMPRODUCT(LTA!J36:AN36,LTA!J$102:AN$102,LTA!J$105:AN$105)</f>
        <v>355.193489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-88</v>
      </c>
      <c r="AA36" s="75">
        <f>STOA!J36</f>
        <v>181.68</v>
      </c>
      <c r="AB36" s="75">
        <f>-STOA!P36</f>
        <v>0</v>
      </c>
      <c r="AC36">
        <f t="shared" si="0"/>
        <v>13.880270932426114</v>
      </c>
      <c r="AD36">
        <f t="shared" si="1"/>
        <v>1060.09324188401</v>
      </c>
      <c r="AE36">
        <f>'IDT-1'!F36</f>
        <v>0</v>
      </c>
      <c r="AF36" s="24"/>
      <c r="AG36">
        <f t="shared" si="2"/>
        <v>1060.09324188401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-200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7.976859000000001</v>
      </c>
      <c r="E37">
        <f>GT_NG!T37</f>
        <v>9.9700000000000006</v>
      </c>
      <c r="F37">
        <f>GT_Spot!T37</f>
        <v>0</v>
      </c>
      <c r="G37">
        <f>PPCL_NG!T37</f>
        <v>29</v>
      </c>
      <c r="H37">
        <f>PPCL_Spot!T37</f>
        <v>0</v>
      </c>
      <c r="I37">
        <f>Bawana_NG!T37</f>
        <v>58.45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623.45203980867211</v>
      </c>
      <c r="P37" s="36">
        <v>19.34</v>
      </c>
      <c r="Q37" s="36">
        <v>7.7377141169521568</v>
      </c>
      <c r="R37" s="38">
        <v>18.2</v>
      </c>
      <c r="S37" s="38">
        <v>0</v>
      </c>
      <c r="T37" s="37">
        <f>SUMPRODUCT(LTA!J37:AN37,LTA!J$101:AN$101,LTA!J$105:AN$105)</f>
        <v>59.08</v>
      </c>
      <c r="U37" s="37">
        <f>SUMPRODUCT(LTA!J37:AN37,LTA!J$102:AN$102,LTA!J$105:AN$105)</f>
        <v>324.93299300000001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-106</v>
      </c>
      <c r="AA37" s="75">
        <f>STOA!J37</f>
        <v>181.68</v>
      </c>
      <c r="AB37" s="75">
        <f>-STOA!P37</f>
        <v>0</v>
      </c>
      <c r="AC37">
        <f t="shared" si="0"/>
        <v>13.423101067346845</v>
      </c>
      <c r="AD37">
        <f t="shared" si="1"/>
        <v>1070.3965048582777</v>
      </c>
      <c r="AE37">
        <f>'IDT-1'!F37</f>
        <v>0</v>
      </c>
      <c r="AF37" s="24"/>
      <c r="AG37">
        <f t="shared" si="2"/>
        <v>1070.3965048582777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-150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7.976859000000001</v>
      </c>
      <c r="E38">
        <f>GT_NG!T38</f>
        <v>9.9700000000000006</v>
      </c>
      <c r="F38">
        <f>GT_Spot!T38</f>
        <v>0</v>
      </c>
      <c r="G38">
        <f>PPCL_NG!T38</f>
        <v>29</v>
      </c>
      <c r="H38">
        <f>PPCL_Spot!T38</f>
        <v>0</v>
      </c>
      <c r="I38">
        <f>Bawana_NG!T38</f>
        <v>58.45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616.51180351036385</v>
      </c>
      <c r="P38" s="36">
        <v>19.34</v>
      </c>
      <c r="Q38" s="36">
        <v>7.7377141169521568</v>
      </c>
      <c r="R38" s="38">
        <v>18.200000000000003</v>
      </c>
      <c r="S38" s="38">
        <v>0</v>
      </c>
      <c r="T38" s="37">
        <f>SUMPRODUCT(LTA!J38:AN38,LTA!J$101:AN$101,LTA!J$105:AN$105)</f>
        <v>67.92</v>
      </c>
      <c r="U38" s="37">
        <f>SUMPRODUCT(LTA!J38:AN38,LTA!J$102:AN$102,LTA!J$105:AN$105)</f>
        <v>333.03844900000007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-114</v>
      </c>
      <c r="AA38" s="75">
        <f>STOA!J38</f>
        <v>181.68</v>
      </c>
      <c r="AB38" s="75">
        <f>-STOA!P38</f>
        <v>0</v>
      </c>
      <c r="AC38">
        <f t="shared" si="0"/>
        <v>13.490202597391278</v>
      </c>
      <c r="AD38">
        <f t="shared" si="1"/>
        <v>1082.3346230299248</v>
      </c>
      <c r="AE38">
        <f>'IDT-1'!F38</f>
        <v>0</v>
      </c>
      <c r="AF38" s="24"/>
      <c r="AG38">
        <f t="shared" si="2"/>
        <v>1082.3346230299248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-140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7.8926070000000008</v>
      </c>
      <c r="E39">
        <f>GT_NG!T39</f>
        <v>10</v>
      </c>
      <c r="F39">
        <f>GT_Spot!T39</f>
        <v>0</v>
      </c>
      <c r="G39">
        <f>PPCL_NG!T39</f>
        <v>29</v>
      </c>
      <c r="H39">
        <f>PPCL_Spot!T39</f>
        <v>0</v>
      </c>
      <c r="I39">
        <f>Bawana_NG!T39</f>
        <v>58.45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616.32176690025619</v>
      </c>
      <c r="P39" s="36">
        <v>19.34</v>
      </c>
      <c r="Q39" s="36">
        <v>7.7377141169521568</v>
      </c>
      <c r="R39" s="38">
        <v>18.200000000000003</v>
      </c>
      <c r="S39" s="38">
        <v>0</v>
      </c>
      <c r="T39" s="37">
        <f>SUMPRODUCT(LTA!J39:AN39,LTA!J$101:AN$101,LTA!J$105:AN$105)</f>
        <v>75.75</v>
      </c>
      <c r="U39" s="37">
        <f>SUMPRODUCT(LTA!J39:AN39,LTA!J$102:AN$102,LTA!J$105:AN$105)</f>
        <v>339.04399899999999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-94</v>
      </c>
      <c r="AA39" s="75">
        <f>STOA!J39</f>
        <v>181.59</v>
      </c>
      <c r="AB39" s="75">
        <f>-STOA!P39</f>
        <v>0</v>
      </c>
      <c r="AC39">
        <f t="shared" si="0"/>
        <v>13.688324770315262</v>
      </c>
      <c r="AD39">
        <f t="shared" si="1"/>
        <v>1085.6377622468931</v>
      </c>
      <c r="AE39">
        <f>'IDT-1'!F39</f>
        <v>0</v>
      </c>
      <c r="AF39" s="24"/>
      <c r="AG39">
        <f t="shared" si="2"/>
        <v>1085.6377622468931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-170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7.8926070000000008</v>
      </c>
      <c r="E40">
        <f>GT_NG!T40</f>
        <v>10</v>
      </c>
      <c r="F40">
        <f>GT_Spot!T40</f>
        <v>0</v>
      </c>
      <c r="G40">
        <f>PPCL_NG!T40</f>
        <v>29</v>
      </c>
      <c r="H40">
        <f>PPCL_Spot!T40</f>
        <v>0</v>
      </c>
      <c r="I40">
        <f>Bawana_NG!T40</f>
        <v>58.45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616.32176690025619</v>
      </c>
      <c r="P40" s="36">
        <v>19.34</v>
      </c>
      <c r="Q40" s="36">
        <v>7.7377141169521568</v>
      </c>
      <c r="R40" s="38">
        <v>18.200000000000003</v>
      </c>
      <c r="S40" s="38">
        <v>0</v>
      </c>
      <c r="T40" s="37">
        <f>SUMPRODUCT(LTA!J40:AN40,LTA!J$101:AN$101,LTA!J$105:AN$105)</f>
        <v>83.69</v>
      </c>
      <c r="U40" s="37">
        <f>SUMPRODUCT(LTA!J40:AN40,LTA!J$102:AN$102,LTA!J$105:AN$105)</f>
        <v>344.42004199999997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-61</v>
      </c>
      <c r="AA40" s="75">
        <f>STOA!J40</f>
        <v>181.59</v>
      </c>
      <c r="AB40" s="75">
        <f>-STOA!P40</f>
        <v>0</v>
      </c>
      <c r="AC40">
        <f t="shared" si="0"/>
        <v>13.520631326593923</v>
      </c>
      <c r="AD40">
        <f t="shared" si="1"/>
        <v>1132.1214986906143</v>
      </c>
      <c r="AE40">
        <f>'IDT-1'!F40</f>
        <v>0</v>
      </c>
      <c r="AF40" s="24"/>
      <c r="AG40">
        <f t="shared" si="2"/>
        <v>1132.1214986906143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-170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7.8926070000000008</v>
      </c>
      <c r="E41">
        <f>GT_NG!T41</f>
        <v>10</v>
      </c>
      <c r="F41">
        <f>GT_Spot!T41</f>
        <v>0</v>
      </c>
      <c r="G41">
        <f>PPCL_NG!T41</f>
        <v>29</v>
      </c>
      <c r="H41">
        <f>PPCL_Spot!T41</f>
        <v>0</v>
      </c>
      <c r="I41">
        <f>Bawana_NG!T41</f>
        <v>58.45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615.97397592852633</v>
      </c>
      <c r="P41" s="36">
        <v>19.34</v>
      </c>
      <c r="Q41" s="36">
        <v>7.7377141169521568</v>
      </c>
      <c r="R41" s="38">
        <v>18.199999999999996</v>
      </c>
      <c r="S41" s="38">
        <v>0</v>
      </c>
      <c r="T41" s="37">
        <f>SUMPRODUCT(LTA!J41:AN41,LTA!J$101:AN$101,LTA!J$105:AN$105)</f>
        <v>89.62</v>
      </c>
      <c r="U41" s="37">
        <f>SUMPRODUCT(LTA!J41:AN41,LTA!J$102:AN$102,LTA!J$105:AN$105)</f>
        <v>349.051265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-28</v>
      </c>
      <c r="AA41" s="75">
        <f>STOA!J41</f>
        <v>181.59</v>
      </c>
      <c r="AB41" s="75">
        <f>-STOA!P41</f>
        <v>0</v>
      </c>
      <c r="AC41">
        <f t="shared" si="0"/>
        <v>13.157452796212274</v>
      </c>
      <c r="AD41">
        <f t="shared" si="1"/>
        <v>1195.6981092492663</v>
      </c>
      <c r="AE41">
        <f>'IDT-1'!F41</f>
        <v>0</v>
      </c>
      <c r="AF41" s="24"/>
      <c r="AG41">
        <f t="shared" si="2"/>
        <v>1195.6981092492663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-150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7.8926070000000008</v>
      </c>
      <c r="E42">
        <f>GT_NG!T42</f>
        <v>10</v>
      </c>
      <c r="F42">
        <f>GT_Spot!T42</f>
        <v>0</v>
      </c>
      <c r="G42">
        <f>PPCL_NG!T42</f>
        <v>29</v>
      </c>
      <c r="H42">
        <f>PPCL_Spot!T42</f>
        <v>0</v>
      </c>
      <c r="I42">
        <f>Bawana_NG!T42</f>
        <v>58.45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612.15389859983429</v>
      </c>
      <c r="P42" s="36">
        <v>19.34</v>
      </c>
      <c r="Q42" s="36">
        <v>7.7377141169521568</v>
      </c>
      <c r="R42" s="38">
        <v>18.199999999999996</v>
      </c>
      <c r="S42" s="38">
        <v>0</v>
      </c>
      <c r="T42" s="37">
        <f>SUMPRODUCT(LTA!J42:AN42,LTA!J$101:AN$101,LTA!J$105:AN$105)</f>
        <v>99.34</v>
      </c>
      <c r="U42" s="37">
        <f>SUMPRODUCT(LTA!J42:AN42,LTA!J$102:AN$102,LTA!J$105:AN$105)</f>
        <v>353.44855999999999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-1</v>
      </c>
      <c r="AA42" s="75">
        <f>STOA!J42</f>
        <v>181.59</v>
      </c>
      <c r="AB42" s="75">
        <f>-STOA!P42</f>
        <v>0</v>
      </c>
      <c r="AC42">
        <f t="shared" si="0"/>
        <v>12.972872377454809</v>
      </c>
      <c r="AD42">
        <f t="shared" si="1"/>
        <v>1238.1799073393315</v>
      </c>
      <c r="AE42">
        <f>'IDT-1'!F42</f>
        <v>0</v>
      </c>
      <c r="AF42" s="24"/>
      <c r="AG42">
        <f t="shared" si="2"/>
        <v>1238.1799073393315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-145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7.8926070000000008</v>
      </c>
      <c r="E43">
        <f>GT_NG!T43</f>
        <v>10</v>
      </c>
      <c r="F43">
        <f>GT_Spot!T43</f>
        <v>0</v>
      </c>
      <c r="G43">
        <f>PPCL_NG!T43</f>
        <v>29</v>
      </c>
      <c r="H43">
        <f>PPCL_Spot!T43</f>
        <v>0</v>
      </c>
      <c r="I43">
        <f>Bawana_NG!T43</f>
        <v>58.45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614.62437269047223</v>
      </c>
      <c r="P43" s="36">
        <v>19.34</v>
      </c>
      <c r="Q43" s="36">
        <v>7.7377141169521568</v>
      </c>
      <c r="R43" s="38">
        <v>18.199999999999996</v>
      </c>
      <c r="S43" s="38">
        <v>0</v>
      </c>
      <c r="T43" s="37">
        <f>SUMPRODUCT(LTA!J43:AN43,LTA!J$101:AN$101,LTA!J$105:AN$105)</f>
        <v>104.19</v>
      </c>
      <c r="U43" s="37">
        <f>SUMPRODUCT(LTA!J43:AN43,LTA!J$102:AN$102,LTA!J$105:AN$105)</f>
        <v>351.16192699999993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128.88</v>
      </c>
      <c r="AB43" s="75">
        <f>-STOA!P43</f>
        <v>0</v>
      </c>
      <c r="AC43">
        <f t="shared" si="0"/>
        <v>12.013296232773488</v>
      </c>
      <c r="AD43">
        <f t="shared" si="1"/>
        <v>1257.4633245746509</v>
      </c>
      <c r="AE43">
        <f>'IDT-1'!F43</f>
        <v>0</v>
      </c>
      <c r="AF43" s="24"/>
      <c r="AG43">
        <f t="shared" si="2"/>
        <v>1257.4633245746509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-80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7.8926070000000008</v>
      </c>
      <c r="E44">
        <f>GT_NG!T44</f>
        <v>10</v>
      </c>
      <c r="F44">
        <f>GT_Spot!T44</f>
        <v>0</v>
      </c>
      <c r="G44">
        <f>PPCL_NG!T44</f>
        <v>29</v>
      </c>
      <c r="H44">
        <f>PPCL_Spot!T44</f>
        <v>0</v>
      </c>
      <c r="I44">
        <f>Bawana_NG!T44</f>
        <v>58.45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616.42593486411351</v>
      </c>
      <c r="P44" s="36">
        <v>19.34</v>
      </c>
      <c r="Q44" s="36">
        <v>7.7377141169521568</v>
      </c>
      <c r="R44" s="38">
        <v>18.199999999999996</v>
      </c>
      <c r="S44" s="38">
        <v>0</v>
      </c>
      <c r="T44" s="37">
        <f>SUMPRODUCT(LTA!J44:AN44,LTA!J$101:AN$101,LTA!J$105:AN$105)</f>
        <v>106.73</v>
      </c>
      <c r="U44" s="37">
        <f>SUMPRODUCT(LTA!J44:AN44,LTA!J$102:AN$102,LTA!J$105:AN$105)</f>
        <v>355.21553399999999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128.88</v>
      </c>
      <c r="AB44" s="75">
        <f>-STOA!P44</f>
        <v>0</v>
      </c>
      <c r="AC44">
        <f t="shared" si="0"/>
        <v>11.914392499334296</v>
      </c>
      <c r="AD44">
        <f t="shared" si="1"/>
        <v>1285.9573974817315</v>
      </c>
      <c r="AE44">
        <f>'IDT-1'!F44</f>
        <v>0</v>
      </c>
      <c r="AF44" s="24"/>
      <c r="AG44">
        <f t="shared" si="2"/>
        <v>1285.9573974817315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-60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7.8926070000000008</v>
      </c>
      <c r="E45">
        <f>GT_NG!T45</f>
        <v>10</v>
      </c>
      <c r="F45">
        <f>GT_Spot!T45</f>
        <v>0</v>
      </c>
      <c r="G45">
        <f>PPCL_NG!T45</f>
        <v>29</v>
      </c>
      <c r="H45">
        <f>PPCL_Spot!T45</f>
        <v>0</v>
      </c>
      <c r="I45">
        <f>Bawana_NG!T45</f>
        <v>58.45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618.36081193229541</v>
      </c>
      <c r="P45" s="36">
        <v>19.34</v>
      </c>
      <c r="Q45" s="36">
        <v>7.7377141169521568</v>
      </c>
      <c r="R45" s="38">
        <v>18.199999999999996</v>
      </c>
      <c r="S45" s="38">
        <v>0</v>
      </c>
      <c r="T45" s="37">
        <f>SUMPRODUCT(LTA!J45:AN45,LTA!J$101:AN$101,LTA!J$105:AN$105)</f>
        <v>108.37</v>
      </c>
      <c r="U45" s="37">
        <f>SUMPRODUCT(LTA!J45:AN45,LTA!J$102:AN$102,LTA!J$105:AN$105)</f>
        <v>361.971791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128.88</v>
      </c>
      <c r="AB45" s="75">
        <f>-STOA!P45</f>
        <v>0</v>
      </c>
      <c r="AC45">
        <f t="shared" si="0"/>
        <v>12.212952968629248</v>
      </c>
      <c r="AD45">
        <f t="shared" si="1"/>
        <v>1270.9899710806183</v>
      </c>
      <c r="AE45">
        <f>'IDT-1'!F45</f>
        <v>0</v>
      </c>
      <c r="AF45" s="24"/>
      <c r="AG45">
        <f t="shared" si="2"/>
        <v>1270.9899710806183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-85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7.8926070000000008</v>
      </c>
      <c r="E46">
        <f>GT_NG!T46</f>
        <v>10</v>
      </c>
      <c r="F46">
        <f>GT_Spot!T46</f>
        <v>0</v>
      </c>
      <c r="G46">
        <f>PPCL_NG!T46</f>
        <v>29</v>
      </c>
      <c r="H46">
        <f>PPCL_Spot!T46</f>
        <v>0</v>
      </c>
      <c r="I46">
        <f>Bawana_NG!T46</f>
        <v>58.45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618.36081193229541</v>
      </c>
      <c r="P46" s="36">
        <v>19.34</v>
      </c>
      <c r="Q46" s="36">
        <v>7.7377141169521568</v>
      </c>
      <c r="R46" s="38">
        <v>18.2</v>
      </c>
      <c r="S46" s="38">
        <v>0</v>
      </c>
      <c r="T46" s="37">
        <f>SUMPRODUCT(LTA!J46:AN46,LTA!J$101:AN$101,LTA!J$105:AN$105)</f>
        <v>108.94</v>
      </c>
      <c r="U46" s="37">
        <f>SUMPRODUCT(LTA!J46:AN46,LTA!J$102:AN$102,LTA!J$105:AN$105)</f>
        <v>348.90537799999998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128.88</v>
      </c>
      <c r="AB46" s="75">
        <f>-STOA!P46</f>
        <v>0</v>
      </c>
      <c r="AC46">
        <f t="shared" si="0"/>
        <v>12.023271522180361</v>
      </c>
      <c r="AD46">
        <f t="shared" si="1"/>
        <v>1268.6832395270674</v>
      </c>
      <c r="AE46">
        <f>'IDT-1'!F46</f>
        <v>0</v>
      </c>
      <c r="AF46" s="24"/>
      <c r="AG46">
        <f t="shared" si="2"/>
        <v>1268.6832395270674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-75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7.8926070000000008</v>
      </c>
      <c r="E47">
        <f>GT_NG!T47</f>
        <v>10</v>
      </c>
      <c r="F47">
        <f>GT_Spot!T47</f>
        <v>0</v>
      </c>
      <c r="G47">
        <f>PPCL_NG!T47</f>
        <v>29</v>
      </c>
      <c r="H47">
        <f>PPCL_Spot!T47</f>
        <v>0</v>
      </c>
      <c r="I47">
        <f>Bawana_NG!T47</f>
        <v>58.45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618.97785132123249</v>
      </c>
      <c r="P47" s="36">
        <v>19.34</v>
      </c>
      <c r="Q47" s="36">
        <v>7.7377141169521568</v>
      </c>
      <c r="R47" s="38">
        <v>18.2</v>
      </c>
      <c r="S47" s="38">
        <v>0</v>
      </c>
      <c r="T47" s="37">
        <f>SUMPRODUCT(LTA!J47:AN47,LTA!J$101:AN$101,LTA!J$105:AN$105)</f>
        <v>109.26</v>
      </c>
      <c r="U47" s="37">
        <f>SUMPRODUCT(LTA!J47:AN47,LTA!J$102:AN$102,LTA!J$105:AN$105)</f>
        <v>358.54341900000003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128.69999999999999</v>
      </c>
      <c r="AB47" s="75">
        <f>-STOA!P47</f>
        <v>0</v>
      </c>
      <c r="AC47">
        <f t="shared" si="0"/>
        <v>12.322369140569659</v>
      </c>
      <c r="AD47">
        <f t="shared" si="1"/>
        <v>1253.7792222976152</v>
      </c>
      <c r="AE47">
        <f>'IDT-1'!F47</f>
        <v>0</v>
      </c>
      <c r="AF47" s="24"/>
      <c r="AG47">
        <f t="shared" si="2"/>
        <v>1253.7792222976152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-100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7.8926070000000008</v>
      </c>
      <c r="E48">
        <f>GT_NG!T48</f>
        <v>10</v>
      </c>
      <c r="F48">
        <f>GT_Spot!T48</f>
        <v>0</v>
      </c>
      <c r="G48">
        <f>PPCL_NG!T48</f>
        <v>29</v>
      </c>
      <c r="H48">
        <f>PPCL_Spot!T48</f>
        <v>0</v>
      </c>
      <c r="I48">
        <f>Bawana_NG!T48</f>
        <v>58.45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618.97785132123249</v>
      </c>
      <c r="P48" s="36">
        <v>19.34</v>
      </c>
      <c r="Q48" s="36">
        <v>7.7377141169521568</v>
      </c>
      <c r="R48" s="38">
        <v>18.2</v>
      </c>
      <c r="S48" s="38">
        <v>0</v>
      </c>
      <c r="T48" s="37">
        <f>SUMPRODUCT(LTA!J48:AN48,LTA!J$101:AN$101,LTA!J$105:AN$105)</f>
        <v>109.26</v>
      </c>
      <c r="U48" s="37">
        <f>SUMPRODUCT(LTA!J48:AN48,LTA!J$102:AN$102,LTA!J$105:AN$105)</f>
        <v>362.76388300000002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128.69999999999999</v>
      </c>
      <c r="AB48" s="75">
        <f>-STOA!P48</f>
        <v>0</v>
      </c>
      <c r="AC48">
        <f t="shared" si="0"/>
        <v>12.273109460920768</v>
      </c>
      <c r="AD48">
        <f t="shared" si="1"/>
        <v>1268.0489459772641</v>
      </c>
      <c r="AE48">
        <f>'IDT-1'!F48</f>
        <v>0</v>
      </c>
      <c r="AF48" s="24"/>
      <c r="AG48">
        <f t="shared" si="2"/>
        <v>1268.0489459772641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-90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7.8926070000000008</v>
      </c>
      <c r="E49">
        <f>GT_NG!T49</f>
        <v>10</v>
      </c>
      <c r="F49">
        <f>GT_Spot!T49</f>
        <v>0</v>
      </c>
      <c r="G49">
        <f>PPCL_NG!T49</f>
        <v>29</v>
      </c>
      <c r="H49">
        <f>PPCL_Spot!T49</f>
        <v>0</v>
      </c>
      <c r="I49">
        <f>Bawana_NG!T49</f>
        <v>58.45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618.97785132123249</v>
      </c>
      <c r="P49" s="36">
        <v>19.34</v>
      </c>
      <c r="Q49" s="36">
        <v>7.7377141169521568</v>
      </c>
      <c r="R49" s="38">
        <v>18.2</v>
      </c>
      <c r="S49" s="38">
        <v>0</v>
      </c>
      <c r="T49" s="37">
        <f>SUMPRODUCT(LTA!J49:AN49,LTA!J$101:AN$101,LTA!J$105:AN$105)</f>
        <v>109.26</v>
      </c>
      <c r="U49" s="37">
        <f>SUMPRODUCT(LTA!J49:AN49,LTA!J$102:AN$102,LTA!J$105:AN$105)</f>
        <v>369.42734400000001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128.69999999999999</v>
      </c>
      <c r="AB49" s="75">
        <f>-STOA!P49</f>
        <v>0</v>
      </c>
      <c r="AC49">
        <f t="shared" si="0"/>
        <v>12.159659378822985</v>
      </c>
      <c r="AD49">
        <f t="shared" si="1"/>
        <v>1294.8258570593619</v>
      </c>
      <c r="AE49">
        <f>'IDT-1'!F49</f>
        <v>0</v>
      </c>
      <c r="AF49" s="24"/>
      <c r="AG49">
        <f t="shared" si="2"/>
        <v>1294.8258570593619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-70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7.8926070000000008</v>
      </c>
      <c r="E50">
        <f>GT_NG!T50</f>
        <v>10</v>
      </c>
      <c r="F50">
        <f>GT_Spot!T50</f>
        <v>0</v>
      </c>
      <c r="G50">
        <f>PPCL_NG!T50</f>
        <v>29</v>
      </c>
      <c r="H50">
        <f>PPCL_Spot!T50</f>
        <v>0</v>
      </c>
      <c r="I50">
        <f>Bawana_NG!T50</f>
        <v>58.45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618.97785132123249</v>
      </c>
      <c r="P50" s="36">
        <v>19.34</v>
      </c>
      <c r="Q50" s="36">
        <v>7.7377141169521568</v>
      </c>
      <c r="R50" s="38">
        <v>18.2</v>
      </c>
      <c r="S50" s="38">
        <v>0</v>
      </c>
      <c r="T50" s="37">
        <f>SUMPRODUCT(LTA!J50:AN50,LTA!J$101:AN$101,LTA!J$105:AN$105)</f>
        <v>109.26</v>
      </c>
      <c r="U50" s="37">
        <f>SUMPRODUCT(LTA!J50:AN50,LTA!J$102:AN$102,LTA!J$105:AN$105)</f>
        <v>372.17469399999999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128.69999999999999</v>
      </c>
      <c r="AB50" s="75">
        <f>-STOA!P50</f>
        <v>0</v>
      </c>
      <c r="AC50">
        <f t="shared" si="0"/>
        <v>12.182737118822986</v>
      </c>
      <c r="AD50">
        <f t="shared" si="1"/>
        <v>1297.5501293193618</v>
      </c>
      <c r="AE50">
        <f>'IDT-1'!F50</f>
        <v>0</v>
      </c>
      <c r="AF50" s="24"/>
      <c r="AG50">
        <f t="shared" si="2"/>
        <v>1297.5501293193618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-70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7.8926070000000008</v>
      </c>
      <c r="E51">
        <f>GT_NG!T51</f>
        <v>9.94</v>
      </c>
      <c r="F51">
        <f>GT_Spot!T51</f>
        <v>0</v>
      </c>
      <c r="G51">
        <f>PPCL_NG!T51</f>
        <v>29</v>
      </c>
      <c r="H51">
        <f>PPCL_Spot!T51</f>
        <v>0</v>
      </c>
      <c r="I51">
        <f>Bawana_NG!T51</f>
        <v>58.45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611.49430690529221</v>
      </c>
      <c r="P51" s="36">
        <v>19.34</v>
      </c>
      <c r="Q51" s="36">
        <v>7.7377141169521568</v>
      </c>
      <c r="R51" s="38">
        <v>18.2</v>
      </c>
      <c r="S51" s="38">
        <v>0</v>
      </c>
      <c r="T51" s="37">
        <f>SUMPRODUCT(LTA!J51:AN51,LTA!J$101:AN$101,LTA!J$105:AN$105)</f>
        <v>109.26</v>
      </c>
      <c r="U51" s="37">
        <f>SUMPRODUCT(LTA!J51:AN51,LTA!J$102:AN$102,LTA!J$105:AN$105)</f>
        <v>345.61411899999996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128.6</v>
      </c>
      <c r="AB51" s="75">
        <f>-STOA!P51</f>
        <v>0</v>
      </c>
      <c r="AC51">
        <f t="shared" si="0"/>
        <v>11.641287783982413</v>
      </c>
      <c r="AD51">
        <f t="shared" si="1"/>
        <v>1293.887459238262</v>
      </c>
      <c r="AE51">
        <f>'IDT-1'!F51</f>
        <v>0</v>
      </c>
      <c r="AF51" s="24"/>
      <c r="AG51">
        <f t="shared" si="2"/>
        <v>1293.887459238262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-40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7.8926070000000008</v>
      </c>
      <c r="E52">
        <f>GT_NG!T52</f>
        <v>9.94</v>
      </c>
      <c r="F52">
        <f>GT_Spot!T52</f>
        <v>0</v>
      </c>
      <c r="G52">
        <f>PPCL_NG!T52</f>
        <v>29</v>
      </c>
      <c r="H52">
        <f>PPCL_Spot!T52</f>
        <v>0</v>
      </c>
      <c r="I52">
        <f>Bawana_NG!T52</f>
        <v>58.45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611.49434034179342</v>
      </c>
      <c r="P52" s="36">
        <v>19.34</v>
      </c>
      <c r="Q52" s="36">
        <v>7.7377141169521568</v>
      </c>
      <c r="R52" s="38">
        <v>18.2</v>
      </c>
      <c r="S52" s="38">
        <v>0</v>
      </c>
      <c r="T52" s="37">
        <f>SUMPRODUCT(LTA!J52:AN52,LTA!J$101:AN$101,LTA!J$105:AN$105)</f>
        <v>109.26</v>
      </c>
      <c r="U52" s="37">
        <f>SUMPRODUCT(LTA!J52:AN52,LTA!J$102:AN$102,LTA!J$105:AN$105)</f>
        <v>347.45630199999999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128.6</v>
      </c>
      <c r="AB52" s="75">
        <f>-STOA!P52</f>
        <v>0</v>
      </c>
      <c r="AC52">
        <f t="shared" si="0"/>
        <v>11.529695036175688</v>
      </c>
      <c r="AD52">
        <f t="shared" si="1"/>
        <v>1310.8412684225698</v>
      </c>
      <c r="AE52">
        <f>'IDT-1'!F52</f>
        <v>0</v>
      </c>
      <c r="AF52" s="24"/>
      <c r="AG52">
        <f t="shared" si="2"/>
        <v>1310.8412684225698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-25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7.8926070000000008</v>
      </c>
      <c r="E53">
        <f>GT_NG!T53</f>
        <v>9.94</v>
      </c>
      <c r="F53">
        <f>GT_Spot!T53</f>
        <v>0</v>
      </c>
      <c r="G53">
        <f>PPCL_NG!T53</f>
        <v>29</v>
      </c>
      <c r="H53">
        <f>PPCL_Spot!T53</f>
        <v>0</v>
      </c>
      <c r="I53">
        <f>Bawana_NG!T53</f>
        <v>58.45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611.49434034179342</v>
      </c>
      <c r="P53" s="36">
        <v>19.34</v>
      </c>
      <c r="Q53" s="36">
        <v>7.7377141169521568</v>
      </c>
      <c r="R53" s="38">
        <v>18.2</v>
      </c>
      <c r="S53" s="38">
        <v>0</v>
      </c>
      <c r="T53" s="37">
        <f>SUMPRODUCT(LTA!J53:AN53,LTA!J$101:AN$101,LTA!J$105:AN$105)</f>
        <v>109.26</v>
      </c>
      <c r="U53" s="37">
        <f>SUMPRODUCT(LTA!J53:AN53,LTA!J$102:AN$102,LTA!J$105:AN$105)</f>
        <v>349.31253299999997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128.6</v>
      </c>
      <c r="AB53" s="75">
        <f>-STOA!P53</f>
        <v>0</v>
      </c>
      <c r="AC53">
        <f t="shared" si="0"/>
        <v>11.414736433453461</v>
      </c>
      <c r="AD53">
        <f t="shared" si="1"/>
        <v>1347.4824580252921</v>
      </c>
      <c r="AE53">
        <f>'IDT-1'!F53</f>
        <v>0</v>
      </c>
      <c r="AF53" s="24"/>
      <c r="AG53">
        <f t="shared" si="2"/>
        <v>1347.4824580252921</v>
      </c>
      <c r="AI53" s="34">
        <f>PXIL!J53</f>
        <v>0</v>
      </c>
      <c r="AJ53" s="34">
        <f>PXIL!P53</f>
        <v>0</v>
      </c>
      <c r="AK53" s="34">
        <f>RTM_IEX!J53</f>
        <v>9.67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7.8926070000000008</v>
      </c>
      <c r="E54">
        <f>GT_NG!T54</f>
        <v>9.94</v>
      </c>
      <c r="F54">
        <f>GT_Spot!T54</f>
        <v>0</v>
      </c>
      <c r="G54">
        <f>PPCL_NG!T54</f>
        <v>29</v>
      </c>
      <c r="H54">
        <f>PPCL_Spot!T54</f>
        <v>0</v>
      </c>
      <c r="I54">
        <f>Bawana_NG!T54</f>
        <v>58.45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613.2959025154347</v>
      </c>
      <c r="P54" s="36">
        <v>19.34</v>
      </c>
      <c r="Q54" s="36">
        <v>7.7377141169521568</v>
      </c>
      <c r="R54" s="38">
        <v>18.2</v>
      </c>
      <c r="S54" s="38">
        <v>0</v>
      </c>
      <c r="T54" s="37">
        <f>SUMPRODUCT(LTA!J54:AN54,LTA!J$101:AN$101,LTA!J$105:AN$105)</f>
        <v>109.26</v>
      </c>
      <c r="U54" s="37">
        <f>SUMPRODUCT(LTA!J54:AN54,LTA!J$102:AN$102,LTA!J$105:AN$105)</f>
        <v>350.08114799999998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128.6</v>
      </c>
      <c r="AB54" s="75">
        <f>-STOA!P54</f>
        <v>0</v>
      </c>
      <c r="AC54">
        <f t="shared" si="0"/>
        <v>11.355097921712048</v>
      </c>
      <c r="AD54">
        <f t="shared" si="1"/>
        <v>1340.4422737106747</v>
      </c>
      <c r="AE54">
        <f>'IDT-1'!F54</f>
        <v>0</v>
      </c>
      <c r="AF54" s="24"/>
      <c r="AG54">
        <f t="shared" si="2"/>
        <v>1340.4422737106747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7.8926070000000008</v>
      </c>
      <c r="E55">
        <f>GT_NG!T55</f>
        <v>9.94</v>
      </c>
      <c r="F55">
        <f>GT_Spot!T55</f>
        <v>0</v>
      </c>
      <c r="G55">
        <f>PPCL_NG!T55</f>
        <v>29</v>
      </c>
      <c r="H55">
        <f>PPCL_Spot!T55</f>
        <v>0</v>
      </c>
      <c r="I55">
        <f>Bawana_NG!T55</f>
        <v>58.45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608.4068268622184</v>
      </c>
      <c r="P55" s="36">
        <v>19.34</v>
      </c>
      <c r="Q55" s="36">
        <v>7.7377141169521568</v>
      </c>
      <c r="R55" s="38">
        <v>18.2</v>
      </c>
      <c r="S55" s="38">
        <v>0</v>
      </c>
      <c r="T55" s="37">
        <f>SUMPRODUCT(LTA!J55:AN55,LTA!J$101:AN$101,LTA!J$105:AN$105)</f>
        <v>109.26</v>
      </c>
      <c r="U55" s="37">
        <f>SUMPRODUCT(LTA!J55:AN55,LTA!J$102:AN$102,LTA!J$105:AN$105)</f>
        <v>349.66202699999997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128.41999999999999</v>
      </c>
      <c r="AB55" s="75">
        <f>-STOA!P55</f>
        <v>0</v>
      </c>
      <c r="AC55">
        <f t="shared" si="0"/>
        <v>11.732554956069485</v>
      </c>
      <c r="AD55">
        <f t="shared" si="1"/>
        <v>1284.5766200231012</v>
      </c>
      <c r="AE55">
        <f>'IDT-1'!F55</f>
        <v>0</v>
      </c>
      <c r="AF55" s="24"/>
      <c r="AG55">
        <f t="shared" si="2"/>
        <v>1284.5766200231012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-50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7.8926070000000008</v>
      </c>
      <c r="E56">
        <f>GT_NG!T56</f>
        <v>9.94</v>
      </c>
      <c r="F56">
        <f>GT_Spot!T56</f>
        <v>0</v>
      </c>
      <c r="G56">
        <f>PPCL_NG!T56</f>
        <v>29</v>
      </c>
      <c r="H56">
        <f>PPCL_Spot!T56</f>
        <v>0</v>
      </c>
      <c r="I56">
        <f>Bawana_NG!T56</f>
        <v>58.45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608.4068268622184</v>
      </c>
      <c r="P56" s="36">
        <v>19.34</v>
      </c>
      <c r="Q56" s="36">
        <v>7.7377141169521568</v>
      </c>
      <c r="R56" s="38">
        <v>18.2</v>
      </c>
      <c r="S56" s="38">
        <v>0</v>
      </c>
      <c r="T56" s="37">
        <f>SUMPRODUCT(LTA!J56:AN56,LTA!J$101:AN$101,LTA!J$105:AN$105)</f>
        <v>109.26</v>
      </c>
      <c r="U56" s="37">
        <f>SUMPRODUCT(LTA!J56:AN56,LTA!J$102:AN$102,LTA!J$105:AN$105)</f>
        <v>348.45339899999999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128.41999999999999</v>
      </c>
      <c r="AB56" s="75">
        <f>-STOA!P56</f>
        <v>0</v>
      </c>
      <c r="AC56">
        <f t="shared" si="0"/>
        <v>11.722402480869487</v>
      </c>
      <c r="AD56">
        <f t="shared" si="1"/>
        <v>1283.3781444983013</v>
      </c>
      <c r="AE56">
        <f>'IDT-1'!F56</f>
        <v>0</v>
      </c>
      <c r="AF56" s="24"/>
      <c r="AG56">
        <f t="shared" si="2"/>
        <v>1283.3781444983013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-50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7.8926070000000008</v>
      </c>
      <c r="E57">
        <f>GT_NG!T57</f>
        <v>9.94</v>
      </c>
      <c r="F57">
        <f>GT_Spot!T57</f>
        <v>0</v>
      </c>
      <c r="G57">
        <f>PPCL_NG!T57</f>
        <v>29</v>
      </c>
      <c r="H57">
        <f>PPCL_Spot!T57</f>
        <v>0</v>
      </c>
      <c r="I57">
        <f>Bawana_NG!T57</f>
        <v>58.45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602.69729094909894</v>
      </c>
      <c r="P57" s="36">
        <v>19.34</v>
      </c>
      <c r="Q57" s="36">
        <v>7.7377141169521568</v>
      </c>
      <c r="R57" s="38">
        <v>17.199999999999996</v>
      </c>
      <c r="S57" s="38">
        <v>0</v>
      </c>
      <c r="T57" s="37">
        <f>SUMPRODUCT(LTA!J57:AN57,LTA!J$101:AN$101,LTA!J$105:AN$105)</f>
        <v>109.26</v>
      </c>
      <c r="U57" s="37">
        <f>SUMPRODUCT(LTA!J57:AN57,LTA!J$102:AN$102,LTA!J$105:AN$105)</f>
        <v>380.267607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128.41999999999999</v>
      </c>
      <c r="AB57" s="75">
        <f>-STOA!P57</f>
        <v>0</v>
      </c>
      <c r="AC57">
        <f t="shared" si="0"/>
        <v>11.721502783277055</v>
      </c>
      <c r="AD57">
        <f t="shared" si="1"/>
        <v>1333.4837162827741</v>
      </c>
      <c r="AE57">
        <f>'IDT-1'!F57</f>
        <v>0</v>
      </c>
      <c r="AF57" s="24"/>
      <c r="AG57">
        <f t="shared" si="2"/>
        <v>1333.4837162827741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-25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7.8926070000000008</v>
      </c>
      <c r="E58">
        <f>GT_NG!T58</f>
        <v>9.94</v>
      </c>
      <c r="F58">
        <f>GT_Spot!T58</f>
        <v>0</v>
      </c>
      <c r="G58">
        <f>PPCL_NG!T58</f>
        <v>29</v>
      </c>
      <c r="H58">
        <f>PPCL_Spot!T58</f>
        <v>0</v>
      </c>
      <c r="I58">
        <f>Bawana_NG!T58</f>
        <v>58.45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621.55995397411243</v>
      </c>
      <c r="P58" s="36">
        <v>19.34</v>
      </c>
      <c r="Q58" s="36">
        <v>7.7377141169521568</v>
      </c>
      <c r="R58" s="38">
        <v>17.199999999999996</v>
      </c>
      <c r="S58" s="38">
        <v>0</v>
      </c>
      <c r="T58" s="37">
        <f>SUMPRODUCT(LTA!J58:AN58,LTA!J$101:AN$101,LTA!J$105:AN$105)</f>
        <v>109.12</v>
      </c>
      <c r="U58" s="37">
        <f>SUMPRODUCT(LTA!J58:AN58,LTA!J$102:AN$102,LTA!J$105:AN$105)</f>
        <v>374.74105799999995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128.41999999999999</v>
      </c>
      <c r="AB58" s="75">
        <f>-STOA!P58</f>
        <v>0</v>
      </c>
      <c r="AC58">
        <f t="shared" si="0"/>
        <v>11.620571197964944</v>
      </c>
      <c r="AD58">
        <f t="shared" si="1"/>
        <v>1371.7807618930999</v>
      </c>
      <c r="AE58">
        <f>'IDT-1'!F58</f>
        <v>0</v>
      </c>
      <c r="AF58" s="24"/>
      <c r="AG58">
        <f t="shared" si="2"/>
        <v>1371.7807618930999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7.8926070000000008</v>
      </c>
      <c r="E59">
        <f>GT_NG!T59</f>
        <v>9.6167510976021617</v>
      </c>
      <c r="F59">
        <f>GT_Spot!T59</f>
        <v>0</v>
      </c>
      <c r="G59">
        <f>PPCL_NG!T59</f>
        <v>29</v>
      </c>
      <c r="H59">
        <f>PPCL_Spot!T59</f>
        <v>0</v>
      </c>
      <c r="I59">
        <f>Bawana_NG!T59</f>
        <v>58.45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622.35248493026359</v>
      </c>
      <c r="P59" s="36">
        <v>19.34</v>
      </c>
      <c r="Q59" s="36">
        <v>7.7377141169521568</v>
      </c>
      <c r="R59" s="38">
        <v>17.199999999999996</v>
      </c>
      <c r="S59" s="38">
        <v>0</v>
      </c>
      <c r="T59" s="37">
        <f>SUMPRODUCT(LTA!J59:AN59,LTA!J$101:AN$101,LTA!J$105:AN$105)</f>
        <v>107.98</v>
      </c>
      <c r="U59" s="37">
        <f>SUMPRODUCT(LTA!J59:AN59,LTA!J$102:AN$102,LTA!J$105:AN$105)</f>
        <v>368.67614699999996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128.41999999999999</v>
      </c>
      <c r="AB59" s="75">
        <f>-STOA!P59</f>
        <v>0</v>
      </c>
      <c r="AC59">
        <f t="shared" si="0"/>
        <v>11.563991914816469</v>
      </c>
      <c r="AD59">
        <f t="shared" si="1"/>
        <v>1365.1017122300016</v>
      </c>
      <c r="AE59">
        <f>'IDT-1'!F59</f>
        <v>0</v>
      </c>
      <c r="AF59" s="24"/>
      <c r="AG59">
        <f t="shared" si="2"/>
        <v>1365.1017122300016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8.0340299999999996</v>
      </c>
      <c r="E60">
        <f>GT_NG!T60</f>
        <v>9.6167510976021617</v>
      </c>
      <c r="F60">
        <f>GT_Spot!T60</f>
        <v>0</v>
      </c>
      <c r="G60">
        <f>PPCL_NG!T60</f>
        <v>29</v>
      </c>
      <c r="H60">
        <f>PPCL_Spot!T60</f>
        <v>0</v>
      </c>
      <c r="I60">
        <f>Bawana_NG!T60</f>
        <v>58.45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622.35355593345059</v>
      </c>
      <c r="P60" s="36">
        <v>19.34</v>
      </c>
      <c r="Q60" s="36">
        <v>7.7377141169521568</v>
      </c>
      <c r="R60" s="38">
        <v>17.199999999999996</v>
      </c>
      <c r="S60" s="38">
        <v>0</v>
      </c>
      <c r="T60" s="37">
        <f>SUMPRODUCT(LTA!J60:AN60,LTA!J$101:AN$101,LTA!J$105:AN$105)</f>
        <v>107.72</v>
      </c>
      <c r="U60" s="37">
        <f>SUMPRODUCT(LTA!J60:AN60,LTA!J$102:AN$102,LTA!J$105:AN$105)</f>
        <v>405.44427199999996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128.41999999999999</v>
      </c>
      <c r="AB60" s="75">
        <f>-STOA!P60</f>
        <v>0</v>
      </c>
      <c r="AC60">
        <f t="shared" si="0"/>
        <v>11.998924480316576</v>
      </c>
      <c r="AD60">
        <f t="shared" si="1"/>
        <v>1386.3173986676884</v>
      </c>
      <c r="AE60">
        <f>'IDT-1'!F60</f>
        <v>0</v>
      </c>
      <c r="AF60" s="24"/>
      <c r="AG60">
        <f t="shared" si="2"/>
        <v>1386.3173986676884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-15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8.0340299999999996</v>
      </c>
      <c r="E61">
        <f>GT_NG!T61</f>
        <v>9.6167510976021617</v>
      </c>
      <c r="F61">
        <f>GT_Spot!T61</f>
        <v>0</v>
      </c>
      <c r="G61">
        <f>PPCL_NG!T61</f>
        <v>29</v>
      </c>
      <c r="H61">
        <f>PPCL_Spot!T61</f>
        <v>0</v>
      </c>
      <c r="I61">
        <f>Bawana_NG!T61</f>
        <v>58.45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622.35908763062821</v>
      </c>
      <c r="P61" s="36">
        <v>19.34</v>
      </c>
      <c r="Q61" s="36">
        <v>7.7382571492906997</v>
      </c>
      <c r="R61" s="38">
        <v>17.199999999999996</v>
      </c>
      <c r="S61" s="38">
        <v>0</v>
      </c>
      <c r="T61" s="37">
        <f>SUMPRODUCT(LTA!J61:AN61,LTA!J$101:AN$101,LTA!J$105:AN$105)</f>
        <v>105.5</v>
      </c>
      <c r="U61" s="37">
        <f>SUMPRODUCT(LTA!J61:AN61,LTA!J$102:AN$102,LTA!J$105:AN$105)</f>
        <v>436.98319500000002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128.41999999999999</v>
      </c>
      <c r="AB61" s="75">
        <f>-STOA!P61</f>
        <v>0</v>
      </c>
      <c r="AC61">
        <f t="shared" si="0"/>
        <v>12.202898672620067</v>
      </c>
      <c r="AD61">
        <f t="shared" si="1"/>
        <v>1420.4384222049011</v>
      </c>
      <c r="AE61">
        <f>'IDT-1'!F61</f>
        <v>0</v>
      </c>
      <c r="AF61" s="24"/>
      <c r="AG61">
        <f t="shared" si="2"/>
        <v>1420.4384222049011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-10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8.0340299999999996</v>
      </c>
      <c r="E62">
        <f>GT_NG!T62</f>
        <v>9.6167510976021617</v>
      </c>
      <c r="F62">
        <f>GT_Spot!T62</f>
        <v>0</v>
      </c>
      <c r="G62">
        <f>PPCL_NG!T62</f>
        <v>29</v>
      </c>
      <c r="H62">
        <f>PPCL_Spot!T62</f>
        <v>0</v>
      </c>
      <c r="I62">
        <f>Bawana_NG!T62</f>
        <v>58.45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625.14029391617305</v>
      </c>
      <c r="P62" s="36">
        <v>19.34</v>
      </c>
      <c r="Q62" s="36">
        <v>7.7382571492906997</v>
      </c>
      <c r="R62" s="38">
        <v>17.199999999999996</v>
      </c>
      <c r="S62" s="38">
        <v>0</v>
      </c>
      <c r="T62" s="37">
        <f>SUMPRODUCT(LTA!J62:AN62,LTA!J$101:AN$101,LTA!J$105:AN$105)</f>
        <v>100.8</v>
      </c>
      <c r="U62" s="37">
        <f>SUMPRODUCT(LTA!J62:AN62,LTA!J$102:AN$102,LTA!J$105:AN$105)</f>
        <v>474.11274400000002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128.41999999999999</v>
      </c>
      <c r="AB62" s="75">
        <f>-STOA!P62</f>
        <v>0</v>
      </c>
      <c r="AC62">
        <f t="shared" si="0"/>
        <v>12.668092171516427</v>
      </c>
      <c r="AD62">
        <f t="shared" si="1"/>
        <v>1435.1839839915497</v>
      </c>
      <c r="AE62">
        <f>'IDT-1'!F62</f>
        <v>0</v>
      </c>
      <c r="AF62" s="24"/>
      <c r="AG62">
        <f t="shared" si="2"/>
        <v>1435.1839839915497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-30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8.0340299999999996</v>
      </c>
      <c r="E63">
        <f>GT_NG!T63</f>
        <v>9.6167510976021617</v>
      </c>
      <c r="F63">
        <f>GT_Spot!T63</f>
        <v>0</v>
      </c>
      <c r="G63">
        <f>PPCL_NG!T63</f>
        <v>29</v>
      </c>
      <c r="H63">
        <f>PPCL_Spot!T63</f>
        <v>0</v>
      </c>
      <c r="I63">
        <f>Bawana_NG!T63</f>
        <v>58.45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626.14551281078843</v>
      </c>
      <c r="P63" s="36">
        <v>18.019063360881539</v>
      </c>
      <c r="Q63" s="36">
        <v>7.7382571492906997</v>
      </c>
      <c r="R63" s="38">
        <v>17.199999999999996</v>
      </c>
      <c r="S63" s="38">
        <v>0</v>
      </c>
      <c r="T63" s="37">
        <f>SUMPRODUCT(LTA!J63:AN63,LTA!J$101:AN$101,LTA!J$105:AN$105)</f>
        <v>95.24</v>
      </c>
      <c r="U63" s="37">
        <f>SUMPRODUCT(LTA!J63:AN63,LTA!J$102:AN$102,LTA!J$105:AN$105)</f>
        <v>455.52590600000002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128.52000000000001</v>
      </c>
      <c r="AB63" s="75">
        <f>-STOA!P63</f>
        <v>0</v>
      </c>
      <c r="AC63">
        <f t="shared" si="0"/>
        <v>12.463446703262601</v>
      </c>
      <c r="AD63">
        <f t="shared" si="1"/>
        <v>1411.0260737153003</v>
      </c>
      <c r="AE63">
        <f>'IDT-1'!F63</f>
        <v>0</v>
      </c>
      <c r="AF63" s="24"/>
      <c r="AG63">
        <f t="shared" si="2"/>
        <v>1411.0260737153003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-30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8.0340299999999996</v>
      </c>
      <c r="E64">
        <f>GT_NG!T64</f>
        <v>9.6167510976021617</v>
      </c>
      <c r="F64">
        <f>GT_Spot!T64</f>
        <v>0</v>
      </c>
      <c r="G64">
        <f>PPCL_NG!T64</f>
        <v>29</v>
      </c>
      <c r="H64">
        <f>PPCL_Spot!T64</f>
        <v>0</v>
      </c>
      <c r="I64">
        <f>Bawana_NG!T64</f>
        <v>58.45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626.93792932174426</v>
      </c>
      <c r="P64" s="36">
        <v>48.355894039735098</v>
      </c>
      <c r="Q64" s="36">
        <v>7.7382571492906997</v>
      </c>
      <c r="R64" s="38">
        <v>17.199999999999996</v>
      </c>
      <c r="S64" s="38">
        <v>0</v>
      </c>
      <c r="T64" s="37">
        <f>SUMPRODUCT(LTA!J64:AN64,LTA!J$101:AN$101,LTA!J$105:AN$105)</f>
        <v>89.47</v>
      </c>
      <c r="U64" s="37">
        <f>SUMPRODUCT(LTA!J64:AN64,LTA!J$102:AN$102,LTA!J$105:AN$105)</f>
        <v>450.96431000000001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128.52000000000001</v>
      </c>
      <c r="AB64" s="75">
        <f>-STOA!P64</f>
        <v>0</v>
      </c>
      <c r="AC64">
        <f t="shared" si="0"/>
        <v>12.807570127754779</v>
      </c>
      <c r="AD64">
        <f t="shared" si="1"/>
        <v>1411.4796014806175</v>
      </c>
      <c r="AE64">
        <f>'IDT-1'!F64</f>
        <v>0</v>
      </c>
      <c r="AF64" s="24"/>
      <c r="AG64">
        <f t="shared" si="2"/>
        <v>1411.4796014806175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-50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8.0340299999999996</v>
      </c>
      <c r="E65">
        <f>GT_NG!T65</f>
        <v>9.6167510976021617</v>
      </c>
      <c r="F65">
        <f>GT_Spot!T65</f>
        <v>0</v>
      </c>
      <c r="G65">
        <f>PPCL_NG!T65</f>
        <v>29</v>
      </c>
      <c r="H65">
        <f>PPCL_Spot!T65</f>
        <v>0</v>
      </c>
      <c r="I65">
        <f>Bawana_NG!T65</f>
        <v>55.307476157882725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632.55788832930045</v>
      </c>
      <c r="P65" s="36">
        <v>48.355894039735098</v>
      </c>
      <c r="Q65" s="36">
        <v>7.82</v>
      </c>
      <c r="R65" s="38">
        <v>19.2</v>
      </c>
      <c r="S65" s="38">
        <v>0</v>
      </c>
      <c r="T65" s="37">
        <f>SUMPRODUCT(LTA!J65:AN65,LTA!J$101:AN$101,LTA!J$105:AN$105)</f>
        <v>82.6</v>
      </c>
      <c r="U65" s="37">
        <f>SUMPRODUCT(LTA!J65:AN65,LTA!J$102:AN$102,LTA!J$105:AN$105)</f>
        <v>443.06737499999997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128.52000000000001</v>
      </c>
      <c r="AB65" s="75">
        <f>-STOA!P65</f>
        <v>0</v>
      </c>
      <c r="AC65">
        <f t="shared" si="0"/>
        <v>12.510046025968197</v>
      </c>
      <c r="AD65">
        <f t="shared" si="1"/>
        <v>1426.5693685985523</v>
      </c>
      <c r="AE65">
        <f>'IDT-1'!F65</f>
        <v>0</v>
      </c>
      <c r="AF65" s="24"/>
      <c r="AG65">
        <f t="shared" si="2"/>
        <v>1426.5693685985523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-25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8.0340299999999996</v>
      </c>
      <c r="E66">
        <f>GT_NG!T66</f>
        <v>9.6167510976021617</v>
      </c>
      <c r="F66">
        <f>GT_Spot!T66</f>
        <v>0</v>
      </c>
      <c r="G66">
        <f>PPCL_NG!T66</f>
        <v>29</v>
      </c>
      <c r="H66">
        <f>PPCL_Spot!T66</f>
        <v>0</v>
      </c>
      <c r="I66">
        <f>Bawana_NG!T66</f>
        <v>55.307476157882725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634.6643507730148</v>
      </c>
      <c r="P66" s="36">
        <v>48.355894039735098</v>
      </c>
      <c r="Q66" s="36">
        <v>7.82</v>
      </c>
      <c r="R66" s="38">
        <v>19.2</v>
      </c>
      <c r="S66" s="38">
        <v>0</v>
      </c>
      <c r="T66" s="37">
        <f>SUMPRODUCT(LTA!J66:AN66,LTA!J$101:AN$101,LTA!J$105:AN$105)</f>
        <v>77.48</v>
      </c>
      <c r="U66" s="37">
        <f>SUMPRODUCT(LTA!J66:AN66,LTA!J$102:AN$102,LTA!J$105:AN$105)</f>
        <v>436.66904199999999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128.52000000000001</v>
      </c>
      <c r="AB66" s="75">
        <f>-STOA!P66</f>
        <v>0</v>
      </c>
      <c r="AC66">
        <f t="shared" si="0"/>
        <v>12.346274736046507</v>
      </c>
      <c r="AD66">
        <f t="shared" si="1"/>
        <v>1427.3212693321882</v>
      </c>
      <c r="AE66">
        <f>'IDT-1'!F66</f>
        <v>0</v>
      </c>
      <c r="AF66" s="24"/>
      <c r="AG66">
        <f t="shared" si="2"/>
        <v>1427.3212693321882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-15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8.0340299999999996</v>
      </c>
      <c r="E67">
        <f>GT_NG!T67</f>
        <v>9.6167510976021617</v>
      </c>
      <c r="F67">
        <f>GT_Spot!T67</f>
        <v>0</v>
      </c>
      <c r="G67">
        <f>PPCL_NG!T67</f>
        <v>29</v>
      </c>
      <c r="H67">
        <f>PPCL_Spot!T67</f>
        <v>0</v>
      </c>
      <c r="I67">
        <f>Bawana_NG!T67</f>
        <v>55.500000000000007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689.06791796804157</v>
      </c>
      <c r="P67" s="36">
        <v>18.459106183121097</v>
      </c>
      <c r="Q67" s="36">
        <v>7.74</v>
      </c>
      <c r="R67" s="38">
        <v>19.2</v>
      </c>
      <c r="S67" s="38">
        <v>0</v>
      </c>
      <c r="T67" s="37">
        <f>SUMPRODUCT(LTA!J67:AN67,LTA!J$101:AN$101,LTA!J$105:AN$105)</f>
        <v>69.260000000000005</v>
      </c>
      <c r="U67" s="37">
        <f>SUMPRODUCT(LTA!J67:AN67,LTA!J$102:AN$102,LTA!J$105:AN$105)</f>
        <v>433.33323899999994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181.21</v>
      </c>
      <c r="AB67" s="75">
        <f>-STOA!P67</f>
        <v>0</v>
      </c>
      <c r="AC67">
        <f t="shared" si="0"/>
        <v>13.491585178305193</v>
      </c>
      <c r="AD67">
        <f t="shared" si="1"/>
        <v>1421.9294590704594</v>
      </c>
      <c r="AE67">
        <f>'IDT-1'!F67</f>
        <v>0</v>
      </c>
      <c r="AF67" s="24"/>
      <c r="AG67">
        <f t="shared" si="2"/>
        <v>1421.9294590704594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-85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8.0340299999999996</v>
      </c>
      <c r="E68">
        <f>GT_NG!T68</f>
        <v>9.6167510976021617</v>
      </c>
      <c r="F68">
        <f>GT_Spot!T68</f>
        <v>0</v>
      </c>
      <c r="G68">
        <f>PPCL_NG!T68</f>
        <v>29</v>
      </c>
      <c r="H68">
        <f>PPCL_Spot!T68</f>
        <v>0</v>
      </c>
      <c r="I68">
        <f>Bawana_NG!T68</f>
        <v>55.500000000000007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763.83412562150204</v>
      </c>
      <c r="P68" s="36">
        <v>18.459106183121097</v>
      </c>
      <c r="Q68" s="36">
        <v>7.74</v>
      </c>
      <c r="R68" s="38">
        <v>17.199999999999996</v>
      </c>
      <c r="S68" s="38">
        <v>0</v>
      </c>
      <c r="T68" s="37">
        <f>SUMPRODUCT(LTA!J68:AN68,LTA!J$101:AN$101,LTA!J$105:AN$105)</f>
        <v>61.46</v>
      </c>
      <c r="U68" s="37">
        <f>SUMPRODUCT(LTA!J68:AN68,LTA!J$102:AN$102,LTA!J$105:AN$105)</f>
        <v>426.89047199999993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181.21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14.491451543287607</v>
      </c>
      <c r="AD68">
        <f t="shared" ref="AD68:AD98" si="4">SUM(B68:AB68,AI68:AV68)-AC68</f>
        <v>1419.4530333589375</v>
      </c>
      <c r="AE68">
        <f>'IDT-1'!F68</f>
        <v>0</v>
      </c>
      <c r="AF68" s="24"/>
      <c r="AG68">
        <f t="shared" ref="AG68:AG98" si="5">SUM(AD68:AF68)</f>
        <v>1419.4530333589375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-145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8.0340299999999996</v>
      </c>
      <c r="E69">
        <f>GT_NG!T69</f>
        <v>9.6167510976021617</v>
      </c>
      <c r="F69">
        <f>GT_Spot!T69</f>
        <v>0</v>
      </c>
      <c r="G69">
        <f>PPCL_NG!T69</f>
        <v>29</v>
      </c>
      <c r="H69">
        <f>PPCL_Spot!T69</f>
        <v>0</v>
      </c>
      <c r="I69">
        <f>Bawana_NG!T69</f>
        <v>55.500000000000007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797.29690611667456</v>
      </c>
      <c r="P69" s="36">
        <v>38.678287586329027</v>
      </c>
      <c r="Q69" s="36">
        <v>14.508065075343378</v>
      </c>
      <c r="R69" s="38">
        <v>17.2</v>
      </c>
      <c r="S69" s="38">
        <v>0</v>
      </c>
      <c r="T69" s="37">
        <f>SUMPRODUCT(LTA!J69:AN69,LTA!J$101:AN$101,LTA!J$105:AN$105)</f>
        <v>53.31</v>
      </c>
      <c r="U69" s="37">
        <f>SUMPRODUCT(LTA!J69:AN69,LTA!J$102:AN$102,LTA!J$105:AN$105)</f>
        <v>468.91895699999998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181.21</v>
      </c>
      <c r="AB69" s="75">
        <f>-STOA!P69</f>
        <v>0</v>
      </c>
      <c r="AC69">
        <f t="shared" si="3"/>
        <v>16.249523024504242</v>
      </c>
      <c r="AD69">
        <f t="shared" si="4"/>
        <v>1398.0234738514448</v>
      </c>
      <c r="AE69">
        <f>'IDT-1'!F69</f>
        <v>0</v>
      </c>
      <c r="AF69" s="24"/>
      <c r="AG69">
        <f t="shared" si="5"/>
        <v>1398.0234738514448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-259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8.0340299999999996</v>
      </c>
      <c r="E70">
        <f>GT_NG!T70</f>
        <v>9.6167510976021617</v>
      </c>
      <c r="F70">
        <f>GT_Spot!T70</f>
        <v>0</v>
      </c>
      <c r="G70">
        <f>PPCL_NG!T70</f>
        <v>29</v>
      </c>
      <c r="H70">
        <f>PPCL_Spot!T70</f>
        <v>0</v>
      </c>
      <c r="I70">
        <f>Bawana_NG!T70</f>
        <v>49.997817451656552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797.29696519198546</v>
      </c>
      <c r="P70" s="36">
        <v>75.38425796869646</v>
      </c>
      <c r="Q70" s="36">
        <v>26.756932599724898</v>
      </c>
      <c r="R70" s="38">
        <v>17.2</v>
      </c>
      <c r="S70" s="38">
        <v>0</v>
      </c>
      <c r="T70" s="37">
        <f>SUMPRODUCT(LTA!J70:AN70,LTA!J$101:AN$101,LTA!J$105:AN$105)</f>
        <v>45.16</v>
      </c>
      <c r="U70" s="37">
        <f>SUMPRODUCT(LTA!J70:AN70,LTA!J$102:AN$102,LTA!J$105:AN$105)</f>
        <v>461.90251499999999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-11</v>
      </c>
      <c r="AA70" s="75">
        <f>STOA!J70</f>
        <v>181.21</v>
      </c>
      <c r="AB70" s="75">
        <f>-STOA!P70</f>
        <v>0</v>
      </c>
      <c r="AC70">
        <f t="shared" si="3"/>
        <v>16.809031706493244</v>
      </c>
      <c r="AD70">
        <f t="shared" si="4"/>
        <v>1387.7502376031725</v>
      </c>
      <c r="AE70">
        <f>'IDT-1'!F70</f>
        <v>0</v>
      </c>
      <c r="AF70" s="24"/>
      <c r="AG70">
        <f t="shared" si="5"/>
        <v>1387.7502376031725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-286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8.0340299999999996</v>
      </c>
      <c r="E71">
        <f>GT_NG!T71</f>
        <v>9.2902549772965433</v>
      </c>
      <c r="F71">
        <f>GT_Spot!T71</f>
        <v>0</v>
      </c>
      <c r="G71">
        <f>PPCL_NG!T71</f>
        <v>29</v>
      </c>
      <c r="H71">
        <f>PPCL_Spot!T71</f>
        <v>0</v>
      </c>
      <c r="I71">
        <f>Bawana_NG!T71</f>
        <v>69.610000000000014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801.2270345465173</v>
      </c>
      <c r="P71" s="36">
        <v>75.38425796869646</v>
      </c>
      <c r="Q71" s="36">
        <v>26.756932599724898</v>
      </c>
      <c r="R71" s="38">
        <v>15.73</v>
      </c>
      <c r="S71" s="38">
        <v>0</v>
      </c>
      <c r="T71" s="37">
        <f>SUMPRODUCT(LTA!J71:AN71,LTA!J$101:AN$101,LTA!J$105:AN$105)</f>
        <v>36.480000000000004</v>
      </c>
      <c r="U71" s="37">
        <f>SUMPRODUCT(LTA!J71:AN71,LTA!J$102:AN$102,LTA!J$105:AN$105)</f>
        <v>455.00379600000002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-69</v>
      </c>
      <c r="AA71" s="75">
        <f>STOA!J71</f>
        <v>237.6</v>
      </c>
      <c r="AB71" s="75">
        <f>-STOA!P71</f>
        <v>0</v>
      </c>
      <c r="AC71">
        <f t="shared" si="3"/>
        <v>17.834309121235282</v>
      </c>
      <c r="AD71">
        <f t="shared" si="4"/>
        <v>1390.2819969709999</v>
      </c>
      <c r="AE71">
        <f>'IDT-1'!F71</f>
        <v>0</v>
      </c>
      <c r="AF71" s="24"/>
      <c r="AG71">
        <f t="shared" si="5"/>
        <v>1390.2819969709999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-287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8.0340299999999996</v>
      </c>
      <c r="E72">
        <f>GT_NG!T72</f>
        <v>9.2902549772965433</v>
      </c>
      <c r="F72">
        <f>GT_Spot!T72</f>
        <v>0</v>
      </c>
      <c r="G72">
        <f>PPCL_NG!T72</f>
        <v>29</v>
      </c>
      <c r="H72">
        <f>PPCL_Spot!T72</f>
        <v>0</v>
      </c>
      <c r="I72">
        <f>Bawana_NG!T72</f>
        <v>69.609999999999985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801.1669633462833</v>
      </c>
      <c r="P72" s="36">
        <v>75.38425796869646</v>
      </c>
      <c r="Q72" s="36">
        <v>26.756932599724898</v>
      </c>
      <c r="R72" s="38">
        <v>13.2</v>
      </c>
      <c r="S72" s="38">
        <v>0</v>
      </c>
      <c r="T72" s="37">
        <f>SUMPRODUCT(LTA!J72:AN72,LTA!J$101:AN$101,LTA!J$105:AN$105)</f>
        <v>28.5</v>
      </c>
      <c r="U72" s="37">
        <f>SUMPRODUCT(LTA!J72:AN72,LTA!J$102:AN$102,LTA!J$105:AN$105)</f>
        <v>447.87723400000004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-71</v>
      </c>
      <c r="AA72" s="75">
        <f>STOA!J72</f>
        <v>237.6</v>
      </c>
      <c r="AB72" s="75">
        <f>-STOA!P72</f>
        <v>0</v>
      </c>
      <c r="AC72">
        <f t="shared" si="3"/>
        <v>17.728013190977762</v>
      </c>
      <c r="AD72">
        <f t="shared" si="4"/>
        <v>1367.6916597010236</v>
      </c>
      <c r="AE72">
        <f>'IDT-1'!F72</f>
        <v>0</v>
      </c>
      <c r="AF72" s="24"/>
      <c r="AG72">
        <f t="shared" si="5"/>
        <v>1367.6916597010236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-290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8.0340299999999996</v>
      </c>
      <c r="E73">
        <f>GT_NG!T73</f>
        <v>9.2902549772965433</v>
      </c>
      <c r="F73">
        <f>GT_Spot!T73</f>
        <v>0</v>
      </c>
      <c r="G73">
        <f>PPCL_NG!T73</f>
        <v>29</v>
      </c>
      <c r="H73">
        <f>PPCL_Spot!T73</f>
        <v>0</v>
      </c>
      <c r="I73">
        <f>Bawana_NG!T73</f>
        <v>69.609999999999985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797.37352925018013</v>
      </c>
      <c r="P73" s="36">
        <v>75.38425796869646</v>
      </c>
      <c r="Q73" s="36">
        <v>26.756932599724898</v>
      </c>
      <c r="R73" s="38">
        <v>9.36</v>
      </c>
      <c r="S73" s="38">
        <v>0</v>
      </c>
      <c r="T73" s="37">
        <f>SUMPRODUCT(LTA!J73:AN73,LTA!J$101:AN$101,LTA!J$105:AN$105)</f>
        <v>21.54</v>
      </c>
      <c r="U73" s="37">
        <f>SUMPRODUCT(LTA!J73:AN73,LTA!J$102:AN$102,LTA!J$105:AN$105)</f>
        <v>436.06117800000004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-106</v>
      </c>
      <c r="AA73" s="75">
        <f>STOA!J73</f>
        <v>271.44</v>
      </c>
      <c r="AB73" s="75">
        <f>-STOA!P73</f>
        <v>0</v>
      </c>
      <c r="AC73">
        <f t="shared" si="3"/>
        <v>18.002208417292721</v>
      </c>
      <c r="AD73">
        <f t="shared" si="4"/>
        <v>1349.8479743786054</v>
      </c>
      <c r="AE73">
        <f>'IDT-1'!F73</f>
        <v>0</v>
      </c>
      <c r="AF73" s="24"/>
      <c r="AG73">
        <f t="shared" si="5"/>
        <v>1349.8479743786054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-280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8.0340299999999996</v>
      </c>
      <c r="E74">
        <f>GT_NG!T74</f>
        <v>9.2902549772965433</v>
      </c>
      <c r="F74">
        <f>GT_Spot!T74</f>
        <v>0</v>
      </c>
      <c r="G74">
        <f>PPCL_NG!T74</f>
        <v>29</v>
      </c>
      <c r="H74">
        <f>PPCL_Spot!T74</f>
        <v>0</v>
      </c>
      <c r="I74">
        <f>Bawana_NG!T74</f>
        <v>69.609999999999985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804.11713448768899</v>
      </c>
      <c r="P74" s="36">
        <v>75.38425796869646</v>
      </c>
      <c r="Q74" s="36">
        <v>26.756932599724898</v>
      </c>
      <c r="R74" s="38">
        <v>4.4999999999999991</v>
      </c>
      <c r="S74" s="38">
        <v>0</v>
      </c>
      <c r="T74" s="37">
        <f>SUMPRODUCT(LTA!J74:AN74,LTA!J$101:AN$101,LTA!J$105:AN$105)</f>
        <v>14.78</v>
      </c>
      <c r="U74" s="37">
        <f>SUMPRODUCT(LTA!J74:AN74,LTA!J$102:AN$102,LTA!J$105:AN$105)</f>
        <v>431.546267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-122</v>
      </c>
      <c r="AA74" s="75">
        <f>STOA!J74</f>
        <v>271.44</v>
      </c>
      <c r="AB74" s="75">
        <f>-STOA!P74</f>
        <v>0</v>
      </c>
      <c r="AC74">
        <f t="shared" si="3"/>
        <v>18.06733113021091</v>
      </c>
      <c r="AD74">
        <f t="shared" si="4"/>
        <v>1323.3915459031959</v>
      </c>
      <c r="AE74">
        <f>'IDT-1'!F74</f>
        <v>0</v>
      </c>
      <c r="AF74" s="24"/>
      <c r="AG74">
        <f t="shared" si="5"/>
        <v>1323.3915459031959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-281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8.0340299999999996</v>
      </c>
      <c r="E75">
        <f>GT_NG!T75</f>
        <v>9.2902549772965433</v>
      </c>
      <c r="F75">
        <f>GT_Spot!T75</f>
        <v>0</v>
      </c>
      <c r="G75">
        <f>PPCL_NG!T75</f>
        <v>29</v>
      </c>
      <c r="H75">
        <f>PPCL_Spot!T75</f>
        <v>0</v>
      </c>
      <c r="I75">
        <f>Bawana_NG!T75</f>
        <v>69.609999999999985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816.76053509767814</v>
      </c>
      <c r="P75" s="36">
        <v>75.38425796869646</v>
      </c>
      <c r="Q75" s="36">
        <v>26.756932599724898</v>
      </c>
      <c r="R75" s="38">
        <v>0</v>
      </c>
      <c r="S75" s="38">
        <v>0</v>
      </c>
      <c r="T75" s="37">
        <f>SUMPRODUCT(LTA!J75:AN75,LTA!J$101:AN$101,LTA!J$105:AN$105)</f>
        <v>11.120000000000001</v>
      </c>
      <c r="U75" s="37">
        <f>SUMPRODUCT(LTA!J75:AN75,LTA!J$102:AN$102,LTA!J$105:AN$105)</f>
        <v>431.50276699999995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-162</v>
      </c>
      <c r="AA75" s="75">
        <f>STOA!J75</f>
        <v>296.10000000000002</v>
      </c>
      <c r="AB75" s="75">
        <f>-STOA!P75</f>
        <v>0</v>
      </c>
      <c r="AC75">
        <f t="shared" si="3"/>
        <v>18.557433869356601</v>
      </c>
      <c r="AD75">
        <f t="shared" si="4"/>
        <v>1323.0013437740392</v>
      </c>
      <c r="AE75">
        <f>'IDT-1'!F75</f>
        <v>0</v>
      </c>
      <c r="AF75" s="24"/>
      <c r="AG75">
        <f t="shared" si="5"/>
        <v>1323.0013437740392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-270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8.0340299999999996</v>
      </c>
      <c r="E76">
        <f>GT_NG!T76</f>
        <v>9.6167510976021617</v>
      </c>
      <c r="F76">
        <f>GT_Spot!T76</f>
        <v>0</v>
      </c>
      <c r="G76">
        <f>PPCL_NG!T76</f>
        <v>29</v>
      </c>
      <c r="H76">
        <f>PPCL_Spot!T76</f>
        <v>0</v>
      </c>
      <c r="I76">
        <f>Bawana_NG!T76</f>
        <v>69.610000000000014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837.23495386099751</v>
      </c>
      <c r="P76" s="36">
        <v>75.38425796869646</v>
      </c>
      <c r="Q76" s="36">
        <v>26.756932599724898</v>
      </c>
      <c r="R76" s="38">
        <v>0</v>
      </c>
      <c r="S76" s="38">
        <v>0</v>
      </c>
      <c r="T76" s="37">
        <f>SUMPRODUCT(LTA!J76:AN76,LTA!J$101:AN$101,LTA!J$105:AN$105)</f>
        <v>5.62</v>
      </c>
      <c r="U76" s="37">
        <f>SUMPRODUCT(LTA!J76:AN76,LTA!J$102:AN$102,LTA!J$105:AN$105)</f>
        <v>427.50789499999996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-182</v>
      </c>
      <c r="AA76" s="75">
        <f>STOA!J76</f>
        <v>296.10000000000002</v>
      </c>
      <c r="AB76" s="75">
        <f>-STOA!P76</f>
        <v>0</v>
      </c>
      <c r="AC76">
        <f t="shared" si="3"/>
        <v>18.838770099526613</v>
      </c>
      <c r="AD76">
        <f t="shared" si="4"/>
        <v>1312.0260504274945</v>
      </c>
      <c r="AE76">
        <f>'IDT-1'!F76</f>
        <v>0</v>
      </c>
      <c r="AF76" s="24"/>
      <c r="AG76">
        <f t="shared" si="5"/>
        <v>1312.0260504274945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-272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6.6198000000000006</v>
      </c>
      <c r="E77">
        <f>GT_NG!T77</f>
        <v>9.6167510976021617</v>
      </c>
      <c r="F77">
        <f>GT_Spot!T77</f>
        <v>0</v>
      </c>
      <c r="G77">
        <f>PPCL_NG!T77</f>
        <v>29</v>
      </c>
      <c r="H77">
        <f>PPCL_Spot!T77</f>
        <v>0</v>
      </c>
      <c r="I77">
        <f>Bawana_NG!T77</f>
        <v>69.608071745152358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846.12150379569994</v>
      </c>
      <c r="P77" s="36">
        <v>75.38425796869646</v>
      </c>
      <c r="Q77" s="36">
        <v>26.756932599724898</v>
      </c>
      <c r="R77" s="38">
        <v>0</v>
      </c>
      <c r="S77" s="38">
        <v>0</v>
      </c>
      <c r="T77" s="37">
        <f>SUMPRODUCT(LTA!J77:AN77,LTA!J$101:AN$101,LTA!J$105:AN$105)</f>
        <v>1.2</v>
      </c>
      <c r="U77" s="37">
        <f>SUMPRODUCT(LTA!J77:AN77,LTA!J$102:AN$102,LTA!J$105:AN$105)</f>
        <v>422.33431399999995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-202.99</v>
      </c>
      <c r="AA77" s="75">
        <f>STOA!J77</f>
        <v>296.10000000000002</v>
      </c>
      <c r="AB77" s="75">
        <f>-STOA!P77</f>
        <v>0</v>
      </c>
      <c r="AC77">
        <f t="shared" si="3"/>
        <v>19.134283433481038</v>
      </c>
      <c r="AD77">
        <f t="shared" si="4"/>
        <v>1272.6173477733946</v>
      </c>
      <c r="AE77">
        <f>'IDT-1'!F77</f>
        <v>0</v>
      </c>
      <c r="AF77" s="24"/>
      <c r="AG77">
        <f t="shared" si="5"/>
        <v>1272.6173477733946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-288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6.6198000000000006</v>
      </c>
      <c r="E78">
        <f>GT_NG!T78</f>
        <v>9.94</v>
      </c>
      <c r="F78">
        <f>GT_Spot!T78</f>
        <v>0</v>
      </c>
      <c r="G78">
        <f>PPCL_NG!T78</f>
        <v>29</v>
      </c>
      <c r="H78">
        <f>PPCL_Spot!T78</f>
        <v>0</v>
      </c>
      <c r="I78">
        <f>Bawana_NG!T78</f>
        <v>69.608071745152358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866.20953267248046</v>
      </c>
      <c r="P78" s="36">
        <v>75.38425796869646</v>
      </c>
      <c r="Q78" s="36">
        <v>26.756932599724898</v>
      </c>
      <c r="R78" s="38">
        <v>0</v>
      </c>
      <c r="S78" s="38">
        <v>0</v>
      </c>
      <c r="T78" s="37">
        <f>SUMPRODUCT(LTA!J78:AN78,LTA!J$101:AN$101,LTA!J$105:AN$105)</f>
        <v>0.03</v>
      </c>
      <c r="U78" s="37">
        <f>SUMPRODUCT(LTA!J78:AN78,LTA!J$102:AN$102,LTA!J$105:AN$105)</f>
        <v>421.4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-397.99</v>
      </c>
      <c r="AA78" s="75">
        <f>STOA!J78</f>
        <v>296.10000000000002</v>
      </c>
      <c r="AB78" s="75">
        <f>-STOA!P78</f>
        <v>0</v>
      </c>
      <c r="AC78">
        <f t="shared" si="3"/>
        <v>19.389715821924806</v>
      </c>
      <c r="AD78">
        <f t="shared" si="4"/>
        <v>1278.6688791641295</v>
      </c>
      <c r="AE78">
        <f>'IDT-1'!F78</f>
        <v>0</v>
      </c>
      <c r="AF78" s="24"/>
      <c r="AG78">
        <f t="shared" si="5"/>
        <v>1278.6688791641295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-105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6.6198000000000006</v>
      </c>
      <c r="E79">
        <f>GT_NG!T79</f>
        <v>9.94</v>
      </c>
      <c r="F79">
        <f>GT_Spot!T79</f>
        <v>0</v>
      </c>
      <c r="G79">
        <f>PPCL_NG!T79</f>
        <v>29</v>
      </c>
      <c r="H79">
        <f>PPCL_Spot!T79</f>
        <v>0</v>
      </c>
      <c r="I79">
        <f>Bawana_NG!T79</f>
        <v>67.040000000000006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874.18205224706321</v>
      </c>
      <c r="P79" s="36">
        <v>75.38425796869646</v>
      </c>
      <c r="Q79" s="36">
        <v>26.756932599724898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421.05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-370</v>
      </c>
      <c r="AA79" s="75">
        <f>STOA!J79</f>
        <v>296.29000000000002</v>
      </c>
      <c r="AB79" s="75">
        <f>-STOA!P79</f>
        <v>0</v>
      </c>
      <c r="AC79">
        <f t="shared" si="3"/>
        <v>19.247236425321709</v>
      </c>
      <c r="AD79">
        <f t="shared" si="4"/>
        <v>1306.0158063901627</v>
      </c>
      <c r="AE79">
        <f>'IDT-1'!F79</f>
        <v>0</v>
      </c>
      <c r="AF79" s="24"/>
      <c r="AG79">
        <f t="shared" si="5"/>
        <v>1306.0158063901627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-111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6.6198000000000006</v>
      </c>
      <c r="E80">
        <f>GT_NG!T80</f>
        <v>9.94</v>
      </c>
      <c r="F80">
        <f>GT_Spot!T80</f>
        <v>0</v>
      </c>
      <c r="G80">
        <f>PPCL_NG!T80</f>
        <v>29</v>
      </c>
      <c r="H80">
        <f>PPCL_Spot!T80</f>
        <v>0</v>
      </c>
      <c r="I80">
        <f>Bawana_NG!T80</f>
        <v>67.040000000000006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874.39208721964815</v>
      </c>
      <c r="P80" s="36">
        <v>75.38425796869646</v>
      </c>
      <c r="Q80" s="36">
        <v>26.756932599724898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420.38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-368.99</v>
      </c>
      <c r="AA80" s="75">
        <f>STOA!J80</f>
        <v>296.29000000000002</v>
      </c>
      <c r="AB80" s="75">
        <f>-STOA!P80</f>
        <v>0</v>
      </c>
      <c r="AC80">
        <f t="shared" si="3"/>
        <v>19.234816849789283</v>
      </c>
      <c r="AD80">
        <f t="shared" si="4"/>
        <v>1306.5782609382802</v>
      </c>
      <c r="AE80">
        <f>'IDT-1'!F80</f>
        <v>0</v>
      </c>
      <c r="AF80" s="24"/>
      <c r="AG80">
        <f t="shared" si="5"/>
        <v>1306.5782609382802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-111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6.6198000000000006</v>
      </c>
      <c r="E81">
        <f>GT_NG!T81</f>
        <v>10</v>
      </c>
      <c r="F81">
        <f>GT_Spot!T81</f>
        <v>0</v>
      </c>
      <c r="G81">
        <f>PPCL_NG!T81</f>
        <v>28.59</v>
      </c>
      <c r="H81">
        <f>PPCL_Spot!T81</f>
        <v>0</v>
      </c>
      <c r="I81">
        <f>Bawana_NG!T81</f>
        <v>66.962750688082821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874.39208721964815</v>
      </c>
      <c r="P81" s="36">
        <v>75.38425796869646</v>
      </c>
      <c r="Q81" s="36">
        <v>26.756932599724898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417.55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-365</v>
      </c>
      <c r="AA81" s="75">
        <f>STOA!J81</f>
        <v>296.29000000000002</v>
      </c>
      <c r="AB81" s="75">
        <f>-STOA!P81</f>
        <v>0</v>
      </c>
      <c r="AC81">
        <f t="shared" si="3"/>
        <v>19.088944458997982</v>
      </c>
      <c r="AD81">
        <f t="shared" si="4"/>
        <v>1317.4568840171542</v>
      </c>
      <c r="AE81">
        <f>'IDT-1'!F81</f>
        <v>0</v>
      </c>
      <c r="AF81" s="24"/>
      <c r="AG81">
        <f t="shared" si="5"/>
        <v>1317.4568840171542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-101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6.6198000000000006</v>
      </c>
      <c r="E82">
        <f>GT_NG!T82</f>
        <v>10</v>
      </c>
      <c r="F82">
        <f>GT_Spot!T82</f>
        <v>0</v>
      </c>
      <c r="G82">
        <f>PPCL_NG!T82</f>
        <v>28.59</v>
      </c>
      <c r="H82">
        <f>PPCL_Spot!T82</f>
        <v>0</v>
      </c>
      <c r="I82">
        <f>Bawana_NG!T82</f>
        <v>66.962750688082821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873.9740071682811</v>
      </c>
      <c r="P82" s="36">
        <v>75.38425796869646</v>
      </c>
      <c r="Q82" s="36">
        <v>26.756932599724898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417.21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-373</v>
      </c>
      <c r="AA82" s="75">
        <f>STOA!J82</f>
        <v>296.29000000000002</v>
      </c>
      <c r="AB82" s="75">
        <f>-STOA!P82</f>
        <v>0</v>
      </c>
      <c r="AC82">
        <f t="shared" si="3"/>
        <v>19.15034584836561</v>
      </c>
      <c r="AD82">
        <f t="shared" si="4"/>
        <v>1308.6374025764196</v>
      </c>
      <c r="AE82">
        <f>'IDT-1'!F82</f>
        <v>0</v>
      </c>
      <c r="AF82" s="24"/>
      <c r="AG82">
        <f t="shared" si="5"/>
        <v>1308.6374025764196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-101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3.9117000000000002</v>
      </c>
      <c r="E83">
        <f>GT_NG!T83</f>
        <v>10</v>
      </c>
      <c r="F83">
        <f>GT_Spot!T83</f>
        <v>0</v>
      </c>
      <c r="G83">
        <f>PPCL_NG!T83</f>
        <v>29</v>
      </c>
      <c r="H83">
        <f>PPCL_Spot!T83</f>
        <v>0</v>
      </c>
      <c r="I83">
        <f>Bawana_NG!T83</f>
        <v>68.05724932304085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873.9740071682811</v>
      </c>
      <c r="P83" s="36">
        <v>75.38425796869646</v>
      </c>
      <c r="Q83" s="36">
        <v>26.756932599724898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417.04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-390</v>
      </c>
      <c r="AA83" s="75">
        <f>STOA!J83</f>
        <v>296.47000000000003</v>
      </c>
      <c r="AB83" s="75">
        <f>-STOA!P83</f>
        <v>0</v>
      </c>
      <c r="AC83">
        <f t="shared" si="3"/>
        <v>19.326685066846821</v>
      </c>
      <c r="AD83">
        <f t="shared" si="4"/>
        <v>1285.2674619928966</v>
      </c>
      <c r="AE83">
        <f>'IDT-1'!F83</f>
        <v>0</v>
      </c>
      <c r="AF83" s="24"/>
      <c r="AG83">
        <f t="shared" si="5"/>
        <v>1285.2674619928966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-106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3.9117000000000002</v>
      </c>
      <c r="E84">
        <f>GT_NG!T84</f>
        <v>10</v>
      </c>
      <c r="F84">
        <f>GT_Spot!T84</f>
        <v>0</v>
      </c>
      <c r="G84">
        <f>PPCL_NG!T84</f>
        <v>29</v>
      </c>
      <c r="H84">
        <f>PPCL_Spot!T84</f>
        <v>0</v>
      </c>
      <c r="I84">
        <f>Bawana_NG!T84</f>
        <v>67.43271906125247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873.9740071682811</v>
      </c>
      <c r="P84" s="36">
        <v>75.38425796869646</v>
      </c>
      <c r="Q84" s="36">
        <v>26.756932599724898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416.37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-409</v>
      </c>
      <c r="AA84" s="75">
        <f>STOA!J84</f>
        <v>296.47000000000003</v>
      </c>
      <c r="AB84" s="75">
        <f>-STOA!P84</f>
        <v>0</v>
      </c>
      <c r="AC84">
        <f t="shared" si="3"/>
        <v>19.468291851695803</v>
      </c>
      <c r="AD84">
        <f t="shared" si="4"/>
        <v>1265.831324946259</v>
      </c>
      <c r="AE84">
        <f>'IDT-1'!F84</f>
        <v>0</v>
      </c>
      <c r="AF84" s="24"/>
      <c r="AG84">
        <f t="shared" si="5"/>
        <v>1265.831324946259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-105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3.9117000000000002</v>
      </c>
      <c r="E85">
        <f>GT_NG!T85</f>
        <v>10</v>
      </c>
      <c r="F85">
        <f>GT_Spot!T85</f>
        <v>0</v>
      </c>
      <c r="G85">
        <f>PPCL_NG!T85</f>
        <v>29</v>
      </c>
      <c r="H85">
        <f>PPCL_Spot!T85</f>
        <v>0</v>
      </c>
      <c r="I85">
        <f>Bawana_NG!T85</f>
        <v>67.43271906125247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860.37826156812901</v>
      </c>
      <c r="P85" s="36">
        <v>75.38425796869646</v>
      </c>
      <c r="Q85" s="36">
        <v>26.756932599724898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416.68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-410</v>
      </c>
      <c r="AA85" s="75">
        <f>STOA!J85</f>
        <v>296.47000000000003</v>
      </c>
      <c r="AB85" s="75">
        <f>-STOA!P85</f>
        <v>0</v>
      </c>
      <c r="AC85">
        <f t="shared" si="3"/>
        <v>19.348220430929636</v>
      </c>
      <c r="AD85">
        <f t="shared" si="4"/>
        <v>1253.6656507668733</v>
      </c>
      <c r="AE85">
        <f>'IDT-1'!F85</f>
        <v>0</v>
      </c>
      <c r="AF85" s="24"/>
      <c r="AG85">
        <f t="shared" si="5"/>
        <v>1253.6656507668733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-103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3.9117000000000002</v>
      </c>
      <c r="E86">
        <f>GT_NG!T86</f>
        <v>10</v>
      </c>
      <c r="F86">
        <f>GT_Spot!T86</f>
        <v>0</v>
      </c>
      <c r="G86">
        <f>PPCL_NG!T86</f>
        <v>29</v>
      </c>
      <c r="H86">
        <f>PPCL_Spot!T86</f>
        <v>0</v>
      </c>
      <c r="I86">
        <f>Bawana_NG!T86</f>
        <v>67.43271906125247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849.52827356930857</v>
      </c>
      <c r="P86" s="36">
        <v>75.38425796869646</v>
      </c>
      <c r="Q86" s="36">
        <v>26.756932599724898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416.68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-444</v>
      </c>
      <c r="AA86" s="75">
        <f>STOA!J86</f>
        <v>296.47000000000003</v>
      </c>
      <c r="AB86" s="75">
        <f>-STOA!P86</f>
        <v>0</v>
      </c>
      <c r="AC86">
        <f t="shared" si="3"/>
        <v>18.901291907294201</v>
      </c>
      <c r="AD86">
        <f t="shared" si="4"/>
        <v>1285.2625912916881</v>
      </c>
      <c r="AE86">
        <f>'IDT-1'!F86</f>
        <v>-32.292000000000002</v>
      </c>
      <c r="AF86" s="24"/>
      <c r="AG86">
        <f t="shared" si="5"/>
        <v>1252.9705912916882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-27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3.9117000000000002</v>
      </c>
      <c r="E87">
        <f>GT_NG!T87</f>
        <v>10</v>
      </c>
      <c r="F87">
        <f>GT_Spot!T87</f>
        <v>0</v>
      </c>
      <c r="G87">
        <f>PPCL_NG!T87</f>
        <v>29</v>
      </c>
      <c r="H87">
        <f>PPCL_Spot!T87</f>
        <v>0</v>
      </c>
      <c r="I87">
        <f>Bawana_NG!T87</f>
        <v>66.342718963891954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848.58390037047548</v>
      </c>
      <c r="P87" s="36">
        <v>75.38425796869646</v>
      </c>
      <c r="Q87" s="36">
        <v>26.756932599724898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416.68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-405</v>
      </c>
      <c r="AA87" s="75">
        <f>STOA!J87</f>
        <v>264.55</v>
      </c>
      <c r="AB87" s="75">
        <f>-STOA!P87</f>
        <v>0</v>
      </c>
      <c r="AC87">
        <f t="shared" si="3"/>
        <v>18.328055808959945</v>
      </c>
      <c r="AD87">
        <f t="shared" si="4"/>
        <v>1285.8814540938288</v>
      </c>
      <c r="AE87">
        <f>'IDT-1'!F87</f>
        <v>-47.283999999999999</v>
      </c>
      <c r="AF87" s="24"/>
      <c r="AG87">
        <f t="shared" si="5"/>
        <v>1238.5974540938287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-32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3.9117000000000002</v>
      </c>
      <c r="E88">
        <f>GT_NG!T88</f>
        <v>10</v>
      </c>
      <c r="F88">
        <f>GT_Spot!T88</f>
        <v>0</v>
      </c>
      <c r="G88">
        <f>PPCL_NG!T88</f>
        <v>29</v>
      </c>
      <c r="H88">
        <f>PPCL_Spot!T88</f>
        <v>0</v>
      </c>
      <c r="I88">
        <f>Bawana_NG!T88</f>
        <v>66.342718963891954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848.58390037047548</v>
      </c>
      <c r="P88" s="36">
        <v>75.38425796869646</v>
      </c>
      <c r="Q88" s="36">
        <v>26.756932599724898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416.68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-326</v>
      </c>
      <c r="AA88" s="75">
        <f>STOA!J88</f>
        <v>223.26</v>
      </c>
      <c r="AB88" s="75">
        <f>-STOA!P88</f>
        <v>0</v>
      </c>
      <c r="AC88">
        <f t="shared" si="3"/>
        <v>17.311998348693709</v>
      </c>
      <c r="AD88">
        <f t="shared" si="4"/>
        <v>1324.607511554095</v>
      </c>
      <c r="AE88">
        <f>'IDT-1'!F88</f>
        <v>-62.277000000000001</v>
      </c>
      <c r="AF88" s="24"/>
      <c r="AG88">
        <f t="shared" si="5"/>
        <v>1262.330511554095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-32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3.9117000000000002</v>
      </c>
      <c r="E89">
        <f>GT_NG!T89</f>
        <v>10</v>
      </c>
      <c r="F89">
        <f>GT_Spot!T89</f>
        <v>0</v>
      </c>
      <c r="G89">
        <f>PPCL_NG!T89</f>
        <v>29</v>
      </c>
      <c r="H89">
        <f>PPCL_Spot!T89</f>
        <v>0</v>
      </c>
      <c r="I89">
        <f>Bawana_NG!T89</f>
        <v>66.342718963891954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850.78517894053789</v>
      </c>
      <c r="P89" s="36">
        <v>75.38425796869646</v>
      </c>
      <c r="Q89" s="36">
        <v>26.756932599724898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417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-269</v>
      </c>
      <c r="AA89" s="75">
        <f>STOA!J89</f>
        <v>181.96</v>
      </c>
      <c r="AB89" s="75">
        <f>-STOA!P89</f>
        <v>0</v>
      </c>
      <c r="AC89">
        <f t="shared" si="3"/>
        <v>16.537285729263115</v>
      </c>
      <c r="AD89">
        <f t="shared" si="4"/>
        <v>1339.603502743588</v>
      </c>
      <c r="AE89">
        <f>'IDT-1'!F89</f>
        <v>-67.466999999999999</v>
      </c>
      <c r="AF89" s="24"/>
      <c r="AG89">
        <f t="shared" si="5"/>
        <v>1272.1365027435879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-36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3.9117000000000002</v>
      </c>
      <c r="E90">
        <f>GT_NG!T90</f>
        <v>10.122699386503067</v>
      </c>
      <c r="F90">
        <f>GT_Spot!T90</f>
        <v>0</v>
      </c>
      <c r="G90">
        <f>PPCL_NG!T90</f>
        <v>29</v>
      </c>
      <c r="H90">
        <f>PPCL_Spot!T90</f>
        <v>0</v>
      </c>
      <c r="I90">
        <f>Bawana_NG!T90</f>
        <v>67.739782818273355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862.40445869242001</v>
      </c>
      <c r="P90" s="36">
        <v>75.38425796869646</v>
      </c>
      <c r="Q90" s="36">
        <v>26.756932599724898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417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-276</v>
      </c>
      <c r="AA90" s="75">
        <f>STOA!J90</f>
        <v>181.96</v>
      </c>
      <c r="AB90" s="75">
        <f>-STOA!P90</f>
        <v>0</v>
      </c>
      <c r="AC90">
        <f t="shared" si="3"/>
        <v>16.723894109926356</v>
      </c>
      <c r="AD90">
        <f t="shared" si="4"/>
        <v>1343.5559373556914</v>
      </c>
      <c r="AE90">
        <f>'IDT-1'!F90</f>
        <v>-50.744</v>
      </c>
      <c r="AF90" s="24"/>
      <c r="AG90">
        <f t="shared" si="5"/>
        <v>1292.8119373556915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-38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3.9117000000000002</v>
      </c>
      <c r="E91">
        <f>GT_NG!T91</f>
        <v>10.122699386503067</v>
      </c>
      <c r="F91">
        <f>GT_Spot!T91</f>
        <v>0</v>
      </c>
      <c r="G91">
        <f>PPCL_NG!T91</f>
        <v>29</v>
      </c>
      <c r="H91">
        <f>PPCL_Spot!T91</f>
        <v>0</v>
      </c>
      <c r="I91">
        <f>Bawana_NG!T91</f>
        <v>67.43271906125247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862.40445869242001</v>
      </c>
      <c r="P91" s="36">
        <v>75.38425796869646</v>
      </c>
      <c r="Q91" s="36">
        <v>26.756932599724898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416.95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-249</v>
      </c>
      <c r="AA91" s="75">
        <f>STOA!J91</f>
        <v>182.14</v>
      </c>
      <c r="AB91" s="75">
        <f>-STOA!P91</f>
        <v>0</v>
      </c>
      <c r="AC91">
        <f t="shared" si="3"/>
        <v>16.231079626323812</v>
      </c>
      <c r="AD91">
        <f t="shared" si="4"/>
        <v>1401.8716880822728</v>
      </c>
      <c r="AE91">
        <f>'IDT-1'!F91</f>
        <v>-57.087000000000003</v>
      </c>
      <c r="AF91" s="24"/>
      <c r="AG91">
        <f t="shared" si="5"/>
        <v>1344.7846880822729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-7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3.9117000000000002</v>
      </c>
      <c r="E92">
        <f>GT_NG!T92</f>
        <v>10</v>
      </c>
      <c r="F92">
        <f>GT_Spot!T92</f>
        <v>0</v>
      </c>
      <c r="G92">
        <f>PPCL_NG!T92</f>
        <v>29</v>
      </c>
      <c r="H92">
        <f>PPCL_Spot!T92</f>
        <v>0</v>
      </c>
      <c r="I92">
        <f>Bawana_NG!T92</f>
        <v>67.43271906125247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862.40445869242001</v>
      </c>
      <c r="P92" s="36">
        <v>75.38425796869646</v>
      </c>
      <c r="Q92" s="36">
        <v>26.756932599724898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417.53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-218</v>
      </c>
      <c r="AA92" s="75">
        <f>STOA!J92</f>
        <v>182.14</v>
      </c>
      <c r="AB92" s="75">
        <f>-STOA!P92</f>
        <v>0</v>
      </c>
      <c r="AC92">
        <f t="shared" si="3"/>
        <v>15.972315062005627</v>
      </c>
      <c r="AD92">
        <f t="shared" si="4"/>
        <v>1433.587753260088</v>
      </c>
      <c r="AE92">
        <f>'IDT-1'!F92</f>
        <v>-72.656000000000006</v>
      </c>
      <c r="AF92" s="24"/>
      <c r="AG92">
        <f t="shared" si="5"/>
        <v>1360.931753260088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-7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3.9117000000000002</v>
      </c>
      <c r="E93">
        <f>GT_NG!T93</f>
        <v>10</v>
      </c>
      <c r="F93">
        <f>GT_Spot!T93</f>
        <v>0</v>
      </c>
      <c r="G93">
        <f>PPCL_NG!T93</f>
        <v>29</v>
      </c>
      <c r="H93">
        <f>PPCL_Spot!T93</f>
        <v>0</v>
      </c>
      <c r="I93">
        <f>Bawana_NG!T93</f>
        <v>67.43271906125247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862.40445869242001</v>
      </c>
      <c r="P93" s="36">
        <v>75.38425796869646</v>
      </c>
      <c r="Q93" s="36">
        <v>26.756932599724898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418.2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-185.99</v>
      </c>
      <c r="AA93" s="75">
        <f>STOA!J93</f>
        <v>182.14</v>
      </c>
      <c r="AB93" s="75">
        <f>-STOA!P93</f>
        <v>0</v>
      </c>
      <c r="AC93">
        <f t="shared" si="3"/>
        <v>15.715252460956817</v>
      </c>
      <c r="AD93">
        <f t="shared" si="4"/>
        <v>1465.5248158611371</v>
      </c>
      <c r="AE93">
        <f>'IDT-1'!F93</f>
        <v>-80.728999999999999</v>
      </c>
      <c r="AF93" s="24"/>
      <c r="AG93">
        <f t="shared" si="5"/>
        <v>1384.795815861137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-8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3.9117000000000002</v>
      </c>
      <c r="E94">
        <f>GT_NG!T94</f>
        <v>10</v>
      </c>
      <c r="F94">
        <f>GT_Spot!T94</f>
        <v>0</v>
      </c>
      <c r="G94">
        <f>PPCL_NG!T94</f>
        <v>29</v>
      </c>
      <c r="H94">
        <f>PPCL_Spot!T94</f>
        <v>0</v>
      </c>
      <c r="I94">
        <f>Bawana_NG!T94</f>
        <v>67.43271906125247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847.97638761650205</v>
      </c>
      <c r="P94" s="36">
        <v>75.38425796869646</v>
      </c>
      <c r="Q94" s="36">
        <v>26.756932599724898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418.87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-128</v>
      </c>
      <c r="AA94" s="75">
        <f>STOA!J94</f>
        <v>182.14</v>
      </c>
      <c r="AB94" s="75">
        <f>-STOA!P94</f>
        <v>0</v>
      </c>
      <c r="AC94">
        <f t="shared" si="3"/>
        <v>15.088888965653677</v>
      </c>
      <c r="AD94">
        <f t="shared" si="4"/>
        <v>1524.123108280522</v>
      </c>
      <c r="AE94">
        <f>'IDT-1'!F94</f>
        <v>-125.13</v>
      </c>
      <c r="AF94" s="24"/>
      <c r="AG94">
        <f t="shared" si="5"/>
        <v>1398.9931082805219</v>
      </c>
      <c r="AI94" s="34">
        <f>PXIL!J94</f>
        <v>0</v>
      </c>
      <c r="AJ94" s="34">
        <f>PXIL!P94</f>
        <v>0</v>
      </c>
      <c r="AK94" s="34">
        <f>RTM_IEX!J94</f>
        <v>5.74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3.9117000000000002</v>
      </c>
      <c r="E95">
        <f>GT_NG!T95</f>
        <v>10</v>
      </c>
      <c r="F95">
        <f>GT_Spot!T95</f>
        <v>0</v>
      </c>
      <c r="G95">
        <f>PPCL_NG!T95</f>
        <v>29</v>
      </c>
      <c r="H95">
        <f>PPCL_Spot!T95</f>
        <v>0</v>
      </c>
      <c r="I95">
        <f>Bawana_NG!T95</f>
        <v>66.342718963891954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838.56351650043166</v>
      </c>
      <c r="P95" s="36">
        <v>75.38425796869646</v>
      </c>
      <c r="Q95" s="36">
        <v>26.756932599724898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419.3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-97</v>
      </c>
      <c r="AA95" s="75">
        <f>STOA!J95</f>
        <v>182.14</v>
      </c>
      <c r="AB95" s="75">
        <f>-STOA!P95</f>
        <v>0</v>
      </c>
      <c r="AC95">
        <f t="shared" si="3"/>
        <v>14.722686957989294</v>
      </c>
      <c r="AD95">
        <f t="shared" si="4"/>
        <v>1543.1564390747556</v>
      </c>
      <c r="AE95">
        <f>'IDT-1'!F95</f>
        <v>-139.54599999999999</v>
      </c>
      <c r="AF95" s="24"/>
      <c r="AG95">
        <f t="shared" si="5"/>
        <v>1403.6104390747555</v>
      </c>
      <c r="AI95" s="34">
        <f>PXIL!J95</f>
        <v>0</v>
      </c>
      <c r="AJ95" s="34">
        <f>PXIL!P95</f>
        <v>0</v>
      </c>
      <c r="AK95" s="34">
        <f>RTM_IEX!J95</f>
        <v>3.48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3.9117000000000002</v>
      </c>
      <c r="E96">
        <f>GT_NG!T96</f>
        <v>10</v>
      </c>
      <c r="F96">
        <f>GT_Spot!T96</f>
        <v>0</v>
      </c>
      <c r="G96">
        <f>PPCL_NG!T96</f>
        <v>29</v>
      </c>
      <c r="H96">
        <f>PPCL_Spot!T96</f>
        <v>0</v>
      </c>
      <c r="I96">
        <f>Bawana_NG!T96</f>
        <v>66.342718963891954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827.41697337086475</v>
      </c>
      <c r="P96" s="36">
        <v>75.38425796869646</v>
      </c>
      <c r="Q96" s="36">
        <v>26.756932599724898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419.63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-64</v>
      </c>
      <c r="AA96" s="75">
        <f>STOA!J96</f>
        <v>182.14</v>
      </c>
      <c r="AB96" s="75">
        <f>-STOA!P96</f>
        <v>0</v>
      </c>
      <c r="AC96">
        <f t="shared" si="3"/>
        <v>14.352027790779594</v>
      </c>
      <c r="AD96">
        <f t="shared" si="4"/>
        <v>1565.6805551123982</v>
      </c>
      <c r="AE96">
        <f>'IDT-1'!F96</f>
        <v>-159</v>
      </c>
      <c r="AF96" s="24"/>
      <c r="AG96">
        <f t="shared" si="5"/>
        <v>1406.6805551123982</v>
      </c>
      <c r="AI96" s="34">
        <f>PXIL!J96</f>
        <v>0</v>
      </c>
      <c r="AJ96" s="34">
        <f>PXIL!P96</f>
        <v>0</v>
      </c>
      <c r="AK96" s="34">
        <f>RTM_IEX!J96</f>
        <v>3.45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3.9117000000000002</v>
      </c>
      <c r="E97">
        <f>GT_NG!T97</f>
        <v>10</v>
      </c>
      <c r="F97">
        <f>GT_Spot!T97</f>
        <v>0</v>
      </c>
      <c r="G97">
        <f>PPCL_NG!T97</f>
        <v>29</v>
      </c>
      <c r="H97">
        <f>PPCL_Spot!T97</f>
        <v>0</v>
      </c>
      <c r="I97">
        <f>Bawana_NG!T97</f>
        <v>66.342718963891954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819.05174230554121</v>
      </c>
      <c r="P97" s="36">
        <v>75.38425796869646</v>
      </c>
      <c r="Q97" s="36">
        <v>26.756932599724898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419.8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-36</v>
      </c>
      <c r="AA97" s="75">
        <f>STOA!J97</f>
        <v>182.14</v>
      </c>
      <c r="AB97" s="75">
        <f>-STOA!P97</f>
        <v>0</v>
      </c>
      <c r="AC97">
        <f t="shared" si="3"/>
        <v>14.248435433533984</v>
      </c>
      <c r="AD97">
        <f t="shared" si="4"/>
        <v>1609.6889164043205</v>
      </c>
      <c r="AE97">
        <f>'IDT-1'!F97</f>
        <v>-173</v>
      </c>
      <c r="AF97" s="24"/>
      <c r="AG97">
        <f t="shared" si="5"/>
        <v>1436.6889164043205</v>
      </c>
      <c r="AI97" s="34">
        <f>PXIL!J97</f>
        <v>0</v>
      </c>
      <c r="AJ97" s="34">
        <f>PXIL!P97</f>
        <v>0</v>
      </c>
      <c r="AK97" s="34">
        <f>RTM_IEX!J97</f>
        <v>27.55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3.9117000000000002</v>
      </c>
      <c r="E98">
        <f>GT_NG!T98</f>
        <v>10</v>
      </c>
      <c r="F98">
        <f>GT_Spot!T98</f>
        <v>0</v>
      </c>
      <c r="G98">
        <f>PPCL_NG!T98</f>
        <v>29</v>
      </c>
      <c r="H98">
        <f>PPCL_Spot!T98</f>
        <v>0</v>
      </c>
      <c r="I98">
        <f>Bawana_NG!T98</f>
        <v>66.342718963891954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808.20000392492352</v>
      </c>
      <c r="P98" s="36">
        <v>75.38425796869646</v>
      </c>
      <c r="Q98" s="36">
        <v>26.756932599724898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420.46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-39</v>
      </c>
      <c r="AA98" s="75">
        <f>STOA!J98</f>
        <v>182.14</v>
      </c>
      <c r="AB98" s="75">
        <f>-STOA!P98</f>
        <v>0</v>
      </c>
      <c r="AC98">
        <f t="shared" si="3"/>
        <v>14.177570304311462</v>
      </c>
      <c r="AD98">
        <f t="shared" si="4"/>
        <v>1595.2980431529254</v>
      </c>
      <c r="AE98">
        <f>'IDT-1'!F98</f>
        <v>-168</v>
      </c>
      <c r="AF98" s="24"/>
      <c r="AG98">
        <f t="shared" si="5"/>
        <v>1427.2980431529254</v>
      </c>
      <c r="AI98" s="34">
        <f>PXIL!J98</f>
        <v>0</v>
      </c>
      <c r="AJ98" s="34">
        <f>PXIL!P98</f>
        <v>0</v>
      </c>
      <c r="AK98" s="34">
        <f>RTM_IEX!J98</f>
        <v>26.28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0.17294904525000004</v>
      </c>
      <c r="E99">
        <f t="shared" si="6"/>
        <v>0.2386819753284824</v>
      </c>
      <c r="F99">
        <f t="shared" si="6"/>
        <v>0</v>
      </c>
      <c r="G99">
        <f t="shared" si="6"/>
        <v>0.69600404486721656</v>
      </c>
      <c r="H99">
        <f t="shared" si="6"/>
        <v>0</v>
      </c>
      <c r="I99">
        <f t="shared" si="6"/>
        <v>1.5145907165911312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17.816376784906105</v>
      </c>
      <c r="P99" s="36">
        <f t="shared" si="6"/>
        <v>1.2757835022209059</v>
      </c>
      <c r="Q99" s="36">
        <f t="shared" si="6"/>
        <v>0.44895548836407889</v>
      </c>
      <c r="R99" s="38">
        <f>SUM(R3:R98)/4000</f>
        <v>0.19702833136392411</v>
      </c>
      <c r="S99" s="38">
        <f t="shared" si="6"/>
        <v>0</v>
      </c>
      <c r="T99" s="37">
        <f t="shared" si="6"/>
        <v>0.88344749999999994</v>
      </c>
      <c r="U99" s="37">
        <f t="shared" si="6"/>
        <v>9.7190411267499996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-4.5708149999999996</v>
      </c>
      <c r="AA99" s="75">
        <f t="shared" si="6"/>
        <v>4.4535200000000001</v>
      </c>
      <c r="AB99" s="75">
        <f t="shared" si="6"/>
        <v>0</v>
      </c>
      <c r="AC99">
        <f t="shared" si="6"/>
        <v>0.36726260205741007</v>
      </c>
      <c r="AD99">
        <f t="shared" si="6"/>
        <v>30.978145913584424</v>
      </c>
      <c r="AE99">
        <f t="shared" si="6"/>
        <v>-0.42903199999999997</v>
      </c>
      <c r="AG99">
        <f t="shared" si="6"/>
        <v>30.549113913584431</v>
      </c>
      <c r="AI99">
        <f t="shared" si="6"/>
        <v>0</v>
      </c>
      <c r="AJ99">
        <f t="shared" si="6"/>
        <v>0</v>
      </c>
      <c r="AK99">
        <f t="shared" si="6"/>
        <v>9.1094999999999995E-2</v>
      </c>
      <c r="AL99">
        <f t="shared" si="6"/>
        <v>-1.5912500000000001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90">
        <f>Allocation_SG!A1</f>
        <v>45416</v>
      </c>
      <c r="B1" s="220"/>
      <c r="C1" s="220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32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TWEPL!S3</f>
        <v>1.288386</v>
      </c>
      <c r="E3">
        <f>GT_NG!S3</f>
        <v>1.7694733710205297</v>
      </c>
      <c r="F3">
        <f>GT_Spot!S3</f>
        <v>0</v>
      </c>
      <c r="G3">
        <f>PPCL_NG!S3</f>
        <v>44.91</v>
      </c>
      <c r="H3">
        <f>PPCL_Spot!S3</f>
        <v>0</v>
      </c>
      <c r="I3">
        <f>Bawana_NG!S3</f>
        <v>22.879089715536104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58.609797708564678</v>
      </c>
      <c r="P3" s="36">
        <v>0</v>
      </c>
      <c r="Q3" s="36">
        <v>0</v>
      </c>
      <c r="R3" s="38">
        <v>0</v>
      </c>
      <c r="S3" s="38">
        <v>8.4499999999999993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-15</v>
      </c>
      <c r="AA3" s="75">
        <f>STOA!K3</f>
        <v>29.08</v>
      </c>
      <c r="AB3" s="75">
        <f>-STOA!Q3</f>
        <v>0</v>
      </c>
      <c r="AC3">
        <f>SUMIF(B3:AB3,"&gt;0")*$AC$2-SUMIF(B3:AB3,"&lt;0")*($AC$2/(1-$AC$2))+SUMIF(AI3:AR3,"&gt;0")*$AC$2-SUMIF(AI3:AR3,"&lt;0")*($AC$2/(1-$AC$2))</f>
        <v>1.5297560389523546</v>
      </c>
      <c r="AD3">
        <f>SUM(B3:AB3,AI3:AV3)-AC3</f>
        <v>150.45699075616895</v>
      </c>
      <c r="AE3">
        <f>'IDT-1'!E3</f>
        <v>0</v>
      </c>
      <c r="AF3" s="24"/>
      <c r="AG3">
        <f>SUM(AD3:AF3)</f>
        <v>150.45699075616895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1.288386</v>
      </c>
      <c r="E4">
        <f>GT_NG!S4</f>
        <v>1.7694733710205297</v>
      </c>
      <c r="F4">
        <f>GT_Spot!S4</f>
        <v>0</v>
      </c>
      <c r="G4">
        <f>PPCL_NG!S4</f>
        <v>44.91</v>
      </c>
      <c r="H4">
        <f>PPCL_Spot!S4</f>
        <v>0</v>
      </c>
      <c r="I4">
        <f>Bawana_NG!S4</f>
        <v>22.879089715536104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58.609797708564678</v>
      </c>
      <c r="P4" s="36">
        <v>0</v>
      </c>
      <c r="Q4" s="36">
        <v>0</v>
      </c>
      <c r="R4" s="38">
        <v>0</v>
      </c>
      <c r="S4" s="38">
        <v>8.4499999999999993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-15</v>
      </c>
      <c r="AA4" s="75">
        <f>STOA!K4</f>
        <v>29.08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1.5297560389523546</v>
      </c>
      <c r="AD4">
        <f t="shared" ref="AD4:AD67" si="1">SUM(B4:AB4,AI4:AV4)-AC4</f>
        <v>150.45699075616895</v>
      </c>
      <c r="AE4">
        <f>'IDT-1'!E4</f>
        <v>0</v>
      </c>
      <c r="AF4" s="24"/>
      <c r="AG4">
        <f t="shared" ref="AG4:AG67" si="2">SUM(AD4:AF4)</f>
        <v>150.45699075616895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1.288386</v>
      </c>
      <c r="E5">
        <f>GT_NG!S5</f>
        <v>1.7694733710205297</v>
      </c>
      <c r="F5">
        <f>GT_Spot!S5</f>
        <v>0</v>
      </c>
      <c r="G5">
        <f>PPCL_NG!S5</f>
        <v>44.91</v>
      </c>
      <c r="H5">
        <f>PPCL_Spot!S5</f>
        <v>0</v>
      </c>
      <c r="I5">
        <f>Bawana_NG!S5</f>
        <v>22.879089715536104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56.53014009511967</v>
      </c>
      <c r="P5" s="36">
        <v>0</v>
      </c>
      <c r="Q5" s="36">
        <v>0</v>
      </c>
      <c r="R5" s="38">
        <v>0</v>
      </c>
      <c r="S5" s="38">
        <v>8.4499999999999993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-16</v>
      </c>
      <c r="AA5" s="75">
        <f>STOA!K5</f>
        <v>29.08</v>
      </c>
      <c r="AB5" s="75">
        <f>-STOA!Q5</f>
        <v>0</v>
      </c>
      <c r="AC5">
        <f t="shared" si="0"/>
        <v>1.6054696499731964</v>
      </c>
      <c r="AD5">
        <f t="shared" si="1"/>
        <v>137.30161953170307</v>
      </c>
      <c r="AE5">
        <f>'IDT-1'!E5</f>
        <v>0</v>
      </c>
      <c r="AF5" s="24"/>
      <c r="AG5">
        <f t="shared" si="2"/>
        <v>137.30161953170307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-10</v>
      </c>
      <c r="AM5" s="34">
        <f>RTM_PXI!K5</f>
        <v>0</v>
      </c>
      <c r="AN5" s="34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1.288386</v>
      </c>
      <c r="E6">
        <f>GT_NG!S6</f>
        <v>1.7694733710205297</v>
      </c>
      <c r="F6">
        <f>GT_Spot!S6</f>
        <v>0</v>
      </c>
      <c r="G6">
        <f>PPCL_NG!S6</f>
        <v>44.91</v>
      </c>
      <c r="H6">
        <f>PPCL_Spot!S6</f>
        <v>0</v>
      </c>
      <c r="I6">
        <f>Bawana_NG!S6</f>
        <v>22.879089715536104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56.53014009511967</v>
      </c>
      <c r="P6" s="36">
        <v>0</v>
      </c>
      <c r="Q6" s="36">
        <v>0</v>
      </c>
      <c r="R6" s="38">
        <v>0</v>
      </c>
      <c r="S6" s="38">
        <v>8.4499999999999993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-16</v>
      </c>
      <c r="AA6" s="75">
        <f>STOA!K6</f>
        <v>29.08</v>
      </c>
      <c r="AB6" s="75">
        <f>-STOA!Q6</f>
        <v>0</v>
      </c>
      <c r="AC6">
        <f t="shared" si="0"/>
        <v>1.6054696499731964</v>
      </c>
      <c r="AD6">
        <f t="shared" si="1"/>
        <v>137.30161953170307</v>
      </c>
      <c r="AE6">
        <f>'IDT-1'!E6</f>
        <v>0</v>
      </c>
      <c r="AF6" s="24"/>
      <c r="AG6">
        <f t="shared" si="2"/>
        <v>137.30161953170307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-10</v>
      </c>
      <c r="AM6" s="34">
        <f>RTM_PXI!K6</f>
        <v>0</v>
      </c>
      <c r="AN6" s="34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1.288386</v>
      </c>
      <c r="E7">
        <f>GT_NG!S7</f>
        <v>1.7694733710205297</v>
      </c>
      <c r="F7">
        <f>GT_Spot!S7</f>
        <v>0</v>
      </c>
      <c r="G7">
        <f>PPCL_NG!S7</f>
        <v>44.91</v>
      </c>
      <c r="H7">
        <f>PPCL_Spot!S7</f>
        <v>0</v>
      </c>
      <c r="I7">
        <f>Bawana_NG!S7</f>
        <v>22.879089715536104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55.012149370933855</v>
      </c>
      <c r="P7" s="36">
        <v>0</v>
      </c>
      <c r="Q7" s="36">
        <v>0</v>
      </c>
      <c r="R7" s="38">
        <v>0</v>
      </c>
      <c r="S7" s="38">
        <v>8.4499999999999993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-16</v>
      </c>
      <c r="AA7" s="75">
        <f>STOA!K7</f>
        <v>29.08</v>
      </c>
      <c r="AB7" s="75">
        <f>-STOA!Q7</f>
        <v>0</v>
      </c>
      <c r="AC7">
        <f t="shared" si="0"/>
        <v>1.5927185278900358</v>
      </c>
      <c r="AD7">
        <f t="shared" si="1"/>
        <v>135.79637992960045</v>
      </c>
      <c r="AE7">
        <f>'IDT-1'!E7</f>
        <v>0</v>
      </c>
      <c r="AF7" s="24"/>
      <c r="AG7">
        <f t="shared" si="2"/>
        <v>135.79637992960045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-10</v>
      </c>
      <c r="AM7" s="34">
        <f>RTM_PXI!K7</f>
        <v>0</v>
      </c>
      <c r="AN7" s="34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1.288386</v>
      </c>
      <c r="E8">
        <f>GT_NG!S8</f>
        <v>1.7694733710205297</v>
      </c>
      <c r="F8">
        <f>GT_Spot!S8</f>
        <v>0</v>
      </c>
      <c r="G8">
        <f>PPCL_NG!S8</f>
        <v>44.91</v>
      </c>
      <c r="H8">
        <f>PPCL_Spot!S8</f>
        <v>0</v>
      </c>
      <c r="I8">
        <f>Bawana_NG!S8</f>
        <v>22.879089715536104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55.012149370933855</v>
      </c>
      <c r="P8" s="36">
        <v>0</v>
      </c>
      <c r="Q8" s="36">
        <v>0</v>
      </c>
      <c r="R8" s="38">
        <v>0</v>
      </c>
      <c r="S8" s="38">
        <v>8.4499999999999993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-16</v>
      </c>
      <c r="AA8" s="75">
        <f>STOA!K8</f>
        <v>29.08</v>
      </c>
      <c r="AB8" s="75">
        <f>-STOA!Q8</f>
        <v>0</v>
      </c>
      <c r="AC8">
        <f t="shared" si="0"/>
        <v>1.5952598752075025</v>
      </c>
      <c r="AD8">
        <f t="shared" si="1"/>
        <v>135.49383858228299</v>
      </c>
      <c r="AE8">
        <f>'IDT-1'!E8</f>
        <v>0</v>
      </c>
      <c r="AF8" s="24"/>
      <c r="AG8">
        <f t="shared" si="2"/>
        <v>135.49383858228299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-10.3</v>
      </c>
      <c r="AM8" s="34">
        <f>RTM_PXI!K8</f>
        <v>0</v>
      </c>
      <c r="AN8" s="34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1.288386</v>
      </c>
      <c r="E9">
        <f>GT_NG!S9</f>
        <v>1.7694733710205297</v>
      </c>
      <c r="F9">
        <f>GT_Spot!S9</f>
        <v>0</v>
      </c>
      <c r="G9">
        <f>PPCL_NG!S9</f>
        <v>44</v>
      </c>
      <c r="H9">
        <f>PPCL_Spot!S9</f>
        <v>0</v>
      </c>
      <c r="I9">
        <f>Bawana_NG!S9</f>
        <v>18.999465219139527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55.012149370933855</v>
      </c>
      <c r="P9" s="36">
        <v>0</v>
      </c>
      <c r="Q9" s="36">
        <v>0</v>
      </c>
      <c r="R9" s="38">
        <v>0</v>
      </c>
      <c r="S9" s="38">
        <v>8.4499999999999993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-16</v>
      </c>
      <c r="AA9" s="75">
        <f>STOA!K9</f>
        <v>29.08</v>
      </c>
      <c r="AB9" s="75">
        <f>-STOA!Q9</f>
        <v>0</v>
      </c>
      <c r="AC9">
        <f t="shared" si="0"/>
        <v>1.5541799136652823</v>
      </c>
      <c r="AD9">
        <f t="shared" si="1"/>
        <v>130.84529404742864</v>
      </c>
      <c r="AE9">
        <f>'IDT-1'!E9</f>
        <v>0</v>
      </c>
      <c r="AF9" s="24"/>
      <c r="AG9">
        <f t="shared" si="2"/>
        <v>130.84529404742864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-10.199999999999999</v>
      </c>
      <c r="AM9" s="34">
        <f>RTM_PXI!K9</f>
        <v>0</v>
      </c>
      <c r="AN9" s="34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1.288386</v>
      </c>
      <c r="E10">
        <f>GT_NG!S10</f>
        <v>1.7694733710205297</v>
      </c>
      <c r="F10">
        <f>GT_Spot!S10</f>
        <v>0</v>
      </c>
      <c r="G10">
        <f>PPCL_NG!S10</f>
        <v>44</v>
      </c>
      <c r="H10">
        <f>PPCL_Spot!S10</f>
        <v>0</v>
      </c>
      <c r="I10">
        <f>Bawana_NG!S10</f>
        <v>18.999465219139527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55.012149370933855</v>
      </c>
      <c r="P10" s="36">
        <v>0</v>
      </c>
      <c r="Q10" s="36">
        <v>0</v>
      </c>
      <c r="R10" s="38">
        <v>0</v>
      </c>
      <c r="S10" s="38">
        <v>8.4499999999999993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-15</v>
      </c>
      <c r="AA10" s="75">
        <f>STOA!K10</f>
        <v>29.08</v>
      </c>
      <c r="AB10" s="75">
        <f>-STOA!Q10</f>
        <v>0</v>
      </c>
      <c r="AC10">
        <f t="shared" si="0"/>
        <v>1.5634981871626603</v>
      </c>
      <c r="AD10">
        <f t="shared" si="1"/>
        <v>129.73597577393124</v>
      </c>
      <c r="AE10">
        <f>'IDT-1'!E10</f>
        <v>0</v>
      </c>
      <c r="AF10" s="24"/>
      <c r="AG10">
        <f t="shared" si="2"/>
        <v>129.73597577393124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-12.3</v>
      </c>
      <c r="AM10" s="34">
        <f>RTM_PXI!K10</f>
        <v>0</v>
      </c>
      <c r="AN10" s="34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1.288386</v>
      </c>
      <c r="E11">
        <f>GT_NG!S11</f>
        <v>1.7694733710205297</v>
      </c>
      <c r="F11">
        <f>GT_Spot!S11</f>
        <v>0</v>
      </c>
      <c r="G11">
        <f>PPCL_NG!S11</f>
        <v>44</v>
      </c>
      <c r="H11">
        <f>PPCL_Spot!S11</f>
        <v>0</v>
      </c>
      <c r="I11">
        <f>Bawana_NG!S11</f>
        <v>18.999465219139527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55.012149370933855</v>
      </c>
      <c r="P11" s="36">
        <v>0</v>
      </c>
      <c r="Q11" s="36">
        <v>0</v>
      </c>
      <c r="R11" s="38">
        <v>0</v>
      </c>
      <c r="S11" s="38">
        <v>8.4499999999999993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-20</v>
      </c>
      <c r="AA11" s="75">
        <f>STOA!K11</f>
        <v>29.08</v>
      </c>
      <c r="AB11" s="75">
        <f>-STOA!Q11</f>
        <v>0</v>
      </c>
      <c r="AC11">
        <f t="shared" si="0"/>
        <v>1.5906058918823054</v>
      </c>
      <c r="AD11">
        <f t="shared" si="1"/>
        <v>126.5088680692116</v>
      </c>
      <c r="AE11">
        <f>'IDT-1'!E11</f>
        <v>0</v>
      </c>
      <c r="AF11" s="24"/>
      <c r="AG11">
        <f t="shared" si="2"/>
        <v>126.5088680692116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-10.5</v>
      </c>
      <c r="AM11" s="34">
        <f>RTM_PXI!K11</f>
        <v>0</v>
      </c>
      <c r="AN11" s="34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1.288386</v>
      </c>
      <c r="E12">
        <f>GT_NG!S12</f>
        <v>1.7694733710205297</v>
      </c>
      <c r="F12">
        <f>GT_Spot!S12</f>
        <v>0</v>
      </c>
      <c r="G12">
        <f>PPCL_NG!S12</f>
        <v>44</v>
      </c>
      <c r="H12">
        <f>PPCL_Spot!S12</f>
        <v>0</v>
      </c>
      <c r="I12">
        <f>Bawana_NG!S12</f>
        <v>18.999465219139527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55.012149370933855</v>
      </c>
      <c r="P12" s="36">
        <v>0</v>
      </c>
      <c r="Q12" s="36">
        <v>0</v>
      </c>
      <c r="R12" s="38">
        <v>0</v>
      </c>
      <c r="S12" s="38">
        <v>8.4499999999999993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-20</v>
      </c>
      <c r="AA12" s="75">
        <f>STOA!K12</f>
        <v>29.08</v>
      </c>
      <c r="AB12" s="75">
        <f>-STOA!Q12</f>
        <v>0</v>
      </c>
      <c r="AC12">
        <f t="shared" si="0"/>
        <v>1.6024655126971501</v>
      </c>
      <c r="AD12">
        <f t="shared" si="1"/>
        <v>125.09700844839675</v>
      </c>
      <c r="AE12">
        <f>'IDT-1'!E12</f>
        <v>0</v>
      </c>
      <c r="AF12" s="24"/>
      <c r="AG12">
        <f t="shared" si="2"/>
        <v>125.09700844839675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-11.9</v>
      </c>
      <c r="AM12" s="34">
        <f>RTM_PXI!K12</f>
        <v>0</v>
      </c>
      <c r="AN12" s="34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1.288386</v>
      </c>
      <c r="E13">
        <f>GT_NG!S13</f>
        <v>1.7694733710205297</v>
      </c>
      <c r="F13">
        <f>GT_Spot!S13</f>
        <v>0</v>
      </c>
      <c r="G13">
        <f>PPCL_NG!S13</f>
        <v>44</v>
      </c>
      <c r="H13">
        <f>PPCL_Spot!S13</f>
        <v>0</v>
      </c>
      <c r="I13">
        <f>Bawana_NG!S13</f>
        <v>18.999465219139527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55.082067135614913</v>
      </c>
      <c r="P13" s="36">
        <v>0</v>
      </c>
      <c r="Q13" s="36">
        <v>0</v>
      </c>
      <c r="R13" s="38">
        <v>0</v>
      </c>
      <c r="S13" s="38">
        <v>8.4499999999999993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-20</v>
      </c>
      <c r="AA13" s="75">
        <f>STOA!K13</f>
        <v>29.08</v>
      </c>
      <c r="AB13" s="75">
        <f>-STOA!Q13</f>
        <v>0</v>
      </c>
      <c r="AC13">
        <f t="shared" si="0"/>
        <v>1.5979701272855373</v>
      </c>
      <c r="AD13">
        <f t="shared" si="1"/>
        <v>125.77142159848944</v>
      </c>
      <c r="AE13">
        <f>'IDT-1'!E13</f>
        <v>0</v>
      </c>
      <c r="AF13" s="24"/>
      <c r="AG13">
        <f t="shared" si="2"/>
        <v>125.77142159848944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-11.3</v>
      </c>
      <c r="AM13" s="34">
        <f>RTM_PXI!K13</f>
        <v>0</v>
      </c>
      <c r="AN13" s="34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1.288386</v>
      </c>
      <c r="E14">
        <f>GT_NG!S14</f>
        <v>1.7694733710205297</v>
      </c>
      <c r="F14">
        <f>GT_Spot!S14</f>
        <v>0</v>
      </c>
      <c r="G14">
        <f>PPCL_NG!S14</f>
        <v>44</v>
      </c>
      <c r="H14">
        <f>PPCL_Spot!S14</f>
        <v>0</v>
      </c>
      <c r="I14">
        <f>Bawana_NG!S14</f>
        <v>18.999465219139527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55.012176464772004</v>
      </c>
      <c r="P14" s="36">
        <v>0</v>
      </c>
      <c r="Q14" s="36">
        <v>0</v>
      </c>
      <c r="R14" s="38">
        <v>0</v>
      </c>
      <c r="S14" s="38">
        <v>8.4499999999999993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-20</v>
      </c>
      <c r="AA14" s="75">
        <f>STOA!K14</f>
        <v>29.08</v>
      </c>
      <c r="AB14" s="75">
        <f>-STOA!Q14</f>
        <v>0</v>
      </c>
      <c r="AC14">
        <f t="shared" si="0"/>
        <v>1.6117840137827681</v>
      </c>
      <c r="AD14">
        <f t="shared" si="1"/>
        <v>123.98771704114927</v>
      </c>
      <c r="AE14">
        <f>'IDT-1'!E14</f>
        <v>0</v>
      </c>
      <c r="AF14" s="24"/>
      <c r="AG14">
        <f t="shared" si="2"/>
        <v>123.98771704114927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-13</v>
      </c>
      <c r="AM14" s="34">
        <f>RTM_PXI!K14</f>
        <v>0</v>
      </c>
      <c r="AN14" s="34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1.288386</v>
      </c>
      <c r="E15">
        <f>GT_NG!S15</f>
        <v>1.7694733710205297</v>
      </c>
      <c r="F15">
        <f>GT_Spot!S15</f>
        <v>0</v>
      </c>
      <c r="G15">
        <f>PPCL_NG!S15</f>
        <v>44</v>
      </c>
      <c r="H15">
        <f>PPCL_Spot!S15</f>
        <v>0</v>
      </c>
      <c r="I15">
        <f>Bawana_NG!S15</f>
        <v>18.999465219139527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55.012114467051049</v>
      </c>
      <c r="P15" s="36">
        <v>0</v>
      </c>
      <c r="Q15" s="36">
        <v>0</v>
      </c>
      <c r="R15" s="38">
        <v>0</v>
      </c>
      <c r="S15" s="38">
        <v>8.4499999999999993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29.08</v>
      </c>
      <c r="AB15" s="75">
        <f>-STOA!Q15</f>
        <v>0</v>
      </c>
      <c r="AC15">
        <f t="shared" si="0"/>
        <v>1.5270719157530217</v>
      </c>
      <c r="AD15">
        <f t="shared" si="1"/>
        <v>134.07236714145807</v>
      </c>
      <c r="AE15">
        <f>'IDT-1'!E15</f>
        <v>0</v>
      </c>
      <c r="AF15" s="24"/>
      <c r="AG15">
        <f t="shared" si="2"/>
        <v>134.07236714145807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-23</v>
      </c>
      <c r="AM15" s="34">
        <f>RTM_PXI!K15</f>
        <v>0</v>
      </c>
      <c r="AN15" s="34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1.288386</v>
      </c>
      <c r="E16">
        <f>GT_NG!S16</f>
        <v>1.7694733710205297</v>
      </c>
      <c r="F16">
        <f>GT_Spot!S16</f>
        <v>0</v>
      </c>
      <c r="G16">
        <f>PPCL_NG!S16</f>
        <v>44</v>
      </c>
      <c r="H16">
        <f>PPCL_Spot!S16</f>
        <v>0</v>
      </c>
      <c r="I16">
        <f>Bawana_NG!S16</f>
        <v>18.999465219139527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55.012102333130031</v>
      </c>
      <c r="P16" s="36">
        <v>0</v>
      </c>
      <c r="Q16" s="36">
        <v>0</v>
      </c>
      <c r="R16" s="38">
        <v>0</v>
      </c>
      <c r="S16" s="38">
        <v>8.4499999999999993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29.08</v>
      </c>
      <c r="AB16" s="75">
        <f>-STOA!Q16</f>
        <v>0</v>
      </c>
      <c r="AC16">
        <f t="shared" si="0"/>
        <v>1.5338487400079963</v>
      </c>
      <c r="AD16">
        <f t="shared" si="1"/>
        <v>133.26557818328209</v>
      </c>
      <c r="AE16">
        <f>'IDT-1'!E16</f>
        <v>0</v>
      </c>
      <c r="AF16" s="24"/>
      <c r="AG16">
        <f t="shared" si="2"/>
        <v>133.26557818328209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-23.8</v>
      </c>
      <c r="AM16" s="34">
        <f>RTM_PXI!K16</f>
        <v>0</v>
      </c>
      <c r="AN16" s="34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1.288386</v>
      </c>
      <c r="E17">
        <f>GT_NG!S17</f>
        <v>1.7694733710205297</v>
      </c>
      <c r="F17">
        <f>GT_Spot!S17</f>
        <v>0</v>
      </c>
      <c r="G17">
        <f>PPCL_NG!S17</f>
        <v>44</v>
      </c>
      <c r="H17">
        <f>PPCL_Spot!S17</f>
        <v>0</v>
      </c>
      <c r="I17">
        <f>Bawana_NG!S17</f>
        <v>19.000000000000004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55.012146849432241</v>
      </c>
      <c r="P17" s="36">
        <v>0</v>
      </c>
      <c r="Q17" s="36">
        <v>0</v>
      </c>
      <c r="R17" s="38">
        <v>0</v>
      </c>
      <c r="S17" s="38">
        <v>8.4499999999999993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29.08</v>
      </c>
      <c r="AB17" s="75">
        <f>-STOA!Q17</f>
        <v>0</v>
      </c>
      <c r="AC17">
        <f t="shared" si="0"/>
        <v>1.533006490331674</v>
      </c>
      <c r="AD17">
        <f t="shared" si="1"/>
        <v>133.36699973012111</v>
      </c>
      <c r="AE17">
        <f>'IDT-1'!E17</f>
        <v>0</v>
      </c>
      <c r="AF17" s="24"/>
      <c r="AG17">
        <f t="shared" si="2"/>
        <v>133.36699973012111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-23.7</v>
      </c>
      <c r="AM17" s="34">
        <f>RTM_PXI!K17</f>
        <v>0</v>
      </c>
      <c r="AN17" s="34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1.288386</v>
      </c>
      <c r="E18">
        <f>GT_NG!S18</f>
        <v>1.7694733710205297</v>
      </c>
      <c r="F18">
        <f>GT_Spot!S18</f>
        <v>0</v>
      </c>
      <c r="G18">
        <f>PPCL_NG!S18</f>
        <v>44</v>
      </c>
      <c r="H18">
        <f>PPCL_Spot!S18</f>
        <v>0</v>
      </c>
      <c r="I18">
        <f>Bawana_NG!S18</f>
        <v>18.999170631629489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55.012059013357423</v>
      </c>
      <c r="P18" s="36">
        <v>0</v>
      </c>
      <c r="Q18" s="36">
        <v>0</v>
      </c>
      <c r="R18" s="38">
        <v>0</v>
      </c>
      <c r="S18" s="38">
        <v>8.4499999999999993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29.08</v>
      </c>
      <c r="AB18" s="75">
        <f>-STOA!Q18</f>
        <v>0</v>
      </c>
      <c r="AC18">
        <f t="shared" si="0"/>
        <v>1.5524824485815782</v>
      </c>
      <c r="AD18">
        <f t="shared" si="1"/>
        <v>131.04660656742587</v>
      </c>
      <c r="AE18">
        <f>'IDT-1'!E18</f>
        <v>0</v>
      </c>
      <c r="AF18" s="24"/>
      <c r="AG18">
        <f t="shared" si="2"/>
        <v>131.04660656742587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-26</v>
      </c>
      <c r="AM18" s="34">
        <f>RTM_PXI!K18</f>
        <v>0</v>
      </c>
      <c r="AN18" s="34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1.288386</v>
      </c>
      <c r="E19">
        <f>GT_NG!S19</f>
        <v>1.7694733710205297</v>
      </c>
      <c r="F19">
        <f>GT_Spot!S19</f>
        <v>0</v>
      </c>
      <c r="G19">
        <f>PPCL_NG!S19</f>
        <v>45.817024868515034</v>
      </c>
      <c r="H19">
        <f>PPCL_Spot!S19</f>
        <v>0</v>
      </c>
      <c r="I19">
        <f>Bawana_NG!S19</f>
        <v>19.000000000000004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54.562169602854141</v>
      </c>
      <c r="P19" s="36">
        <v>0</v>
      </c>
      <c r="Q19" s="36">
        <v>0</v>
      </c>
      <c r="R19" s="38">
        <v>0</v>
      </c>
      <c r="S19" s="38">
        <v>8.4499999999999993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29.08</v>
      </c>
      <c r="AB19" s="75">
        <f>-STOA!Q19</f>
        <v>0</v>
      </c>
      <c r="AC19">
        <f t="shared" si="0"/>
        <v>1.5724445108480782</v>
      </c>
      <c r="AD19">
        <f t="shared" si="1"/>
        <v>131.39460933154163</v>
      </c>
      <c r="AE19">
        <f>'IDT-1'!E19</f>
        <v>0</v>
      </c>
      <c r="AF19" s="24"/>
      <c r="AG19">
        <f t="shared" si="2"/>
        <v>131.39460933154163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-27</v>
      </c>
      <c r="AM19" s="34">
        <f>RTM_PXI!K19</f>
        <v>0</v>
      </c>
      <c r="AN19" s="34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1.288386</v>
      </c>
      <c r="E20">
        <f>GT_NG!S20</f>
        <v>1.78</v>
      </c>
      <c r="F20">
        <f>GT_Spot!S20</f>
        <v>0</v>
      </c>
      <c r="G20">
        <f>PPCL_NG!S20</f>
        <v>45.817024868515034</v>
      </c>
      <c r="H20">
        <f>PPCL_Spot!S20</f>
        <v>0</v>
      </c>
      <c r="I20">
        <f>Bawana_NG!S20</f>
        <v>19.000000000000004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55.012169602854144</v>
      </c>
      <c r="P20" s="36">
        <v>0</v>
      </c>
      <c r="Q20" s="36">
        <v>0</v>
      </c>
      <c r="R20" s="38">
        <v>0</v>
      </c>
      <c r="S20" s="38">
        <v>8.4499999999999993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-0.83</v>
      </c>
      <c r="AA20" s="75">
        <f>STOA!K20</f>
        <v>29.08</v>
      </c>
      <c r="AB20" s="75">
        <f>-STOA!Q20</f>
        <v>0</v>
      </c>
      <c r="AC20">
        <f t="shared" si="0"/>
        <v>1.5960507320304975</v>
      </c>
      <c r="AD20">
        <f t="shared" si="1"/>
        <v>129.50152973933865</v>
      </c>
      <c r="AE20">
        <f>'IDT-1'!E20</f>
        <v>0</v>
      </c>
      <c r="AF20" s="24"/>
      <c r="AG20">
        <f t="shared" si="2"/>
        <v>129.50152973933865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-28.5</v>
      </c>
      <c r="AM20" s="34">
        <f>RTM_PXI!K20</f>
        <v>0</v>
      </c>
      <c r="AN20" s="34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1.288386</v>
      </c>
      <c r="E21">
        <f>GT_NG!S21</f>
        <v>1.78</v>
      </c>
      <c r="F21">
        <f>GT_Spot!S21</f>
        <v>0</v>
      </c>
      <c r="G21">
        <f>PPCL_NG!S21</f>
        <v>44.91</v>
      </c>
      <c r="H21">
        <f>PPCL_Spot!S21</f>
        <v>0</v>
      </c>
      <c r="I21">
        <f>Bawana_NG!S21</f>
        <v>19.000000000000004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55.012163713447123</v>
      </c>
      <c r="P21" s="36">
        <v>0</v>
      </c>
      <c r="Q21" s="36">
        <v>0</v>
      </c>
      <c r="R21" s="38">
        <v>0</v>
      </c>
      <c r="S21" s="38">
        <v>8.4499999999999993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29.08</v>
      </c>
      <c r="AB21" s="75">
        <f>-STOA!Q21</f>
        <v>0</v>
      </c>
      <c r="AC21">
        <f t="shared" si="0"/>
        <v>1.5983429282020722</v>
      </c>
      <c r="AD21">
        <f t="shared" si="1"/>
        <v>127.42220678524504</v>
      </c>
      <c r="AE21">
        <f>'IDT-1'!E21</f>
        <v>0</v>
      </c>
      <c r="AF21" s="24"/>
      <c r="AG21">
        <f t="shared" si="2"/>
        <v>127.42220678524504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-30.5</v>
      </c>
      <c r="AM21" s="34">
        <f>RTM_PXI!K21</f>
        <v>0</v>
      </c>
      <c r="AN21" s="34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1.288386</v>
      </c>
      <c r="E22">
        <f>GT_NG!S22</f>
        <v>1.78</v>
      </c>
      <c r="F22">
        <f>GT_Spot!S22</f>
        <v>0</v>
      </c>
      <c r="G22">
        <f>PPCL_NG!S22</f>
        <v>44.91</v>
      </c>
      <c r="H22">
        <f>PPCL_Spot!S22</f>
        <v>0</v>
      </c>
      <c r="I22">
        <f>Bawana_NG!S22</f>
        <v>19.000000000000004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55.012193250583451</v>
      </c>
      <c r="P22" s="36">
        <v>0</v>
      </c>
      <c r="Q22" s="36">
        <v>0</v>
      </c>
      <c r="R22" s="38">
        <v>0</v>
      </c>
      <c r="S22" s="38">
        <v>8.4499999999999993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29.08</v>
      </c>
      <c r="AB22" s="75">
        <f>-STOA!Q22</f>
        <v>0</v>
      </c>
      <c r="AC22">
        <f t="shared" si="0"/>
        <v>1.6161326075362847</v>
      </c>
      <c r="AD22">
        <f t="shared" si="1"/>
        <v>125.30444664304719</v>
      </c>
      <c r="AE22">
        <f>'IDT-1'!E22</f>
        <v>0</v>
      </c>
      <c r="AF22" s="24"/>
      <c r="AG22">
        <f t="shared" si="2"/>
        <v>125.30444664304719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-32.6</v>
      </c>
      <c r="AM22" s="34">
        <f>RTM_PXI!K22</f>
        <v>0</v>
      </c>
      <c r="AN22" s="34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1.288386</v>
      </c>
      <c r="E23">
        <f>GT_NG!S23</f>
        <v>1.78</v>
      </c>
      <c r="F23">
        <f>GT_Spot!S23</f>
        <v>0</v>
      </c>
      <c r="G23">
        <f>PPCL_NG!S23</f>
        <v>44.91</v>
      </c>
      <c r="H23">
        <f>PPCL_Spot!S23</f>
        <v>0</v>
      </c>
      <c r="I23">
        <f>Bawana_NG!S23</f>
        <v>18.999999999999996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55.882707931794485</v>
      </c>
      <c r="P23" s="36">
        <v>0</v>
      </c>
      <c r="Q23" s="36">
        <v>0</v>
      </c>
      <c r="R23" s="38">
        <v>0</v>
      </c>
      <c r="S23" s="38">
        <v>8.4499999999999993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29.08</v>
      </c>
      <c r="AB23" s="75">
        <f>-STOA!Q23</f>
        <v>0</v>
      </c>
      <c r="AC23">
        <f t="shared" si="0"/>
        <v>1.6386930147632575</v>
      </c>
      <c r="AD23">
        <f t="shared" si="1"/>
        <v>124.35240091703123</v>
      </c>
      <c r="AE23">
        <f>'IDT-1'!E23</f>
        <v>0</v>
      </c>
      <c r="AF23" s="24"/>
      <c r="AG23">
        <f t="shared" si="2"/>
        <v>124.35240091703123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-34.4</v>
      </c>
      <c r="AM23" s="34">
        <f>RTM_PXI!K23</f>
        <v>0</v>
      </c>
      <c r="AN23" s="34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1.288386</v>
      </c>
      <c r="E24">
        <f>GT_NG!S24</f>
        <v>1.78</v>
      </c>
      <c r="F24">
        <f>GT_Spot!S24</f>
        <v>0</v>
      </c>
      <c r="G24">
        <f>PPCL_NG!S24</f>
        <v>44.91</v>
      </c>
      <c r="H24">
        <f>PPCL_Spot!S24</f>
        <v>0</v>
      </c>
      <c r="I24">
        <f>Bawana_NG!S24</f>
        <v>18.999999999999996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55.872645844322705</v>
      </c>
      <c r="P24" s="36">
        <v>0</v>
      </c>
      <c r="Q24" s="36">
        <v>0</v>
      </c>
      <c r="R24" s="38">
        <v>0</v>
      </c>
      <c r="S24" s="38">
        <v>8.4499999999999993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29.08</v>
      </c>
      <c r="AB24" s="75">
        <f>-STOA!Q24</f>
        <v>0</v>
      </c>
      <c r="AC24">
        <f t="shared" si="0"/>
        <v>1.6555508086782726</v>
      </c>
      <c r="AD24">
        <f t="shared" si="1"/>
        <v>122.32548103564443</v>
      </c>
      <c r="AE24">
        <f>'IDT-1'!E24</f>
        <v>0</v>
      </c>
      <c r="AF24" s="24"/>
      <c r="AG24">
        <f t="shared" si="2"/>
        <v>122.32548103564443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-36.4</v>
      </c>
      <c r="AM24" s="34">
        <f>RTM_PXI!K24</f>
        <v>0</v>
      </c>
      <c r="AN24" s="34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1.288386</v>
      </c>
      <c r="E25">
        <f>GT_NG!S25</f>
        <v>1.78</v>
      </c>
      <c r="F25">
        <f>GT_Spot!S25</f>
        <v>0</v>
      </c>
      <c r="G25">
        <f>PPCL_NG!S25</f>
        <v>44.91</v>
      </c>
      <c r="H25">
        <f>PPCL_Spot!S25</f>
        <v>0</v>
      </c>
      <c r="I25">
        <f>Bawana_NG!S25</f>
        <v>18.99918486421554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55.882957879857869</v>
      </c>
      <c r="P25" s="36">
        <v>0</v>
      </c>
      <c r="Q25" s="36">
        <v>0</v>
      </c>
      <c r="R25" s="38">
        <v>0</v>
      </c>
      <c r="S25" s="38">
        <v>8.4499999999999993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29.08</v>
      </c>
      <c r="AB25" s="75">
        <f>-STOA!Q25</f>
        <v>0</v>
      </c>
      <c r="AC25">
        <f t="shared" si="0"/>
        <v>1.6742671296309342</v>
      </c>
      <c r="AD25">
        <f t="shared" si="1"/>
        <v>120.11626161444245</v>
      </c>
      <c r="AE25">
        <f>'IDT-1'!E25</f>
        <v>0</v>
      </c>
      <c r="AF25" s="24"/>
      <c r="AG25">
        <f t="shared" si="2"/>
        <v>120.11626161444245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-38.6</v>
      </c>
      <c r="AM25" s="34">
        <f>RTM_PXI!K25</f>
        <v>0</v>
      </c>
      <c r="AN25" s="34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1.288386</v>
      </c>
      <c r="E26">
        <f>GT_NG!S26</f>
        <v>1.78</v>
      </c>
      <c r="F26">
        <f>GT_Spot!S26</f>
        <v>0</v>
      </c>
      <c r="G26">
        <f>PPCL_NG!S26</f>
        <v>44.91</v>
      </c>
      <c r="H26">
        <f>PPCL_Spot!S26</f>
        <v>0</v>
      </c>
      <c r="I26">
        <f>Bawana_NG!S26</f>
        <v>18.999168308163714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56.387994510146164</v>
      </c>
      <c r="P26" s="36">
        <v>0</v>
      </c>
      <c r="Q26" s="36">
        <v>0</v>
      </c>
      <c r="R26" s="38">
        <v>0</v>
      </c>
      <c r="S26" s="38">
        <v>8.4499999999999993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-6.65</v>
      </c>
      <c r="AA26" s="75">
        <f>STOA!K26</f>
        <v>29.08</v>
      </c>
      <c r="AB26" s="75">
        <f>-STOA!Q26</f>
        <v>0</v>
      </c>
      <c r="AC26">
        <f t="shared" si="0"/>
        <v>1.6984165189080098</v>
      </c>
      <c r="AD26">
        <f t="shared" si="1"/>
        <v>118.24713229940188</v>
      </c>
      <c r="AE26">
        <f>'IDT-1'!E26</f>
        <v>0</v>
      </c>
      <c r="AF26" s="24"/>
      <c r="AG26">
        <f t="shared" si="2"/>
        <v>118.24713229940188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-34.299999999999997</v>
      </c>
      <c r="AM26" s="34">
        <f>RTM_PXI!K26</f>
        <v>0</v>
      </c>
      <c r="AN26" s="34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1.288386</v>
      </c>
      <c r="E27">
        <f>GT_NG!S27</f>
        <v>1.78</v>
      </c>
      <c r="F27">
        <f>GT_Spot!S27</f>
        <v>0</v>
      </c>
      <c r="G27">
        <f>PPCL_NG!S27</f>
        <v>44.91</v>
      </c>
      <c r="H27">
        <f>PPCL_Spot!S27</f>
        <v>0</v>
      </c>
      <c r="I27">
        <f>Bawana_NG!S27</f>
        <v>18.999149697918998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56.530114010811133</v>
      </c>
      <c r="P27" s="36">
        <v>0</v>
      </c>
      <c r="Q27" s="36">
        <v>0</v>
      </c>
      <c r="R27" s="38">
        <v>0</v>
      </c>
      <c r="S27" s="38">
        <v>8.4499999999999993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29.08</v>
      </c>
      <c r="AB27" s="75">
        <f>-STOA!Q27</f>
        <v>0</v>
      </c>
      <c r="AC27">
        <f t="shared" si="0"/>
        <v>1.7000337242737844</v>
      </c>
      <c r="AD27">
        <f t="shared" si="1"/>
        <v>118.33761598445632</v>
      </c>
      <c r="AE27">
        <f>'IDT-1'!E27</f>
        <v>0</v>
      </c>
      <c r="AF27" s="24"/>
      <c r="AG27">
        <f t="shared" si="2"/>
        <v>118.33761598445632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-41</v>
      </c>
      <c r="AM27" s="34">
        <f>RTM_PXI!K27</f>
        <v>0</v>
      </c>
      <c r="AN27" s="34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1.288386</v>
      </c>
      <c r="E28">
        <f>GT_NG!S28</f>
        <v>1.78</v>
      </c>
      <c r="F28">
        <f>GT_Spot!S28</f>
        <v>0</v>
      </c>
      <c r="G28">
        <f>PPCL_NG!S28</f>
        <v>44.91</v>
      </c>
      <c r="H28">
        <f>PPCL_Spot!S28</f>
        <v>0</v>
      </c>
      <c r="I28">
        <f>Bawana_NG!S28</f>
        <v>18.999149697918998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56.786185248881033</v>
      </c>
      <c r="P28" s="36">
        <v>0</v>
      </c>
      <c r="Q28" s="36">
        <v>0</v>
      </c>
      <c r="R28" s="38">
        <v>0</v>
      </c>
      <c r="S28" s="38">
        <v>8.4499999999999993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29.08</v>
      </c>
      <c r="AB28" s="75">
        <f>-STOA!Q28</f>
        <v>0</v>
      </c>
      <c r="AC28">
        <f t="shared" si="0"/>
        <v>1.66491162868406</v>
      </c>
      <c r="AD28">
        <f t="shared" si="1"/>
        <v>123.02880931811596</v>
      </c>
      <c r="AE28">
        <f>'IDT-1'!E28</f>
        <v>0</v>
      </c>
      <c r="AF28" s="24"/>
      <c r="AG28">
        <f t="shared" si="2"/>
        <v>123.02880931811596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-36.6</v>
      </c>
      <c r="AM28" s="34">
        <f>RTM_PXI!K28</f>
        <v>0</v>
      </c>
      <c r="AN28" s="34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1.288386</v>
      </c>
      <c r="E29">
        <f>GT_NG!S29</f>
        <v>1.78</v>
      </c>
      <c r="F29">
        <f>GT_Spot!S29</f>
        <v>0</v>
      </c>
      <c r="G29">
        <f>PPCL_NG!S29</f>
        <v>44.91</v>
      </c>
      <c r="H29">
        <f>PPCL_Spot!S29</f>
        <v>0</v>
      </c>
      <c r="I29">
        <f>Bawana_NG!S29</f>
        <v>19.000000000000004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58.768854013138579</v>
      </c>
      <c r="P29" s="36">
        <v>0</v>
      </c>
      <c r="Q29" s="36">
        <v>0</v>
      </c>
      <c r="R29" s="38">
        <v>0</v>
      </c>
      <c r="S29" s="38">
        <v>8.4499999999999993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29.08</v>
      </c>
      <c r="AB29" s="75">
        <f>-STOA!Q29</f>
        <v>0</v>
      </c>
      <c r="AC29">
        <f t="shared" si="0"/>
        <v>1.7052924304709931</v>
      </c>
      <c r="AD29">
        <f t="shared" si="1"/>
        <v>122.17194758266757</v>
      </c>
      <c r="AE29">
        <f>'IDT-1'!E29</f>
        <v>0</v>
      </c>
      <c r="AF29" s="24"/>
      <c r="AG29">
        <f t="shared" si="2"/>
        <v>122.17194758266757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-39.4</v>
      </c>
      <c r="AM29" s="34">
        <f>RTM_PXI!K29</f>
        <v>0</v>
      </c>
      <c r="AN29" s="34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1.288386</v>
      </c>
      <c r="E30">
        <f>GT_NG!S30</f>
        <v>1.78</v>
      </c>
      <c r="F30">
        <f>GT_Spot!S30</f>
        <v>0</v>
      </c>
      <c r="G30">
        <f>PPCL_NG!S30</f>
        <v>44.91</v>
      </c>
      <c r="H30">
        <f>PPCL_Spot!S30</f>
        <v>0</v>
      </c>
      <c r="I30">
        <f>Bawana_NG!S30</f>
        <v>19.000000000000004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58.769293609972813</v>
      </c>
      <c r="P30" s="36">
        <v>0</v>
      </c>
      <c r="Q30" s="36">
        <v>0</v>
      </c>
      <c r="R30" s="38">
        <v>0</v>
      </c>
      <c r="S30" s="38">
        <v>8.4499999999999993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29.08</v>
      </c>
      <c r="AB30" s="75">
        <f>-STOA!Q30</f>
        <v>0</v>
      </c>
      <c r="AC30">
        <f t="shared" si="0"/>
        <v>1.6875066918621335</v>
      </c>
      <c r="AD30">
        <f t="shared" si="1"/>
        <v>124.29017291811064</v>
      </c>
      <c r="AE30">
        <f>'IDT-1'!E30</f>
        <v>0</v>
      </c>
      <c r="AF30" s="24"/>
      <c r="AG30">
        <f t="shared" si="2"/>
        <v>124.29017291811064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-37.299999999999997</v>
      </c>
      <c r="AM30" s="34">
        <f>RTM_PXI!K30</f>
        <v>0</v>
      </c>
      <c r="AN30" s="34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1.288386</v>
      </c>
      <c r="E31">
        <f>GT_NG!S31</f>
        <v>1.78</v>
      </c>
      <c r="F31">
        <f>GT_Spot!S31</f>
        <v>0</v>
      </c>
      <c r="G31">
        <f>PPCL_NG!S31</f>
        <v>44.91</v>
      </c>
      <c r="H31">
        <f>PPCL_Spot!S31</f>
        <v>0</v>
      </c>
      <c r="I31">
        <f>Bawana_NG!S31</f>
        <v>19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58.769319418509404</v>
      </c>
      <c r="P31" s="36">
        <v>0</v>
      </c>
      <c r="Q31" s="36">
        <v>0</v>
      </c>
      <c r="R31" s="38">
        <v>0</v>
      </c>
      <c r="S31" s="38">
        <v>8.4499999999999993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29.08</v>
      </c>
      <c r="AB31" s="75">
        <f>-STOA!Q31</f>
        <v>0</v>
      </c>
      <c r="AC31">
        <f t="shared" si="0"/>
        <v>1.6688703616590852</v>
      </c>
      <c r="AD31">
        <f t="shared" si="1"/>
        <v>126.50883505685033</v>
      </c>
      <c r="AE31">
        <f>'IDT-1'!E31</f>
        <v>0</v>
      </c>
      <c r="AF31" s="24"/>
      <c r="AG31">
        <f t="shared" si="2"/>
        <v>126.50883505685033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-35.1</v>
      </c>
      <c r="AM31" s="34">
        <f>RTM_PXI!K31</f>
        <v>0</v>
      </c>
      <c r="AN31" s="34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1.288386</v>
      </c>
      <c r="E32">
        <f>GT_NG!S32</f>
        <v>1.78</v>
      </c>
      <c r="F32">
        <f>GT_Spot!S32</f>
        <v>0</v>
      </c>
      <c r="G32">
        <f>PPCL_NG!S32</f>
        <v>44.91</v>
      </c>
      <c r="H32">
        <f>PPCL_Spot!S32</f>
        <v>0</v>
      </c>
      <c r="I32">
        <f>Bawana_NG!S32</f>
        <v>19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58.769319418509404</v>
      </c>
      <c r="P32" s="36">
        <v>0</v>
      </c>
      <c r="Q32" s="36">
        <v>0</v>
      </c>
      <c r="R32" s="38">
        <v>0</v>
      </c>
      <c r="S32" s="38">
        <v>8.4499999999999993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29.08</v>
      </c>
      <c r="AB32" s="75">
        <f>-STOA!Q32</f>
        <v>0</v>
      </c>
      <c r="AC32">
        <f t="shared" si="0"/>
        <v>1.6282088045796177</v>
      </c>
      <c r="AD32">
        <f t="shared" si="1"/>
        <v>131.34949661392977</v>
      </c>
      <c r="AE32">
        <f>'IDT-1'!E32</f>
        <v>0</v>
      </c>
      <c r="AF32" s="24"/>
      <c r="AG32">
        <f t="shared" si="2"/>
        <v>131.34949661392977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-30.3</v>
      </c>
      <c r="AM32" s="34">
        <f>RTM_PXI!K32</f>
        <v>0</v>
      </c>
      <c r="AN32" s="34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1.288386</v>
      </c>
      <c r="E33">
        <f>GT_NG!S33</f>
        <v>1.78</v>
      </c>
      <c r="F33">
        <f>GT_Spot!S33</f>
        <v>0</v>
      </c>
      <c r="G33">
        <f>PPCL_NG!S33</f>
        <v>44.91</v>
      </c>
      <c r="H33">
        <f>PPCL_Spot!S33</f>
        <v>0</v>
      </c>
      <c r="I33">
        <f>Bawana_NG!S33</f>
        <v>19.600000000000001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57.12534402881969</v>
      </c>
      <c r="P33" s="36">
        <v>0</v>
      </c>
      <c r="Q33" s="36">
        <v>0</v>
      </c>
      <c r="R33" s="38">
        <v>0</v>
      </c>
      <c r="S33" s="38">
        <v>8.4499999999999993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29.08</v>
      </c>
      <c r="AB33" s="75">
        <f>-STOA!Q33</f>
        <v>0</v>
      </c>
      <c r="AC33">
        <f t="shared" si="0"/>
        <v>1.5982615169940009</v>
      </c>
      <c r="AD33">
        <f t="shared" si="1"/>
        <v>132.83546851182564</v>
      </c>
      <c r="AE33">
        <f>'IDT-1'!E33</f>
        <v>0</v>
      </c>
      <c r="AF33" s="24"/>
      <c r="AG33">
        <f t="shared" si="2"/>
        <v>132.83546851182564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-27.8</v>
      </c>
      <c r="AM33" s="34">
        <f>RTM_PXI!K33</f>
        <v>0</v>
      </c>
      <c r="AN33" s="34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1.288386</v>
      </c>
      <c r="E34">
        <f>GT_NG!S34</f>
        <v>1.78</v>
      </c>
      <c r="F34">
        <f>GT_Spot!S34</f>
        <v>0</v>
      </c>
      <c r="G34">
        <f>PPCL_NG!S34</f>
        <v>44.91</v>
      </c>
      <c r="H34">
        <f>PPCL_Spot!S34</f>
        <v>0</v>
      </c>
      <c r="I34">
        <f>Bawana_NG!S34</f>
        <v>19.600000000000001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57.12534402881969</v>
      </c>
      <c r="P34" s="36">
        <v>0</v>
      </c>
      <c r="Q34" s="36">
        <v>0</v>
      </c>
      <c r="R34" s="38">
        <v>0</v>
      </c>
      <c r="S34" s="38">
        <v>8.4499999999999993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29.08</v>
      </c>
      <c r="AB34" s="75">
        <f>-STOA!Q34</f>
        <v>0</v>
      </c>
      <c r="AC34">
        <f t="shared" si="0"/>
        <v>1.5457403390996887</v>
      </c>
      <c r="AD34">
        <f t="shared" si="1"/>
        <v>139.08798968971996</v>
      </c>
      <c r="AE34">
        <f>'IDT-1'!E34</f>
        <v>0</v>
      </c>
      <c r="AF34" s="24"/>
      <c r="AG34">
        <f t="shared" si="2"/>
        <v>139.08798968971996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-21.6</v>
      </c>
      <c r="AM34" s="34">
        <f>RTM_PXI!K34</f>
        <v>0</v>
      </c>
      <c r="AN34" s="34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1.288386</v>
      </c>
      <c r="E35">
        <f>GT_NG!S35</f>
        <v>1.7694733710205297</v>
      </c>
      <c r="F35">
        <f>GT_Spot!S35</f>
        <v>0</v>
      </c>
      <c r="G35">
        <f>PPCL_NG!S35</f>
        <v>44.91</v>
      </c>
      <c r="H35">
        <f>PPCL_Spot!S35</f>
        <v>0</v>
      </c>
      <c r="I35">
        <f>Bawana_NG!S35</f>
        <v>19.600000000000001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55.800640060631693</v>
      </c>
      <c r="P35" s="36">
        <v>0</v>
      </c>
      <c r="Q35" s="36">
        <v>0</v>
      </c>
      <c r="R35" s="38">
        <v>0</v>
      </c>
      <c r="S35" s="38">
        <v>8.4499999999999993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29.08</v>
      </c>
      <c r="AB35" s="75">
        <f>-STOA!Q35</f>
        <v>0</v>
      </c>
      <c r="AC35">
        <f t="shared" si="0"/>
        <v>1.4506599406070806</v>
      </c>
      <c r="AD35">
        <f t="shared" si="1"/>
        <v>147.74783949104517</v>
      </c>
      <c r="AE35">
        <f>'IDT-1'!E35</f>
        <v>0</v>
      </c>
      <c r="AF35" s="24"/>
      <c r="AG35">
        <f t="shared" si="2"/>
        <v>147.74783949104517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-11.7</v>
      </c>
      <c r="AM35" s="34">
        <f>RTM_PXI!K35</f>
        <v>0</v>
      </c>
      <c r="AN35" s="34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1.288386</v>
      </c>
      <c r="E36">
        <f>GT_NG!S36</f>
        <v>1.78</v>
      </c>
      <c r="F36">
        <f>GT_Spot!S36</f>
        <v>0</v>
      </c>
      <c r="G36">
        <f>PPCL_NG!S36</f>
        <v>44</v>
      </c>
      <c r="H36">
        <f>PPCL_Spot!S36</f>
        <v>0</v>
      </c>
      <c r="I36">
        <f>Bawana_NG!S36</f>
        <v>19.600000000000001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55.480551013044327</v>
      </c>
      <c r="P36" s="36">
        <v>0</v>
      </c>
      <c r="Q36" s="36">
        <v>0</v>
      </c>
      <c r="R36" s="38">
        <v>0</v>
      </c>
      <c r="S36" s="38">
        <v>8.4499999999999993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29.08</v>
      </c>
      <c r="AB36" s="75">
        <f>-STOA!Q36</f>
        <v>0</v>
      </c>
      <c r="AC36">
        <f t="shared" si="0"/>
        <v>1.426014648158463</v>
      </c>
      <c r="AD36">
        <f t="shared" si="1"/>
        <v>148.25292236488588</v>
      </c>
      <c r="AE36">
        <f>'IDT-1'!E36</f>
        <v>0</v>
      </c>
      <c r="AF36" s="24"/>
      <c r="AG36">
        <f t="shared" si="2"/>
        <v>148.25292236488588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-10</v>
      </c>
      <c r="AM36" s="34">
        <f>RTM_PXI!K36</f>
        <v>0</v>
      </c>
      <c r="AN36" s="34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1.288386</v>
      </c>
      <c r="E37">
        <f>GT_NG!S37</f>
        <v>1.78</v>
      </c>
      <c r="F37">
        <f>GT_Spot!S37</f>
        <v>0</v>
      </c>
      <c r="G37">
        <f>PPCL_NG!S37</f>
        <v>44</v>
      </c>
      <c r="H37">
        <f>PPCL_Spot!S37</f>
        <v>0</v>
      </c>
      <c r="I37">
        <f>Bawana_NG!S37</f>
        <v>19.600000000000001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54.84600601506137</v>
      </c>
      <c r="P37" s="36">
        <v>0</v>
      </c>
      <c r="Q37" s="36">
        <v>0</v>
      </c>
      <c r="R37" s="38">
        <v>0</v>
      </c>
      <c r="S37" s="38">
        <v>8.4499999999999993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29.08</v>
      </c>
      <c r="AB37" s="75">
        <f>-STOA!Q37</f>
        <v>0</v>
      </c>
      <c r="AC37">
        <f t="shared" si="0"/>
        <v>1.420684470175406</v>
      </c>
      <c r="AD37">
        <f t="shared" si="1"/>
        <v>147.62370754488595</v>
      </c>
      <c r="AE37">
        <f>'IDT-1'!E37</f>
        <v>0</v>
      </c>
      <c r="AF37" s="24"/>
      <c r="AG37">
        <f t="shared" si="2"/>
        <v>147.62370754488595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-10</v>
      </c>
      <c r="AM37" s="34">
        <f>RTM_PXI!K37</f>
        <v>0</v>
      </c>
      <c r="AN37" s="34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1.288386</v>
      </c>
      <c r="E38">
        <f>GT_NG!S38</f>
        <v>1.78</v>
      </c>
      <c r="F38">
        <f>GT_Spot!S38</f>
        <v>0</v>
      </c>
      <c r="G38">
        <f>PPCL_NG!S38</f>
        <v>44</v>
      </c>
      <c r="H38">
        <f>PPCL_Spot!S38</f>
        <v>0</v>
      </c>
      <c r="I38">
        <f>Bawana_NG!S38</f>
        <v>19.600000000000001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52.213655073142327</v>
      </c>
      <c r="P38" s="36">
        <v>0</v>
      </c>
      <c r="Q38" s="36">
        <v>0</v>
      </c>
      <c r="R38" s="38">
        <v>0</v>
      </c>
      <c r="S38" s="38">
        <v>8.4499999999999993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29.08</v>
      </c>
      <c r="AB38" s="75">
        <f>-STOA!Q38</f>
        <v>0</v>
      </c>
      <c r="AC38">
        <f t="shared" si="0"/>
        <v>1.398572722263286</v>
      </c>
      <c r="AD38">
        <f t="shared" si="1"/>
        <v>145.01346835087904</v>
      </c>
      <c r="AE38">
        <f>'IDT-1'!E38</f>
        <v>0</v>
      </c>
      <c r="AF38" s="24"/>
      <c r="AG38">
        <f t="shared" si="2"/>
        <v>145.01346835087904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-10</v>
      </c>
      <c r="AM38" s="34">
        <f>RTM_PXI!K38</f>
        <v>0</v>
      </c>
      <c r="AN38" s="34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1.2747780000000002</v>
      </c>
      <c r="E39">
        <f>GT_NG!S39</f>
        <v>1.78</v>
      </c>
      <c r="F39">
        <f>GT_Spot!S39</f>
        <v>0</v>
      </c>
      <c r="G39">
        <f>PPCL_NG!S39</f>
        <v>45.17</v>
      </c>
      <c r="H39">
        <f>PPCL_Spot!S39</f>
        <v>0</v>
      </c>
      <c r="I39">
        <f>Bawana_NG!S39</f>
        <v>19.600000000000001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52.213655073142327</v>
      </c>
      <c r="P39" s="36">
        <v>0</v>
      </c>
      <c r="Q39" s="36">
        <v>0</v>
      </c>
      <c r="R39" s="38">
        <v>0</v>
      </c>
      <c r="S39" s="38">
        <v>8.4499999999999993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29.08</v>
      </c>
      <c r="AB39" s="75">
        <f>-STOA!Q39</f>
        <v>0</v>
      </c>
      <c r="AC39">
        <f t="shared" si="0"/>
        <v>1.5988874638732902</v>
      </c>
      <c r="AD39">
        <f t="shared" si="1"/>
        <v>123.46954560926903</v>
      </c>
      <c r="AE39">
        <f>'IDT-1'!E39</f>
        <v>0</v>
      </c>
      <c r="AF39" s="24"/>
      <c r="AG39">
        <f t="shared" si="2"/>
        <v>123.46954560926903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-32.5</v>
      </c>
      <c r="AM39" s="34">
        <f>RTM_PXI!K39</f>
        <v>0</v>
      </c>
      <c r="AN39" s="34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1.2747780000000002</v>
      </c>
      <c r="E40">
        <f>GT_NG!S40</f>
        <v>1.78</v>
      </c>
      <c r="F40">
        <f>GT_Spot!S40</f>
        <v>0</v>
      </c>
      <c r="G40">
        <f>PPCL_NG!S40</f>
        <v>45.17</v>
      </c>
      <c r="H40">
        <f>PPCL_Spot!S40</f>
        <v>0</v>
      </c>
      <c r="I40">
        <f>Bawana_NG!S40</f>
        <v>19.600000000000001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52.213655073142327</v>
      </c>
      <c r="P40" s="36">
        <v>0</v>
      </c>
      <c r="Q40" s="36">
        <v>0</v>
      </c>
      <c r="R40" s="38">
        <v>0</v>
      </c>
      <c r="S40" s="38">
        <v>8.4499999999999993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29.08</v>
      </c>
      <c r="AB40" s="75">
        <f>-STOA!Q40</f>
        <v>0</v>
      </c>
      <c r="AC40">
        <f t="shared" si="0"/>
        <v>1.6014288111907569</v>
      </c>
      <c r="AD40">
        <f t="shared" si="1"/>
        <v>123.16700426195158</v>
      </c>
      <c r="AE40">
        <f>'IDT-1'!E40</f>
        <v>0</v>
      </c>
      <c r="AF40" s="24"/>
      <c r="AG40">
        <f t="shared" si="2"/>
        <v>123.16700426195158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-32.799999999999997</v>
      </c>
      <c r="AM40" s="34">
        <f>RTM_PXI!K40</f>
        <v>0</v>
      </c>
      <c r="AN40" s="34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1.2747780000000002</v>
      </c>
      <c r="E41">
        <f>GT_NG!S41</f>
        <v>1.78</v>
      </c>
      <c r="F41">
        <f>GT_Spot!S41</f>
        <v>0</v>
      </c>
      <c r="G41">
        <f>PPCL_NG!S41</f>
        <v>45.17</v>
      </c>
      <c r="H41">
        <f>PPCL_Spot!S41</f>
        <v>0</v>
      </c>
      <c r="I41">
        <f>Bawana_NG!S41</f>
        <v>19.600000000000001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52.213655073142327</v>
      </c>
      <c r="P41" s="36">
        <v>0</v>
      </c>
      <c r="Q41" s="36">
        <v>0</v>
      </c>
      <c r="R41" s="38">
        <v>0</v>
      </c>
      <c r="S41" s="38">
        <v>8.4499999999999993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29.08</v>
      </c>
      <c r="AB41" s="75">
        <f>-STOA!Q41</f>
        <v>0</v>
      </c>
      <c r="AC41">
        <f t="shared" si="0"/>
        <v>1.544672054434</v>
      </c>
      <c r="AD41">
        <f t="shared" si="1"/>
        <v>129.92376101870835</v>
      </c>
      <c r="AE41">
        <f>'IDT-1'!E41</f>
        <v>0</v>
      </c>
      <c r="AF41" s="24"/>
      <c r="AG41">
        <f t="shared" si="2"/>
        <v>129.92376101870835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-26.1</v>
      </c>
      <c r="AM41" s="34">
        <f>RTM_PXI!K41</f>
        <v>0</v>
      </c>
      <c r="AN41" s="34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1.2747780000000002</v>
      </c>
      <c r="E42">
        <f>GT_NG!S42</f>
        <v>1.78</v>
      </c>
      <c r="F42">
        <f>GT_Spot!S42</f>
        <v>0</v>
      </c>
      <c r="G42">
        <f>PPCL_NG!S42</f>
        <v>45.17</v>
      </c>
      <c r="H42">
        <f>PPCL_Spot!S42</f>
        <v>0</v>
      </c>
      <c r="I42">
        <f>Bawana_NG!S42</f>
        <v>19.600000000000001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52.213655073142327</v>
      </c>
      <c r="P42" s="36">
        <v>0</v>
      </c>
      <c r="Q42" s="36">
        <v>0</v>
      </c>
      <c r="R42" s="38">
        <v>0</v>
      </c>
      <c r="S42" s="38">
        <v>8.4499999999999993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29.08</v>
      </c>
      <c r="AB42" s="75">
        <f>-STOA!Q42</f>
        <v>0</v>
      </c>
      <c r="AC42">
        <f t="shared" si="0"/>
        <v>1.4845268345872877</v>
      </c>
      <c r="AD42">
        <f t="shared" si="1"/>
        <v>137.08390623855504</v>
      </c>
      <c r="AE42">
        <f>'IDT-1'!E42</f>
        <v>0</v>
      </c>
      <c r="AF42" s="24"/>
      <c r="AG42">
        <f t="shared" si="2"/>
        <v>137.08390623855504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-19</v>
      </c>
      <c r="AM42" s="34">
        <f>RTM_PXI!K42</f>
        <v>0</v>
      </c>
      <c r="AN42" s="34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1.2747780000000002</v>
      </c>
      <c r="E43">
        <f>GT_NG!S43</f>
        <v>1.78</v>
      </c>
      <c r="F43">
        <f>GT_Spot!S43</f>
        <v>0</v>
      </c>
      <c r="G43">
        <f>PPCL_NG!S43</f>
        <v>44.31</v>
      </c>
      <c r="H43">
        <f>PPCL_Spot!S43</f>
        <v>0</v>
      </c>
      <c r="I43">
        <f>Bawana_NG!S43</f>
        <v>19.600000000000001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52.213674428395699</v>
      </c>
      <c r="P43" s="36">
        <v>0</v>
      </c>
      <c r="Q43" s="36">
        <v>0</v>
      </c>
      <c r="R43" s="38">
        <v>0</v>
      </c>
      <c r="S43" s="38">
        <v>8.4499999999999993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29.08</v>
      </c>
      <c r="AB43" s="75">
        <f>-STOA!Q43</f>
        <v>0</v>
      </c>
      <c r="AC43">
        <f t="shared" si="0"/>
        <v>1.4213933561871481</v>
      </c>
      <c r="AD43">
        <f t="shared" si="1"/>
        <v>142.88705907220856</v>
      </c>
      <c r="AE43">
        <f>'IDT-1'!E43</f>
        <v>0</v>
      </c>
      <c r="AF43" s="24"/>
      <c r="AG43">
        <f t="shared" si="2"/>
        <v>142.88705907220856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-12.4</v>
      </c>
      <c r="AM43" s="34">
        <f>RTM_PXI!K43</f>
        <v>0</v>
      </c>
      <c r="AN43" s="34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1.2747780000000002</v>
      </c>
      <c r="E44">
        <f>GT_NG!S44</f>
        <v>1.78</v>
      </c>
      <c r="F44">
        <f>GT_Spot!S44</f>
        <v>0</v>
      </c>
      <c r="G44">
        <f>PPCL_NG!S44</f>
        <v>44.31</v>
      </c>
      <c r="H44">
        <f>PPCL_Spot!S44</f>
        <v>0</v>
      </c>
      <c r="I44">
        <f>Bawana_NG!S44</f>
        <v>19.600000000000001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52.213674428395699</v>
      </c>
      <c r="P44" s="36">
        <v>0</v>
      </c>
      <c r="Q44" s="36">
        <v>0</v>
      </c>
      <c r="R44" s="38">
        <v>0</v>
      </c>
      <c r="S44" s="38">
        <v>8.4499999999999993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29.08</v>
      </c>
      <c r="AB44" s="75">
        <f>-STOA!Q44</f>
        <v>0</v>
      </c>
      <c r="AC44">
        <f t="shared" si="0"/>
        <v>1.4010625776474144</v>
      </c>
      <c r="AD44">
        <f t="shared" si="1"/>
        <v>145.30738985074828</v>
      </c>
      <c r="AE44">
        <f>'IDT-1'!E44</f>
        <v>0</v>
      </c>
      <c r="AF44" s="24"/>
      <c r="AG44">
        <f t="shared" si="2"/>
        <v>145.30738985074828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-10</v>
      </c>
      <c r="AM44" s="34">
        <f>RTM_PXI!K44</f>
        <v>0</v>
      </c>
      <c r="AN44" s="34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1.2747780000000002</v>
      </c>
      <c r="E45">
        <f>GT_NG!S45</f>
        <v>1.78</v>
      </c>
      <c r="F45">
        <f>GT_Spot!S45</f>
        <v>0</v>
      </c>
      <c r="G45">
        <f>PPCL_NG!S45</f>
        <v>44.31</v>
      </c>
      <c r="H45">
        <f>PPCL_Spot!S45</f>
        <v>0</v>
      </c>
      <c r="I45">
        <f>Bawana_NG!S45</f>
        <v>19.600000000000001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52.213674428395699</v>
      </c>
      <c r="P45" s="36">
        <v>0</v>
      </c>
      <c r="Q45" s="36">
        <v>0</v>
      </c>
      <c r="R45" s="38">
        <v>0</v>
      </c>
      <c r="S45" s="38">
        <v>8.4499999999999993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29.08</v>
      </c>
      <c r="AB45" s="75">
        <f>-STOA!Q45</f>
        <v>0</v>
      </c>
      <c r="AC45">
        <f t="shared" si="0"/>
        <v>1.4010625776474144</v>
      </c>
      <c r="AD45">
        <f t="shared" si="1"/>
        <v>145.30738985074828</v>
      </c>
      <c r="AE45">
        <f>'IDT-1'!E45</f>
        <v>0</v>
      </c>
      <c r="AF45" s="24"/>
      <c r="AG45">
        <f t="shared" si="2"/>
        <v>145.30738985074828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-10</v>
      </c>
      <c r="AM45" s="34">
        <f>RTM_PXI!K45</f>
        <v>0</v>
      </c>
      <c r="AN45" s="34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1.2747780000000002</v>
      </c>
      <c r="E46">
        <f>GT_NG!S46</f>
        <v>1.78</v>
      </c>
      <c r="F46">
        <f>GT_Spot!S46</f>
        <v>0</v>
      </c>
      <c r="G46">
        <f>PPCL_NG!S46</f>
        <v>44.31</v>
      </c>
      <c r="H46">
        <f>PPCL_Spot!S46</f>
        <v>0</v>
      </c>
      <c r="I46">
        <f>Bawana_NG!S46</f>
        <v>19.600000000000001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52.213674428395699</v>
      </c>
      <c r="P46" s="36">
        <v>0</v>
      </c>
      <c r="Q46" s="36">
        <v>0</v>
      </c>
      <c r="R46" s="38">
        <v>0</v>
      </c>
      <c r="S46" s="38">
        <v>8.4499999999999993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29.08</v>
      </c>
      <c r="AB46" s="75">
        <f>-STOA!Q46</f>
        <v>0</v>
      </c>
      <c r="AC46">
        <f t="shared" si="0"/>
        <v>1.3163510003985237</v>
      </c>
      <c r="AD46">
        <f t="shared" si="1"/>
        <v>155.39210142799718</v>
      </c>
      <c r="AE46">
        <f>'IDT-1'!E46</f>
        <v>0</v>
      </c>
      <c r="AF46" s="24"/>
      <c r="AG46">
        <f t="shared" si="2"/>
        <v>155.39210142799718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1.2747780000000002</v>
      </c>
      <c r="E47">
        <f>GT_NG!S47</f>
        <v>1.78</v>
      </c>
      <c r="F47">
        <f>GT_Spot!S47</f>
        <v>0</v>
      </c>
      <c r="G47">
        <f>PPCL_NG!S47</f>
        <v>44.31</v>
      </c>
      <c r="H47">
        <f>PPCL_Spot!S47</f>
        <v>0</v>
      </c>
      <c r="I47">
        <f>Bawana_NG!S47</f>
        <v>19.600000000000001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53.858163787348239</v>
      </c>
      <c r="P47" s="36">
        <v>0</v>
      </c>
      <c r="Q47" s="36">
        <v>0</v>
      </c>
      <c r="R47" s="38">
        <v>0</v>
      </c>
      <c r="S47" s="38">
        <v>8.4499999999999993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29.08</v>
      </c>
      <c r="AB47" s="75">
        <f>-STOA!Q47</f>
        <v>0</v>
      </c>
      <c r="AC47">
        <f t="shared" si="0"/>
        <v>1.3301647110137251</v>
      </c>
      <c r="AD47">
        <f t="shared" si="1"/>
        <v>157.02277707633451</v>
      </c>
      <c r="AE47">
        <f>'IDT-1'!E47</f>
        <v>0</v>
      </c>
      <c r="AF47" s="24"/>
      <c r="AG47">
        <f t="shared" si="2"/>
        <v>157.02277707633451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1.2747780000000002</v>
      </c>
      <c r="E48">
        <f>GT_NG!S48</f>
        <v>1.78</v>
      </c>
      <c r="F48">
        <f>GT_Spot!S48</f>
        <v>0</v>
      </c>
      <c r="G48">
        <f>PPCL_NG!S48</f>
        <v>44.31</v>
      </c>
      <c r="H48">
        <f>PPCL_Spot!S48</f>
        <v>0</v>
      </c>
      <c r="I48">
        <f>Bawana_NG!S48</f>
        <v>19.600000000000001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53.858163787348239</v>
      </c>
      <c r="P48" s="36">
        <v>0</v>
      </c>
      <c r="Q48" s="36">
        <v>0</v>
      </c>
      <c r="R48" s="38">
        <v>0</v>
      </c>
      <c r="S48" s="38">
        <v>8.4499999999999993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29.08</v>
      </c>
      <c r="AB48" s="75">
        <f>-STOA!Q48</f>
        <v>0</v>
      </c>
      <c r="AC48">
        <f t="shared" si="0"/>
        <v>1.3301647110137251</v>
      </c>
      <c r="AD48">
        <f t="shared" si="1"/>
        <v>157.02277707633451</v>
      </c>
      <c r="AE48">
        <f>'IDT-1'!E48</f>
        <v>0</v>
      </c>
      <c r="AF48" s="24"/>
      <c r="AG48">
        <f t="shared" si="2"/>
        <v>157.02277707633451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1.2747780000000002</v>
      </c>
      <c r="E49">
        <f>GT_NG!S49</f>
        <v>1.78</v>
      </c>
      <c r="F49">
        <f>GT_Spot!S49</f>
        <v>0</v>
      </c>
      <c r="G49">
        <f>PPCL_NG!S49</f>
        <v>44.31</v>
      </c>
      <c r="H49">
        <f>PPCL_Spot!S49</f>
        <v>0</v>
      </c>
      <c r="I49">
        <f>Bawana_NG!S49</f>
        <v>19.600000000000001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53.858163787348239</v>
      </c>
      <c r="P49" s="36">
        <v>0</v>
      </c>
      <c r="Q49" s="36">
        <v>0</v>
      </c>
      <c r="R49" s="38">
        <v>0</v>
      </c>
      <c r="S49" s="38">
        <v>8.4499999999999993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29.08</v>
      </c>
      <c r="AB49" s="75">
        <f>-STOA!Q49</f>
        <v>0</v>
      </c>
      <c r="AC49">
        <f t="shared" si="0"/>
        <v>1.3301647110137251</v>
      </c>
      <c r="AD49">
        <f t="shared" si="1"/>
        <v>157.02277707633451</v>
      </c>
      <c r="AE49">
        <f>'IDT-1'!E49</f>
        <v>0</v>
      </c>
      <c r="AF49" s="24"/>
      <c r="AG49">
        <f t="shared" si="2"/>
        <v>157.02277707633451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1.2747780000000002</v>
      </c>
      <c r="E50">
        <f>GT_NG!S50</f>
        <v>1.78</v>
      </c>
      <c r="F50">
        <f>GT_Spot!S50</f>
        <v>0</v>
      </c>
      <c r="G50">
        <f>PPCL_NG!S50</f>
        <v>44.31</v>
      </c>
      <c r="H50">
        <f>PPCL_Spot!S50</f>
        <v>0</v>
      </c>
      <c r="I50">
        <f>Bawana_NG!S50</f>
        <v>19.600000000000001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53.858163787348239</v>
      </c>
      <c r="P50" s="36">
        <v>0</v>
      </c>
      <c r="Q50" s="36">
        <v>0</v>
      </c>
      <c r="R50" s="38">
        <v>0</v>
      </c>
      <c r="S50" s="38">
        <v>8.4499999999999993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29.08</v>
      </c>
      <c r="AB50" s="75">
        <f>-STOA!Q50</f>
        <v>0</v>
      </c>
      <c r="AC50">
        <f t="shared" si="0"/>
        <v>1.3301647110137251</v>
      </c>
      <c r="AD50">
        <f t="shared" si="1"/>
        <v>157.02277707633451</v>
      </c>
      <c r="AE50">
        <f>'IDT-1'!E50</f>
        <v>0</v>
      </c>
      <c r="AF50" s="24"/>
      <c r="AG50">
        <f t="shared" si="2"/>
        <v>157.02277707633451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1.2747780000000002</v>
      </c>
      <c r="E51">
        <f>GT_NG!S51</f>
        <v>1.77</v>
      </c>
      <c r="F51">
        <f>GT_Spot!S51</f>
        <v>0</v>
      </c>
      <c r="G51">
        <f>PPCL_NG!S51</f>
        <v>44</v>
      </c>
      <c r="H51">
        <f>PPCL_Spot!S51</f>
        <v>0</v>
      </c>
      <c r="I51">
        <f>Bawana_NG!S51</f>
        <v>19.600000000000001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51.451812728980165</v>
      </c>
      <c r="P51" s="36">
        <v>0</v>
      </c>
      <c r="Q51" s="36">
        <v>0</v>
      </c>
      <c r="R51" s="38">
        <v>0</v>
      </c>
      <c r="S51" s="38">
        <v>8.4499999999999993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29.08</v>
      </c>
      <c r="AB51" s="75">
        <f>-STOA!Q51</f>
        <v>0</v>
      </c>
      <c r="AC51">
        <f t="shared" si="0"/>
        <v>1.3072633621234333</v>
      </c>
      <c r="AD51">
        <f t="shared" si="1"/>
        <v>154.31932736685675</v>
      </c>
      <c r="AE51">
        <f>'IDT-1'!E51</f>
        <v>0</v>
      </c>
      <c r="AF51" s="24"/>
      <c r="AG51">
        <f t="shared" si="2"/>
        <v>154.31932736685675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1.2747780000000002</v>
      </c>
      <c r="E52">
        <f>GT_NG!S52</f>
        <v>1.77</v>
      </c>
      <c r="F52">
        <f>GT_Spot!S52</f>
        <v>0</v>
      </c>
      <c r="G52">
        <f>PPCL_NG!S52</f>
        <v>44</v>
      </c>
      <c r="H52">
        <f>PPCL_Spot!S52</f>
        <v>0</v>
      </c>
      <c r="I52">
        <f>Bawana_NG!S52</f>
        <v>19.600000000000001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51.451837278379372</v>
      </c>
      <c r="P52" s="36">
        <v>0</v>
      </c>
      <c r="Q52" s="36">
        <v>0</v>
      </c>
      <c r="R52" s="38">
        <v>0</v>
      </c>
      <c r="S52" s="38">
        <v>8.4499999999999993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29.08</v>
      </c>
      <c r="AB52" s="75">
        <f>-STOA!Q52</f>
        <v>0</v>
      </c>
      <c r="AC52">
        <f t="shared" si="0"/>
        <v>1.3072635683383866</v>
      </c>
      <c r="AD52">
        <f t="shared" si="1"/>
        <v>154.31935171004099</v>
      </c>
      <c r="AE52">
        <f>'IDT-1'!E52</f>
        <v>0</v>
      </c>
      <c r="AF52" s="24"/>
      <c r="AG52">
        <f t="shared" si="2"/>
        <v>154.31935171004099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1.2747780000000002</v>
      </c>
      <c r="E53">
        <f>GT_NG!S53</f>
        <v>1.77</v>
      </c>
      <c r="F53">
        <f>GT_Spot!S53</f>
        <v>0</v>
      </c>
      <c r="G53">
        <f>PPCL_NG!S53</f>
        <v>44</v>
      </c>
      <c r="H53">
        <f>PPCL_Spot!S53</f>
        <v>0</v>
      </c>
      <c r="I53">
        <f>Bawana_NG!S53</f>
        <v>19.600000000000001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51.451837278379372</v>
      </c>
      <c r="P53" s="36">
        <v>0</v>
      </c>
      <c r="Q53" s="36">
        <v>0</v>
      </c>
      <c r="R53" s="38">
        <v>0</v>
      </c>
      <c r="S53" s="38">
        <v>8.4499999999999993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29.08</v>
      </c>
      <c r="AB53" s="75">
        <f>-STOA!Q53</f>
        <v>0</v>
      </c>
      <c r="AC53">
        <f t="shared" si="0"/>
        <v>1.3072635683383866</v>
      </c>
      <c r="AD53">
        <f t="shared" si="1"/>
        <v>154.31935171004099</v>
      </c>
      <c r="AE53">
        <f>'IDT-1'!E53</f>
        <v>0</v>
      </c>
      <c r="AF53" s="24"/>
      <c r="AG53">
        <f t="shared" si="2"/>
        <v>154.31935171004099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1.2747780000000002</v>
      </c>
      <c r="E54">
        <f>GT_NG!S54</f>
        <v>1.77</v>
      </c>
      <c r="F54">
        <f>GT_Spot!S54</f>
        <v>0</v>
      </c>
      <c r="G54">
        <f>PPCL_NG!S54</f>
        <v>44</v>
      </c>
      <c r="H54">
        <f>PPCL_Spot!S54</f>
        <v>0</v>
      </c>
      <c r="I54">
        <f>Bawana_NG!S54</f>
        <v>19.600000000000001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51.451837278379372</v>
      </c>
      <c r="P54" s="36">
        <v>0</v>
      </c>
      <c r="Q54" s="36">
        <v>0</v>
      </c>
      <c r="R54" s="38">
        <v>0</v>
      </c>
      <c r="S54" s="38">
        <v>8.4499999999999993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29.08</v>
      </c>
      <c r="AB54" s="75">
        <f>-STOA!Q54</f>
        <v>0</v>
      </c>
      <c r="AC54">
        <f t="shared" si="0"/>
        <v>1.3072635683383866</v>
      </c>
      <c r="AD54">
        <f t="shared" si="1"/>
        <v>154.31935171004099</v>
      </c>
      <c r="AE54">
        <f>'IDT-1'!E54</f>
        <v>0</v>
      </c>
      <c r="AF54" s="24"/>
      <c r="AG54">
        <f t="shared" si="2"/>
        <v>154.31935171004099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1.2747780000000002</v>
      </c>
      <c r="E55">
        <f>GT_NG!S55</f>
        <v>1.77</v>
      </c>
      <c r="F55">
        <f>GT_Spot!S55</f>
        <v>0</v>
      </c>
      <c r="G55">
        <f>PPCL_NG!S55</f>
        <v>44</v>
      </c>
      <c r="H55">
        <f>PPCL_Spot!S55</f>
        <v>0</v>
      </c>
      <c r="I55">
        <f>Bawana_NG!S55</f>
        <v>19.600000000000001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49.807347919426832</v>
      </c>
      <c r="P55" s="36">
        <v>0</v>
      </c>
      <c r="Q55" s="36">
        <v>0</v>
      </c>
      <c r="R55" s="38">
        <v>0</v>
      </c>
      <c r="S55" s="38">
        <v>8.4499999999999993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29.08</v>
      </c>
      <c r="AB55" s="75">
        <f>-STOA!Q55</f>
        <v>0</v>
      </c>
      <c r="AC55">
        <f t="shared" si="0"/>
        <v>1.2934498577231854</v>
      </c>
      <c r="AD55">
        <f t="shared" si="1"/>
        <v>152.68867606170366</v>
      </c>
      <c r="AE55">
        <f>'IDT-1'!E55</f>
        <v>0</v>
      </c>
      <c r="AF55" s="24"/>
      <c r="AG55">
        <f t="shared" si="2"/>
        <v>152.68867606170366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1.2747780000000002</v>
      </c>
      <c r="E56">
        <f>GT_NG!S56</f>
        <v>1.77</v>
      </c>
      <c r="F56">
        <f>GT_Spot!S56</f>
        <v>0</v>
      </c>
      <c r="G56">
        <f>PPCL_NG!S56</f>
        <v>44</v>
      </c>
      <c r="H56">
        <f>PPCL_Spot!S56</f>
        <v>0</v>
      </c>
      <c r="I56">
        <f>Bawana_NG!S56</f>
        <v>19.600000000000001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49.807347919426832</v>
      </c>
      <c r="P56" s="36">
        <v>0</v>
      </c>
      <c r="Q56" s="36">
        <v>0</v>
      </c>
      <c r="R56" s="38">
        <v>0</v>
      </c>
      <c r="S56" s="38">
        <v>8.4499999999999993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29.08</v>
      </c>
      <c r="AB56" s="75">
        <f>-STOA!Q56</f>
        <v>0</v>
      </c>
      <c r="AC56">
        <f t="shared" si="0"/>
        <v>1.2934498577231854</v>
      </c>
      <c r="AD56">
        <f t="shared" si="1"/>
        <v>152.68867606170366</v>
      </c>
      <c r="AE56">
        <f>'IDT-1'!E56</f>
        <v>0</v>
      </c>
      <c r="AF56" s="24"/>
      <c r="AG56">
        <f t="shared" si="2"/>
        <v>152.68867606170366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1.2747780000000002</v>
      </c>
      <c r="E57">
        <f>GT_NG!S57</f>
        <v>1.77</v>
      </c>
      <c r="F57">
        <f>GT_Spot!S57</f>
        <v>0</v>
      </c>
      <c r="G57">
        <f>PPCL_NG!S57</f>
        <v>44</v>
      </c>
      <c r="H57">
        <f>PPCL_Spot!S57</f>
        <v>0</v>
      </c>
      <c r="I57">
        <f>Bawana_NG!S57</f>
        <v>19.600000000000001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48.289357195241017</v>
      </c>
      <c r="P57" s="36">
        <v>0</v>
      </c>
      <c r="Q57" s="36">
        <v>0</v>
      </c>
      <c r="R57" s="38">
        <v>0</v>
      </c>
      <c r="S57" s="38">
        <v>8.4499999999999993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29.08</v>
      </c>
      <c r="AB57" s="75">
        <f>-STOA!Q57</f>
        <v>0</v>
      </c>
      <c r="AC57">
        <f t="shared" si="0"/>
        <v>1.2806987356400246</v>
      </c>
      <c r="AD57">
        <f t="shared" si="1"/>
        <v>151.18343645960101</v>
      </c>
      <c r="AE57">
        <f>'IDT-1'!E57</f>
        <v>0</v>
      </c>
      <c r="AF57" s="24"/>
      <c r="AG57">
        <f t="shared" si="2"/>
        <v>151.18343645960101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1.2747780000000002</v>
      </c>
      <c r="E58">
        <f>GT_NG!S58</f>
        <v>1.77</v>
      </c>
      <c r="F58">
        <f>GT_Spot!S58</f>
        <v>0</v>
      </c>
      <c r="G58">
        <f>PPCL_NG!S58</f>
        <v>44</v>
      </c>
      <c r="H58">
        <f>PPCL_Spot!S58</f>
        <v>0</v>
      </c>
      <c r="I58">
        <f>Bawana_NG!S58</f>
        <v>19.600000000000001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48.289357195241017</v>
      </c>
      <c r="P58" s="36">
        <v>0</v>
      </c>
      <c r="Q58" s="36">
        <v>0</v>
      </c>
      <c r="R58" s="38">
        <v>0</v>
      </c>
      <c r="S58" s="38">
        <v>8.4499999999999993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29.08</v>
      </c>
      <c r="AB58" s="75">
        <f>-STOA!Q58</f>
        <v>0</v>
      </c>
      <c r="AC58">
        <f t="shared" si="0"/>
        <v>1.2806987356400246</v>
      </c>
      <c r="AD58">
        <f t="shared" si="1"/>
        <v>151.18343645960101</v>
      </c>
      <c r="AE58">
        <f>'IDT-1'!E58</f>
        <v>0</v>
      </c>
      <c r="AF58" s="24"/>
      <c r="AG58">
        <f t="shared" si="2"/>
        <v>151.18343645960101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1.2747780000000002</v>
      </c>
      <c r="E59">
        <f>GT_NG!S59</f>
        <v>1.7094224924012158</v>
      </c>
      <c r="F59">
        <f>GT_Spot!S59</f>
        <v>0</v>
      </c>
      <c r="G59">
        <f>PPCL_NG!S59</f>
        <v>44</v>
      </c>
      <c r="H59">
        <f>PPCL_Spot!S59</f>
        <v>0</v>
      </c>
      <c r="I59">
        <f>Bawana_NG!S59</f>
        <v>19.600000000000001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48.289357195241017</v>
      </c>
      <c r="P59" s="36">
        <v>0</v>
      </c>
      <c r="Q59" s="36">
        <v>0</v>
      </c>
      <c r="R59" s="38">
        <v>0</v>
      </c>
      <c r="S59" s="38">
        <v>8.4499999999999993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29.08</v>
      </c>
      <c r="AB59" s="75">
        <f>-STOA!Q59</f>
        <v>0</v>
      </c>
      <c r="AC59">
        <f t="shared" si="0"/>
        <v>1.2801898845761948</v>
      </c>
      <c r="AD59">
        <f t="shared" si="1"/>
        <v>151.12336780306603</v>
      </c>
      <c r="AE59">
        <f>'IDT-1'!E59</f>
        <v>0</v>
      </c>
      <c r="AF59" s="24"/>
      <c r="AG59">
        <f t="shared" si="2"/>
        <v>151.12336780306603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1.29762</v>
      </c>
      <c r="E60">
        <f>GT_NG!S60</f>
        <v>1.7094224924012158</v>
      </c>
      <c r="F60">
        <f>GT_Spot!S60</f>
        <v>0</v>
      </c>
      <c r="G60">
        <f>PPCL_NG!S60</f>
        <v>44</v>
      </c>
      <c r="H60">
        <f>PPCL_Spot!S60</f>
        <v>0</v>
      </c>
      <c r="I60">
        <f>Bawana_NG!S60</f>
        <v>19.600000000000001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48.289555299876781</v>
      </c>
      <c r="P60" s="36">
        <v>0</v>
      </c>
      <c r="Q60" s="36">
        <v>0</v>
      </c>
      <c r="R60" s="38">
        <v>0</v>
      </c>
      <c r="S60" s="38">
        <v>8.4499999999999993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29.08</v>
      </c>
      <c r="AB60" s="75">
        <f>-STOA!Q60</f>
        <v>0</v>
      </c>
      <c r="AC60">
        <f t="shared" si="0"/>
        <v>1.2803834214551353</v>
      </c>
      <c r="AD60">
        <f t="shared" si="1"/>
        <v>151.14621437082289</v>
      </c>
      <c r="AE60">
        <f>'IDT-1'!E60</f>
        <v>0</v>
      </c>
      <c r="AF60" s="24"/>
      <c r="AG60">
        <f t="shared" si="2"/>
        <v>151.14621437082289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1.29762</v>
      </c>
      <c r="E61">
        <f>GT_NG!S61</f>
        <v>1.7094224924012158</v>
      </c>
      <c r="F61">
        <f>GT_Spot!S61</f>
        <v>0</v>
      </c>
      <c r="G61">
        <f>PPCL_NG!S61</f>
        <v>44</v>
      </c>
      <c r="H61">
        <f>PPCL_Spot!S61</f>
        <v>0</v>
      </c>
      <c r="I61">
        <f>Bawana_NG!S61</f>
        <v>19.600000000000001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48.289619248212361</v>
      </c>
      <c r="P61" s="36">
        <v>0</v>
      </c>
      <c r="Q61" s="36">
        <v>0</v>
      </c>
      <c r="R61" s="38">
        <v>0</v>
      </c>
      <c r="S61" s="38">
        <v>8.4499999999999993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29.08</v>
      </c>
      <c r="AB61" s="75">
        <f>-STOA!Q61</f>
        <v>0</v>
      </c>
      <c r="AC61">
        <f t="shared" si="0"/>
        <v>1.2803839586211541</v>
      </c>
      <c r="AD61">
        <f t="shared" si="1"/>
        <v>151.14627778199244</v>
      </c>
      <c r="AE61">
        <f>'IDT-1'!E61</f>
        <v>0</v>
      </c>
      <c r="AF61" s="24"/>
      <c r="AG61">
        <f t="shared" si="2"/>
        <v>151.14627778199244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1.29762</v>
      </c>
      <c r="E62">
        <f>GT_NG!S62</f>
        <v>1.7094224924012158</v>
      </c>
      <c r="F62">
        <f>GT_Spot!S62</f>
        <v>0</v>
      </c>
      <c r="G62">
        <f>PPCL_NG!S62</f>
        <v>44</v>
      </c>
      <c r="H62">
        <f>PPCL_Spot!S62</f>
        <v>0</v>
      </c>
      <c r="I62">
        <f>Bawana_NG!S62</f>
        <v>19.600000000000001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48.289619248212361</v>
      </c>
      <c r="P62" s="36">
        <v>0</v>
      </c>
      <c r="Q62" s="36">
        <v>0</v>
      </c>
      <c r="R62" s="38">
        <v>0</v>
      </c>
      <c r="S62" s="38">
        <v>8.4499999999999993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29.08</v>
      </c>
      <c r="AB62" s="75">
        <f>-STOA!Q62</f>
        <v>0</v>
      </c>
      <c r="AC62">
        <f t="shared" si="0"/>
        <v>1.2803839586211541</v>
      </c>
      <c r="AD62">
        <f t="shared" si="1"/>
        <v>151.14627778199244</v>
      </c>
      <c r="AE62">
        <f>'IDT-1'!E62</f>
        <v>0</v>
      </c>
      <c r="AF62" s="24"/>
      <c r="AG62">
        <f t="shared" si="2"/>
        <v>151.14627778199244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1.29762</v>
      </c>
      <c r="E63">
        <f>GT_NG!S63</f>
        <v>1.7094224924012158</v>
      </c>
      <c r="F63">
        <f>GT_Spot!S63</f>
        <v>0</v>
      </c>
      <c r="G63">
        <f>PPCL_NG!S63</f>
        <v>44</v>
      </c>
      <c r="H63">
        <f>PPCL_Spot!S63</f>
        <v>0</v>
      </c>
      <c r="I63">
        <f>Bawana_NG!S63</f>
        <v>19.600000000000001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48.26990575176896</v>
      </c>
      <c r="P63" s="36">
        <v>0</v>
      </c>
      <c r="Q63" s="36">
        <v>0</v>
      </c>
      <c r="R63" s="38">
        <v>0</v>
      </c>
      <c r="S63" s="38">
        <v>8.4499999999999993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29.08</v>
      </c>
      <c r="AB63" s="75">
        <f>-STOA!Q63</f>
        <v>0</v>
      </c>
      <c r="AC63">
        <f t="shared" si="0"/>
        <v>1.2802183652510293</v>
      </c>
      <c r="AD63">
        <f t="shared" si="1"/>
        <v>151.12672987891915</v>
      </c>
      <c r="AE63">
        <f>'IDT-1'!E63</f>
        <v>0</v>
      </c>
      <c r="AF63" s="24"/>
      <c r="AG63">
        <f t="shared" si="2"/>
        <v>151.12672987891915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1.29762</v>
      </c>
      <c r="E64">
        <f>GT_NG!S64</f>
        <v>1.7094224924012158</v>
      </c>
      <c r="F64">
        <f>GT_Spot!S64</f>
        <v>0</v>
      </c>
      <c r="G64">
        <f>PPCL_NG!S64</f>
        <v>44</v>
      </c>
      <c r="H64">
        <f>PPCL_Spot!S64</f>
        <v>0</v>
      </c>
      <c r="I64">
        <f>Bawana_NG!S64</f>
        <v>19.600000000000001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48.289660737485804</v>
      </c>
      <c r="P64" s="36">
        <v>0</v>
      </c>
      <c r="Q64" s="36">
        <v>0</v>
      </c>
      <c r="R64" s="38">
        <v>0</v>
      </c>
      <c r="S64" s="38">
        <v>8.4499999999999993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29.08</v>
      </c>
      <c r="AB64" s="75">
        <f>-STOA!Q64</f>
        <v>0</v>
      </c>
      <c r="AC64">
        <f t="shared" si="0"/>
        <v>1.280384307131051</v>
      </c>
      <c r="AD64">
        <f t="shared" si="1"/>
        <v>151.146318922756</v>
      </c>
      <c r="AE64">
        <f>'IDT-1'!E64</f>
        <v>0</v>
      </c>
      <c r="AF64" s="24"/>
      <c r="AG64">
        <f t="shared" si="2"/>
        <v>151.146318922756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1.29762</v>
      </c>
      <c r="E65">
        <f>GT_NG!S65</f>
        <v>1.7094224924012158</v>
      </c>
      <c r="F65">
        <f>GT_Spot!S65</f>
        <v>0</v>
      </c>
      <c r="G65">
        <f>PPCL_NG!S65</f>
        <v>44</v>
      </c>
      <c r="H65">
        <f>PPCL_Spot!S65</f>
        <v>0</v>
      </c>
      <c r="I65">
        <f>Bawana_NG!S65</f>
        <v>18.999133013917408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50.435860389802002</v>
      </c>
      <c r="P65" s="36">
        <v>0</v>
      </c>
      <c r="Q65" s="36">
        <v>0</v>
      </c>
      <c r="R65" s="38">
        <v>0</v>
      </c>
      <c r="S65" s="38">
        <v>8.4499999999999993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29.08</v>
      </c>
      <c r="AB65" s="75">
        <f>-STOA!Q65</f>
        <v>0</v>
      </c>
      <c r="AC65">
        <f t="shared" si="0"/>
        <v>1.2933651015274132</v>
      </c>
      <c r="AD65">
        <f t="shared" si="1"/>
        <v>152.67867079459324</v>
      </c>
      <c r="AE65">
        <f>'IDT-1'!E65</f>
        <v>0</v>
      </c>
      <c r="AF65" s="24"/>
      <c r="AG65">
        <f t="shared" si="2"/>
        <v>152.67867079459324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1.29762</v>
      </c>
      <c r="E66">
        <f>GT_NG!S66</f>
        <v>1.7094224924012158</v>
      </c>
      <c r="F66">
        <f>GT_Spot!S66</f>
        <v>0</v>
      </c>
      <c r="G66">
        <f>PPCL_NG!S66</f>
        <v>44</v>
      </c>
      <c r="H66">
        <f>PPCL_Spot!S66</f>
        <v>0</v>
      </c>
      <c r="I66">
        <f>Bawana_NG!S66</f>
        <v>18.999133013917408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51.953878784412431</v>
      </c>
      <c r="P66" s="36">
        <v>0</v>
      </c>
      <c r="Q66" s="36">
        <v>0</v>
      </c>
      <c r="R66" s="38">
        <v>0</v>
      </c>
      <c r="S66" s="38">
        <v>8.4499999999999993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29.08</v>
      </c>
      <c r="AB66" s="75">
        <f>-STOA!Q66</f>
        <v>0</v>
      </c>
      <c r="AC66">
        <f t="shared" si="0"/>
        <v>1.3061164560421408</v>
      </c>
      <c r="AD66">
        <f t="shared" si="1"/>
        <v>154.18393783468892</v>
      </c>
      <c r="AE66">
        <f>'IDT-1'!E66</f>
        <v>0</v>
      </c>
      <c r="AF66" s="24"/>
      <c r="AG66">
        <f t="shared" si="2"/>
        <v>154.18393783468892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1.29762</v>
      </c>
      <c r="E67">
        <f>GT_NG!S67</f>
        <v>1.7094224924012158</v>
      </c>
      <c r="F67">
        <f>GT_Spot!S67</f>
        <v>0</v>
      </c>
      <c r="G67">
        <f>PPCL_NG!S67</f>
        <v>44</v>
      </c>
      <c r="H67">
        <f>PPCL_Spot!S67</f>
        <v>0</v>
      </c>
      <c r="I67">
        <f>Bawana_NG!S67</f>
        <v>19.000000000000004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51.77506047475854</v>
      </c>
      <c r="P67" s="36">
        <v>0</v>
      </c>
      <c r="Q67" s="36">
        <v>0</v>
      </c>
      <c r="R67" s="38">
        <v>0</v>
      </c>
      <c r="S67" s="38">
        <v>8.4499999999999993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29.08</v>
      </c>
      <c r="AB67" s="75">
        <f>-STOA!Q67</f>
        <v>0</v>
      </c>
      <c r="AC67">
        <f t="shared" si="0"/>
        <v>1.304621664924142</v>
      </c>
      <c r="AD67">
        <f t="shared" si="1"/>
        <v>154.00748130223562</v>
      </c>
      <c r="AE67">
        <f>'IDT-1'!E67</f>
        <v>0</v>
      </c>
      <c r="AF67" s="24"/>
      <c r="AG67">
        <f t="shared" si="2"/>
        <v>154.00748130223562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1.29762</v>
      </c>
      <c r="E68">
        <f>GT_NG!S68</f>
        <v>1.7094224924012158</v>
      </c>
      <c r="F68">
        <f>GT_Spot!S68</f>
        <v>0</v>
      </c>
      <c r="G68">
        <f>PPCL_NG!S68</f>
        <v>44</v>
      </c>
      <c r="H68">
        <f>PPCL_Spot!S68</f>
        <v>0</v>
      </c>
      <c r="I68">
        <f>Bawana_NG!S68</f>
        <v>19.000000000000004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51.77506047475854</v>
      </c>
      <c r="P68" s="36">
        <v>0</v>
      </c>
      <c r="Q68" s="36">
        <v>0</v>
      </c>
      <c r="R68" s="38">
        <v>0</v>
      </c>
      <c r="S68" s="38">
        <v>8.4499999999999993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29.08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1.304621664924142</v>
      </c>
      <c r="AD68">
        <f t="shared" ref="AD68:AD98" si="4">SUM(B68:AB68,AI68:AV68)-AC68</f>
        <v>154.00748130223562</v>
      </c>
      <c r="AE68">
        <f>'IDT-1'!E68</f>
        <v>0</v>
      </c>
      <c r="AF68" s="24"/>
      <c r="AG68">
        <f t="shared" ref="AG68:AG98" si="5">SUM(AD68:AF68)</f>
        <v>154.00748130223562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1.29762</v>
      </c>
      <c r="E69">
        <f>GT_NG!S69</f>
        <v>1.7094224924012158</v>
      </c>
      <c r="F69">
        <f>GT_Spot!S69</f>
        <v>0</v>
      </c>
      <c r="G69">
        <f>PPCL_NG!S69</f>
        <v>44</v>
      </c>
      <c r="H69">
        <f>PPCL_Spot!S69</f>
        <v>0</v>
      </c>
      <c r="I69">
        <f>Bawana_NG!S69</f>
        <v>19.000000000000004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54.760355732398125</v>
      </c>
      <c r="P69" s="36">
        <v>0</v>
      </c>
      <c r="Q69" s="36">
        <v>0</v>
      </c>
      <c r="R69" s="38">
        <v>0</v>
      </c>
      <c r="S69" s="38">
        <v>8.4499999999999993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29.08</v>
      </c>
      <c r="AB69" s="75">
        <f>-STOA!Q69</f>
        <v>0</v>
      </c>
      <c r="AC69">
        <f t="shared" si="3"/>
        <v>1.3296981450883143</v>
      </c>
      <c r="AD69">
        <f t="shared" si="4"/>
        <v>156.96770007971102</v>
      </c>
      <c r="AE69">
        <f>'IDT-1'!E69</f>
        <v>0</v>
      </c>
      <c r="AF69" s="24"/>
      <c r="AG69">
        <f t="shared" si="5"/>
        <v>156.96770007971102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1.29762</v>
      </c>
      <c r="E70">
        <f>GT_NG!S70</f>
        <v>1.7094224924012158</v>
      </c>
      <c r="F70">
        <f>GT_Spot!S70</f>
        <v>0</v>
      </c>
      <c r="G70">
        <f>PPCL_NG!S70</f>
        <v>44</v>
      </c>
      <c r="H70">
        <f>PPCL_Spot!S70</f>
        <v>0</v>
      </c>
      <c r="I70">
        <f>Bawana_NG!S70</f>
        <v>18.999170631629489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54.890639944469086</v>
      </c>
      <c r="P70" s="36">
        <v>0</v>
      </c>
      <c r="Q70" s="36">
        <v>0</v>
      </c>
      <c r="R70" s="38">
        <v>0</v>
      </c>
      <c r="S70" s="38">
        <v>8.4499999999999993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29.08</v>
      </c>
      <c r="AB70" s="75">
        <f>-STOA!Q70</f>
        <v>0</v>
      </c>
      <c r="AC70">
        <f t="shared" si="3"/>
        <v>1.330785565775398</v>
      </c>
      <c r="AD70">
        <f t="shared" si="4"/>
        <v>157.0960675027244</v>
      </c>
      <c r="AE70">
        <f>'IDT-1'!E70</f>
        <v>0</v>
      </c>
      <c r="AF70" s="24"/>
      <c r="AG70">
        <f t="shared" si="5"/>
        <v>157.0960675027244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1.29762</v>
      </c>
      <c r="E71">
        <f>GT_NG!S71</f>
        <v>1.6582605658400278</v>
      </c>
      <c r="F71">
        <f>GT_Spot!S71</f>
        <v>0</v>
      </c>
      <c r="G71">
        <f>PPCL_NG!S71</f>
        <v>44</v>
      </c>
      <c r="H71">
        <f>PPCL_Spot!S71</f>
        <v>0</v>
      </c>
      <c r="I71">
        <f>Bawana_NG!S71</f>
        <v>23.000000000000004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54.890650712345774</v>
      </c>
      <c r="P71" s="36">
        <v>0</v>
      </c>
      <c r="Q71" s="36">
        <v>0</v>
      </c>
      <c r="R71" s="38">
        <v>0</v>
      </c>
      <c r="S71" s="38">
        <v>8.4499999999999993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29.08</v>
      </c>
      <c r="AB71" s="75">
        <f>-STOA!Q71</f>
        <v>0</v>
      </c>
      <c r="AC71">
        <f t="shared" si="3"/>
        <v>1.3639628627367604</v>
      </c>
      <c r="AD71">
        <f t="shared" si="4"/>
        <v>161.01256841544901</v>
      </c>
      <c r="AE71">
        <f>'IDT-1'!E71</f>
        <v>0</v>
      </c>
      <c r="AF71" s="24"/>
      <c r="AG71">
        <f t="shared" si="5"/>
        <v>161.01256841544901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1.29762</v>
      </c>
      <c r="E72">
        <f>GT_NG!S72</f>
        <v>1.6582605658400278</v>
      </c>
      <c r="F72">
        <f>GT_Spot!S72</f>
        <v>0</v>
      </c>
      <c r="G72">
        <f>PPCL_NG!S72</f>
        <v>44</v>
      </c>
      <c r="H72">
        <f>PPCL_Spot!S72</f>
        <v>0</v>
      </c>
      <c r="I72">
        <f>Bawana_NG!S72</f>
        <v>22.999999999999996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54.880628826986083</v>
      </c>
      <c r="P72" s="36">
        <v>0</v>
      </c>
      <c r="Q72" s="36">
        <v>0</v>
      </c>
      <c r="R72" s="38">
        <v>0</v>
      </c>
      <c r="S72" s="38">
        <v>8.4499999999999993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29.08</v>
      </c>
      <c r="AB72" s="75">
        <f>-STOA!Q72</f>
        <v>0</v>
      </c>
      <c r="AC72">
        <f t="shared" si="3"/>
        <v>1.3638786788997392</v>
      </c>
      <c r="AD72">
        <f t="shared" si="4"/>
        <v>161.00263071392638</v>
      </c>
      <c r="AE72">
        <f>'IDT-1'!E72</f>
        <v>0</v>
      </c>
      <c r="AF72" s="24"/>
      <c r="AG72">
        <f t="shared" si="5"/>
        <v>161.00263071392638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1.29762</v>
      </c>
      <c r="E73">
        <f>GT_NG!S73</f>
        <v>1.6582605658400278</v>
      </c>
      <c r="F73">
        <f>GT_Spot!S73</f>
        <v>0</v>
      </c>
      <c r="G73">
        <f>PPCL_NG!S73</f>
        <v>44</v>
      </c>
      <c r="H73">
        <f>PPCL_Spot!S73</f>
        <v>0</v>
      </c>
      <c r="I73">
        <f>Bawana_NG!S73</f>
        <v>22.999999999999996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54.890642095690751</v>
      </c>
      <c r="P73" s="36">
        <v>0</v>
      </c>
      <c r="Q73" s="36">
        <v>0</v>
      </c>
      <c r="R73" s="38">
        <v>0</v>
      </c>
      <c r="S73" s="38">
        <v>8.4499999999999993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29.08</v>
      </c>
      <c r="AB73" s="75">
        <f>-STOA!Q73</f>
        <v>0</v>
      </c>
      <c r="AC73">
        <f t="shared" si="3"/>
        <v>1.3639627903568583</v>
      </c>
      <c r="AD73">
        <f t="shared" si="4"/>
        <v>161.01255987117392</v>
      </c>
      <c r="AE73">
        <f>'IDT-1'!E73</f>
        <v>0</v>
      </c>
      <c r="AF73" s="24"/>
      <c r="AG73">
        <f t="shared" si="5"/>
        <v>161.01255987117392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1.29762</v>
      </c>
      <c r="E74">
        <f>GT_NG!S74</f>
        <v>1.6582605658400278</v>
      </c>
      <c r="F74">
        <f>GT_Spot!S74</f>
        <v>0</v>
      </c>
      <c r="G74">
        <f>PPCL_NG!S74</f>
        <v>44</v>
      </c>
      <c r="H74">
        <f>PPCL_Spot!S74</f>
        <v>0</v>
      </c>
      <c r="I74">
        <f>Bawana_NG!S74</f>
        <v>22.999999999999996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57.473742422141662</v>
      </c>
      <c r="P74" s="36">
        <v>0</v>
      </c>
      <c r="Q74" s="36">
        <v>0</v>
      </c>
      <c r="R74" s="38">
        <v>0</v>
      </c>
      <c r="S74" s="38">
        <v>8.4499999999999993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29.08</v>
      </c>
      <c r="AB74" s="75">
        <f>-STOA!Q74</f>
        <v>0</v>
      </c>
      <c r="AC74">
        <f t="shared" si="3"/>
        <v>1.3856608330990461</v>
      </c>
      <c r="AD74">
        <f t="shared" si="4"/>
        <v>163.57396215488262</v>
      </c>
      <c r="AE74">
        <f>'IDT-1'!E74</f>
        <v>0</v>
      </c>
      <c r="AF74" s="24"/>
      <c r="AG74">
        <f t="shared" si="5"/>
        <v>163.57396215488262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1.29762</v>
      </c>
      <c r="E75">
        <f>GT_NG!S75</f>
        <v>1.6582605658400278</v>
      </c>
      <c r="F75">
        <f>GT_Spot!S75</f>
        <v>0</v>
      </c>
      <c r="G75">
        <f>PPCL_NG!S75</f>
        <v>44</v>
      </c>
      <c r="H75">
        <f>PPCL_Spot!S75</f>
        <v>0</v>
      </c>
      <c r="I75">
        <f>Bawana_NG!S75</f>
        <v>22.999999999999996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62.220988155126477</v>
      </c>
      <c r="P75" s="36">
        <v>0</v>
      </c>
      <c r="Q75" s="36">
        <v>0</v>
      </c>
      <c r="R75" s="38">
        <v>0</v>
      </c>
      <c r="S75" s="38">
        <v>8.4499999999999993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29.08</v>
      </c>
      <c r="AB75" s="75">
        <f>-STOA!Q75</f>
        <v>0</v>
      </c>
      <c r="AC75">
        <f t="shared" si="3"/>
        <v>1.4255376972561185</v>
      </c>
      <c r="AD75">
        <f t="shared" si="4"/>
        <v>168.28133102371038</v>
      </c>
      <c r="AE75">
        <f>'IDT-1'!E75</f>
        <v>0</v>
      </c>
      <c r="AF75" s="24"/>
      <c r="AG75">
        <f t="shared" si="5"/>
        <v>168.28133102371038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1.29762</v>
      </c>
      <c r="E76">
        <f>GT_NG!S76</f>
        <v>1.7094224924012158</v>
      </c>
      <c r="F76">
        <f>GT_Spot!S76</f>
        <v>0</v>
      </c>
      <c r="G76">
        <f>PPCL_NG!S76</f>
        <v>44</v>
      </c>
      <c r="H76">
        <f>PPCL_Spot!S76</f>
        <v>0</v>
      </c>
      <c r="I76">
        <f>Bawana_NG!S76</f>
        <v>23.000000000000004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71.015393528835332</v>
      </c>
      <c r="P76" s="36">
        <v>0</v>
      </c>
      <c r="Q76" s="36">
        <v>0</v>
      </c>
      <c r="R76" s="38">
        <v>0</v>
      </c>
      <c r="S76" s="38">
        <v>8.4499999999999993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29.08</v>
      </c>
      <c r="AB76" s="75">
        <f>-STOA!Q76</f>
        <v>0</v>
      </c>
      <c r="AC76">
        <f t="shared" si="3"/>
        <v>1.4998404625783868</v>
      </c>
      <c r="AD76">
        <f t="shared" si="4"/>
        <v>177.05259555865814</v>
      </c>
      <c r="AE76">
        <f>'IDT-1'!E76</f>
        <v>0</v>
      </c>
      <c r="AF76" s="24"/>
      <c r="AG76">
        <f t="shared" si="5"/>
        <v>177.05259555865814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1.0691999999999999</v>
      </c>
      <c r="E77">
        <f>GT_NG!S77</f>
        <v>1.7094224924012158</v>
      </c>
      <c r="F77">
        <f>GT_Spot!S77</f>
        <v>0</v>
      </c>
      <c r="G77">
        <f>PPCL_NG!S77</f>
        <v>44</v>
      </c>
      <c r="H77">
        <f>PPCL_Spot!S77</f>
        <v>0</v>
      </c>
      <c r="I77">
        <f>Bawana_NG!S77</f>
        <v>22.999362880886427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79.019212614334094</v>
      </c>
      <c r="P77" s="36">
        <v>0</v>
      </c>
      <c r="Q77" s="36">
        <v>0</v>
      </c>
      <c r="R77" s="38">
        <v>0</v>
      </c>
      <c r="S77" s="38">
        <v>8.4499999999999993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29.08</v>
      </c>
      <c r="AB77" s="75">
        <f>-STOA!Q77</f>
        <v>0</v>
      </c>
      <c r="AC77">
        <f t="shared" si="3"/>
        <v>1.6498600403449131</v>
      </c>
      <c r="AD77">
        <f t="shared" si="4"/>
        <v>174.67733794727681</v>
      </c>
      <c r="AE77">
        <f>'IDT-1'!E77</f>
        <v>0</v>
      </c>
      <c r="AF77" s="24"/>
      <c r="AG77">
        <f t="shared" si="5"/>
        <v>174.67733794727681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-10</v>
      </c>
      <c r="AM77" s="34">
        <f>RTM_PXI!K77</f>
        <v>0</v>
      </c>
      <c r="AN77" s="34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1.0691999999999999</v>
      </c>
      <c r="E78">
        <f>GT_NG!S78</f>
        <v>1.77</v>
      </c>
      <c r="F78">
        <f>GT_Spot!S78</f>
        <v>0</v>
      </c>
      <c r="G78">
        <f>PPCL_NG!S78</f>
        <v>44</v>
      </c>
      <c r="H78">
        <f>PPCL_Spot!S78</f>
        <v>0</v>
      </c>
      <c r="I78">
        <f>Bawana_NG!S78</f>
        <v>22.999362880886427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86.046123874353313</v>
      </c>
      <c r="P78" s="36">
        <v>0</v>
      </c>
      <c r="Q78" s="36">
        <v>0</v>
      </c>
      <c r="R78" s="38">
        <v>0</v>
      </c>
      <c r="S78" s="38">
        <v>8.4499999999999993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29.08</v>
      </c>
      <c r="AB78" s="75">
        <f>-STOA!Q78</f>
        <v>0</v>
      </c>
      <c r="AC78">
        <f t="shared" si="3"/>
        <v>1.7195603352627709</v>
      </c>
      <c r="AD78">
        <f t="shared" si="4"/>
        <v>180.49512641997694</v>
      </c>
      <c r="AE78">
        <f>'IDT-1'!E78</f>
        <v>0</v>
      </c>
      <c r="AF78" s="24"/>
      <c r="AG78">
        <f t="shared" si="5"/>
        <v>180.49512641997694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-11.2</v>
      </c>
      <c r="AM78" s="34">
        <f>RTM_PXI!K78</f>
        <v>0</v>
      </c>
      <c r="AN78" s="34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1.0691999999999999</v>
      </c>
      <c r="E79">
        <f>GT_NG!S79</f>
        <v>1.77</v>
      </c>
      <c r="F79">
        <f>GT_Spot!S79</f>
        <v>0</v>
      </c>
      <c r="G79">
        <f>PPCL_NG!S79</f>
        <v>44</v>
      </c>
      <c r="H79">
        <f>PPCL_Spot!S79</f>
        <v>0</v>
      </c>
      <c r="I79">
        <f>Bawana_NG!S79</f>
        <v>22.15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88.762927533641175</v>
      </c>
      <c r="P79" s="36">
        <v>0</v>
      </c>
      <c r="Q79" s="36">
        <v>0</v>
      </c>
      <c r="R79" s="38">
        <v>0</v>
      </c>
      <c r="S79" s="38">
        <v>8.4499999999999993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29.08</v>
      </c>
      <c r="AB79" s="75">
        <f>-STOA!Q79</f>
        <v>0</v>
      </c>
      <c r="AC79">
        <f t="shared" si="3"/>
        <v>1.7581189636585435</v>
      </c>
      <c r="AD79">
        <f t="shared" si="4"/>
        <v>179.62400856998258</v>
      </c>
      <c r="AE79">
        <f>'IDT-1'!E79</f>
        <v>0</v>
      </c>
      <c r="AF79" s="24"/>
      <c r="AG79">
        <f t="shared" si="5"/>
        <v>179.62400856998258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-13.9</v>
      </c>
      <c r="AM79" s="34">
        <f>RTM_PXI!K79</f>
        <v>0</v>
      </c>
      <c r="AN79" s="34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1.0691999999999999</v>
      </c>
      <c r="E80">
        <f>GT_NG!S80</f>
        <v>1.77</v>
      </c>
      <c r="F80">
        <f>GT_Spot!S80</f>
        <v>0</v>
      </c>
      <c r="G80">
        <f>PPCL_NG!S80</f>
        <v>44</v>
      </c>
      <c r="H80">
        <f>PPCL_Spot!S80</f>
        <v>0</v>
      </c>
      <c r="I80">
        <f>Bawana_NG!S80</f>
        <v>22.15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88.822938282521022</v>
      </c>
      <c r="P80" s="36">
        <v>0</v>
      </c>
      <c r="Q80" s="36">
        <v>0</v>
      </c>
      <c r="R80" s="38">
        <v>0</v>
      </c>
      <c r="S80" s="38">
        <v>8.4499999999999993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29.08</v>
      </c>
      <c r="AB80" s="75">
        <f>-STOA!Q80</f>
        <v>0</v>
      </c>
      <c r="AC80">
        <f t="shared" si="3"/>
        <v>1.7831894113513125</v>
      </c>
      <c r="AD80">
        <f t="shared" si="4"/>
        <v>176.75894887116965</v>
      </c>
      <c r="AE80">
        <f>'IDT-1'!E80</f>
        <v>0</v>
      </c>
      <c r="AF80" s="24"/>
      <c r="AG80">
        <f t="shared" si="5"/>
        <v>176.75894887116965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-16.8</v>
      </c>
      <c r="AM80" s="34">
        <f>RTM_PXI!K80</f>
        <v>0</v>
      </c>
      <c r="AN80" s="34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1.0691999999999999</v>
      </c>
      <c r="E81">
        <f>GT_NG!S81</f>
        <v>1.78</v>
      </c>
      <c r="F81">
        <f>GT_Spot!S81</f>
        <v>0</v>
      </c>
      <c r="G81">
        <f>PPCL_NG!S81</f>
        <v>43.38</v>
      </c>
      <c r="H81">
        <f>PPCL_Spot!S81</f>
        <v>0</v>
      </c>
      <c r="I81">
        <f>Bawana_NG!S81</f>
        <v>22.130909090909093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88.822938282521022</v>
      </c>
      <c r="P81" s="36">
        <v>0</v>
      </c>
      <c r="Q81" s="36">
        <v>0</v>
      </c>
      <c r="R81" s="38">
        <v>0</v>
      </c>
      <c r="S81" s="38">
        <v>8.4499999999999993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29.08</v>
      </c>
      <c r="AB81" s="75">
        <f>-STOA!Q81</f>
        <v>0</v>
      </c>
      <c r="AC81">
        <f t="shared" si="3"/>
        <v>1.7965415947097052</v>
      </c>
      <c r="AD81">
        <f t="shared" si="4"/>
        <v>173.91650577872042</v>
      </c>
      <c r="AE81">
        <f>'IDT-1'!E81</f>
        <v>0</v>
      </c>
      <c r="AF81" s="24"/>
      <c r="AG81">
        <f t="shared" si="5"/>
        <v>173.91650577872042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-19</v>
      </c>
      <c r="AM81" s="34">
        <f>RTM_PXI!K81</f>
        <v>0</v>
      </c>
      <c r="AN81" s="34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1.0691999999999999</v>
      </c>
      <c r="E82">
        <f>GT_NG!S82</f>
        <v>1.78</v>
      </c>
      <c r="F82">
        <f>GT_Spot!S82</f>
        <v>0</v>
      </c>
      <c r="G82">
        <f>PPCL_NG!S82</f>
        <v>43.38</v>
      </c>
      <c r="H82">
        <f>PPCL_Spot!S82</f>
        <v>0</v>
      </c>
      <c r="I82">
        <f>Bawana_NG!S82</f>
        <v>22.130909090909093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88.822938282521022</v>
      </c>
      <c r="P82" s="36">
        <v>0</v>
      </c>
      <c r="Q82" s="36">
        <v>0</v>
      </c>
      <c r="R82" s="38">
        <v>0</v>
      </c>
      <c r="S82" s="38">
        <v>8.4499999999999993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29.08</v>
      </c>
      <c r="AB82" s="75">
        <f>-STOA!Q82</f>
        <v>0</v>
      </c>
      <c r="AC82">
        <f t="shared" si="3"/>
        <v>1.8143310259319723</v>
      </c>
      <c r="AD82">
        <f t="shared" si="4"/>
        <v>171.79871634749816</v>
      </c>
      <c r="AE82">
        <f>'IDT-1'!E82</f>
        <v>0</v>
      </c>
      <c r="AF82" s="24"/>
      <c r="AG82">
        <f t="shared" si="5"/>
        <v>171.79871634749816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-21.1</v>
      </c>
      <c r="AM82" s="34">
        <f>RTM_PXI!K82</f>
        <v>0</v>
      </c>
      <c r="AN82" s="34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0.63180000000000003</v>
      </c>
      <c r="E83">
        <f>GT_NG!S83</f>
        <v>1.78</v>
      </c>
      <c r="F83">
        <f>GT_Spot!S83</f>
        <v>0</v>
      </c>
      <c r="G83">
        <f>PPCL_NG!S83</f>
        <v>44</v>
      </c>
      <c r="H83">
        <f>PPCL_Spot!S83</f>
        <v>0</v>
      </c>
      <c r="I83">
        <f>Bawana_NG!S83</f>
        <v>22.489091056056253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88.662944311506521</v>
      </c>
      <c r="P83" s="36">
        <v>0</v>
      </c>
      <c r="Q83" s="36">
        <v>0</v>
      </c>
      <c r="R83" s="38">
        <v>0</v>
      </c>
      <c r="S83" s="38">
        <v>8.4499999999999993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-10</v>
      </c>
      <c r="AA83" s="75">
        <f>STOA!K83</f>
        <v>29.08</v>
      </c>
      <c r="AB83" s="75">
        <f>-STOA!Q83</f>
        <v>0</v>
      </c>
      <c r="AC83">
        <f t="shared" si="3"/>
        <v>1.8522613917547315</v>
      </c>
      <c r="AD83">
        <f t="shared" si="4"/>
        <v>168.04157397580803</v>
      </c>
      <c r="AE83">
        <f>'IDT-1'!E83</f>
        <v>0</v>
      </c>
      <c r="AF83" s="24"/>
      <c r="AG83">
        <f t="shared" si="5"/>
        <v>168.04157397580803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-15.2</v>
      </c>
      <c r="AM83" s="34">
        <f>RTM_PXI!K83</f>
        <v>0</v>
      </c>
      <c r="AN83" s="34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0.63180000000000003</v>
      </c>
      <c r="E84">
        <f>GT_NG!S84</f>
        <v>1.78</v>
      </c>
      <c r="F84">
        <f>GT_Spot!S84</f>
        <v>0</v>
      </c>
      <c r="G84">
        <f>PPCL_NG!S84</f>
        <v>44</v>
      </c>
      <c r="H84">
        <f>PPCL_Spot!S84</f>
        <v>0</v>
      </c>
      <c r="I84">
        <f>Bawana_NG!S84</f>
        <v>22.280898423323521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88.662944311506521</v>
      </c>
      <c r="P84" s="36">
        <v>0</v>
      </c>
      <c r="Q84" s="36">
        <v>0</v>
      </c>
      <c r="R84" s="38">
        <v>0</v>
      </c>
      <c r="S84" s="38">
        <v>8.4499999999999993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-10</v>
      </c>
      <c r="AA84" s="75">
        <f>STOA!K84</f>
        <v>29.08</v>
      </c>
      <c r="AB84" s="75">
        <f>-STOA!Q84</f>
        <v>0</v>
      </c>
      <c r="AC84">
        <f t="shared" si="3"/>
        <v>1.8708433521795103</v>
      </c>
      <c r="AD84">
        <f t="shared" si="4"/>
        <v>165.4147993826505</v>
      </c>
      <c r="AE84">
        <f>'IDT-1'!E84</f>
        <v>0</v>
      </c>
      <c r="AF84" s="24"/>
      <c r="AG84">
        <f t="shared" si="5"/>
        <v>165.4147993826505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-17.600000000000001</v>
      </c>
      <c r="AM84" s="34">
        <f>RTM_PXI!K84</f>
        <v>0</v>
      </c>
      <c r="AN84" s="34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0.63180000000000003</v>
      </c>
      <c r="E85">
        <f>GT_NG!S85</f>
        <v>1.78</v>
      </c>
      <c r="F85">
        <f>GT_Spot!S85</f>
        <v>0</v>
      </c>
      <c r="G85">
        <f>PPCL_NG!S85</f>
        <v>44</v>
      </c>
      <c r="H85">
        <f>PPCL_Spot!S85</f>
        <v>0</v>
      </c>
      <c r="I85">
        <f>Bawana_NG!S85</f>
        <v>22.280898423323521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83.792452672185817</v>
      </c>
      <c r="P85" s="36">
        <v>0</v>
      </c>
      <c r="Q85" s="36">
        <v>0</v>
      </c>
      <c r="R85" s="38">
        <v>0</v>
      </c>
      <c r="S85" s="38">
        <v>8.4499999999999993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-10</v>
      </c>
      <c r="AA85" s="75">
        <f>STOA!K85</f>
        <v>29.08</v>
      </c>
      <c r="AB85" s="75">
        <f>-STOA!Q85</f>
        <v>0</v>
      </c>
      <c r="AC85">
        <f t="shared" si="3"/>
        <v>1.8045177492345494</v>
      </c>
      <c r="AD85">
        <f t="shared" si="4"/>
        <v>163.6106333462748</v>
      </c>
      <c r="AE85">
        <f>'IDT-1'!E85</f>
        <v>0</v>
      </c>
      <c r="AF85" s="24"/>
      <c r="AG85">
        <f t="shared" si="5"/>
        <v>163.6106333462748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-14.6</v>
      </c>
      <c r="AM85" s="34">
        <f>RTM_PXI!K85</f>
        <v>0</v>
      </c>
      <c r="AN85" s="34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0.63180000000000003</v>
      </c>
      <c r="E86">
        <f>GT_NG!S86</f>
        <v>1.78</v>
      </c>
      <c r="F86">
        <f>GT_Spot!S86</f>
        <v>0</v>
      </c>
      <c r="G86">
        <f>PPCL_NG!S86</f>
        <v>44</v>
      </c>
      <c r="H86">
        <f>PPCL_Spot!S86</f>
        <v>0</v>
      </c>
      <c r="I86">
        <f>Bawana_NG!S86</f>
        <v>22.280898423323521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81.365428536000081</v>
      </c>
      <c r="P86" s="36">
        <v>0</v>
      </c>
      <c r="Q86" s="36">
        <v>0</v>
      </c>
      <c r="R86" s="38">
        <v>0</v>
      </c>
      <c r="S86" s="38">
        <v>8.4499999999999993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-10</v>
      </c>
      <c r="AA86" s="75">
        <f>STOA!K86</f>
        <v>29.08</v>
      </c>
      <c r="AB86" s="75">
        <f>-STOA!Q86</f>
        <v>0</v>
      </c>
      <c r="AC86">
        <f t="shared" si="3"/>
        <v>1.7510932313635217</v>
      </c>
      <c r="AD86">
        <f t="shared" si="4"/>
        <v>165.13703372796007</v>
      </c>
      <c r="AE86">
        <f>'IDT-1'!E86</f>
        <v>0</v>
      </c>
      <c r="AF86" s="24"/>
      <c r="AG86">
        <f t="shared" si="5"/>
        <v>165.13703372796007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-10.7</v>
      </c>
      <c r="AM86" s="34">
        <f>RTM_PXI!K86</f>
        <v>0</v>
      </c>
      <c r="AN86" s="34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0.63180000000000003</v>
      </c>
      <c r="E87">
        <f>GT_NG!S87</f>
        <v>1.78</v>
      </c>
      <c r="F87">
        <f>GT_Spot!S87</f>
        <v>0</v>
      </c>
      <c r="G87">
        <f>PPCL_NG!S87</f>
        <v>44</v>
      </c>
      <c r="H87">
        <f>PPCL_Spot!S87</f>
        <v>0</v>
      </c>
      <c r="I87">
        <f>Bawana_NG!S87</f>
        <v>21.920898397475305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80.206285443122866</v>
      </c>
      <c r="P87" s="36">
        <v>0</v>
      </c>
      <c r="Q87" s="36">
        <v>0</v>
      </c>
      <c r="R87" s="38">
        <v>0</v>
      </c>
      <c r="S87" s="38">
        <v>8.4499999999999993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-15</v>
      </c>
      <c r="AA87" s="75">
        <f>STOA!K87</f>
        <v>29.08</v>
      </c>
      <c r="AB87" s="75">
        <f>-STOA!Q87</f>
        <v>0</v>
      </c>
      <c r="AC87">
        <f t="shared" si="3"/>
        <v>1.7806882177906735</v>
      </c>
      <c r="AD87">
        <f t="shared" si="4"/>
        <v>158.58829562280749</v>
      </c>
      <c r="AE87">
        <f>'IDT-1'!E87</f>
        <v>0</v>
      </c>
      <c r="AF87" s="24"/>
      <c r="AG87">
        <f t="shared" si="5"/>
        <v>158.58829562280749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-10.7</v>
      </c>
      <c r="AM87" s="34">
        <f>RTM_PXI!K87</f>
        <v>0</v>
      </c>
      <c r="AN87" s="34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0.63180000000000003</v>
      </c>
      <c r="E88">
        <f>GT_NG!S88</f>
        <v>1.78</v>
      </c>
      <c r="F88">
        <f>GT_Spot!S88</f>
        <v>0</v>
      </c>
      <c r="G88">
        <f>PPCL_NG!S88</f>
        <v>44</v>
      </c>
      <c r="H88">
        <f>PPCL_Spot!S88</f>
        <v>0</v>
      </c>
      <c r="I88">
        <f>Bawana_NG!S88</f>
        <v>21.920898397475305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80.206285443122866</v>
      </c>
      <c r="P88" s="36">
        <v>0</v>
      </c>
      <c r="Q88" s="36">
        <v>0</v>
      </c>
      <c r="R88" s="38">
        <v>0</v>
      </c>
      <c r="S88" s="38">
        <v>8.4499999999999993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-15</v>
      </c>
      <c r="AA88" s="75">
        <f>STOA!K88</f>
        <v>29.08</v>
      </c>
      <c r="AB88" s="75">
        <f>-STOA!Q88</f>
        <v>0</v>
      </c>
      <c r="AC88">
        <f t="shared" si="3"/>
        <v>1.7806882177906735</v>
      </c>
      <c r="AD88">
        <f t="shared" si="4"/>
        <v>158.58829562280749</v>
      </c>
      <c r="AE88">
        <f>'IDT-1'!E88</f>
        <v>0</v>
      </c>
      <c r="AF88" s="24"/>
      <c r="AG88">
        <f t="shared" si="5"/>
        <v>158.58829562280749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-10.7</v>
      </c>
      <c r="AM88" s="34">
        <f>RTM_PXI!K88</f>
        <v>0</v>
      </c>
      <c r="AN88" s="34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0.63180000000000003</v>
      </c>
      <c r="E89">
        <f>GT_NG!S89</f>
        <v>1.78</v>
      </c>
      <c r="F89">
        <f>GT_Spot!S89</f>
        <v>0</v>
      </c>
      <c r="G89">
        <f>PPCL_NG!S89</f>
        <v>44</v>
      </c>
      <c r="H89">
        <f>PPCL_Spot!S89</f>
        <v>0</v>
      </c>
      <c r="I89">
        <f>Bawana_NG!S89</f>
        <v>21.920898397475305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81.854360074296736</v>
      </c>
      <c r="P89" s="36">
        <v>0</v>
      </c>
      <c r="Q89" s="36">
        <v>0</v>
      </c>
      <c r="R89" s="38">
        <v>0</v>
      </c>
      <c r="S89" s="38">
        <v>8.4499999999999993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-15</v>
      </c>
      <c r="AA89" s="75">
        <f>STOA!K89</f>
        <v>29.08</v>
      </c>
      <c r="AB89" s="75">
        <f>-STOA!Q89</f>
        <v>0</v>
      </c>
      <c r="AC89">
        <f t="shared" si="3"/>
        <v>1.7945320446925339</v>
      </c>
      <c r="AD89">
        <f t="shared" si="4"/>
        <v>160.22252642707949</v>
      </c>
      <c r="AE89">
        <f>'IDT-1'!E89</f>
        <v>0</v>
      </c>
      <c r="AF89" s="24"/>
      <c r="AG89">
        <f t="shared" si="5"/>
        <v>160.22252642707949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-10.7</v>
      </c>
      <c r="AM89" s="34">
        <f>RTM_PXI!K89</f>
        <v>0</v>
      </c>
      <c r="AN89" s="34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0.63180000000000003</v>
      </c>
      <c r="E90">
        <f>GT_NG!S90</f>
        <v>1.801840490797546</v>
      </c>
      <c r="F90">
        <f>GT_Spot!S90</f>
        <v>0</v>
      </c>
      <c r="G90">
        <f>PPCL_NG!S90</f>
        <v>44</v>
      </c>
      <c r="H90">
        <f>PPCL_Spot!S90</f>
        <v>0</v>
      </c>
      <c r="I90">
        <f>Bawana_NG!S90</f>
        <v>22.389446596594674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85.226978893500998</v>
      </c>
      <c r="P90" s="36">
        <v>0</v>
      </c>
      <c r="Q90" s="36">
        <v>0</v>
      </c>
      <c r="R90" s="38">
        <v>0</v>
      </c>
      <c r="S90" s="38">
        <v>8.4499999999999993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-15</v>
      </c>
      <c r="AA90" s="75">
        <f>STOA!K90</f>
        <v>29.08</v>
      </c>
      <c r="AB90" s="75">
        <f>-STOA!Q90</f>
        <v>0</v>
      </c>
      <c r="AC90">
        <f t="shared" si="3"/>
        <v>1.8667957490761304</v>
      </c>
      <c r="AD90">
        <f t="shared" si="4"/>
        <v>159.31327023181709</v>
      </c>
      <c r="AE90">
        <f>'IDT-1'!E90</f>
        <v>0</v>
      </c>
      <c r="AF90" s="24"/>
      <c r="AG90">
        <f t="shared" si="5"/>
        <v>159.31327023181709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-15.4</v>
      </c>
      <c r="AM90" s="34">
        <f>RTM_PXI!K90</f>
        <v>0</v>
      </c>
      <c r="AN90" s="34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0.63180000000000003</v>
      </c>
      <c r="E91">
        <f>GT_NG!S91</f>
        <v>1.801840490797546</v>
      </c>
      <c r="F91">
        <f>GT_Spot!S91</f>
        <v>0</v>
      </c>
      <c r="G91">
        <f>PPCL_NG!S91</f>
        <v>44</v>
      </c>
      <c r="H91">
        <f>PPCL_Spot!S91</f>
        <v>0</v>
      </c>
      <c r="I91">
        <f>Bawana_NG!S91</f>
        <v>22.280898423323521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85.226978893500998</v>
      </c>
      <c r="P91" s="36">
        <v>0</v>
      </c>
      <c r="Q91" s="36">
        <v>0</v>
      </c>
      <c r="R91" s="38">
        <v>0</v>
      </c>
      <c r="S91" s="38">
        <v>8.4499999999999993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-15</v>
      </c>
      <c r="AA91" s="75">
        <f>STOA!K91</f>
        <v>29.08</v>
      </c>
      <c r="AB91" s="75">
        <f>-STOA!Q91</f>
        <v>0</v>
      </c>
      <c r="AC91">
        <f t="shared" si="3"/>
        <v>1.8582599024682527</v>
      </c>
      <c r="AD91">
        <f t="shared" si="4"/>
        <v>160.11325790515377</v>
      </c>
      <c r="AE91">
        <f>'IDT-1'!E91</f>
        <v>0</v>
      </c>
      <c r="AF91" s="24"/>
      <c r="AG91">
        <f t="shared" si="5"/>
        <v>160.11325790515377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-14.5</v>
      </c>
      <c r="AM91" s="34">
        <f>RTM_PXI!K91</f>
        <v>0</v>
      </c>
      <c r="AN91" s="34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0.63180000000000003</v>
      </c>
      <c r="E92">
        <f>GT_NG!S92</f>
        <v>1.78</v>
      </c>
      <c r="F92">
        <f>GT_Spot!S92</f>
        <v>0</v>
      </c>
      <c r="G92">
        <f>PPCL_NG!S92</f>
        <v>44</v>
      </c>
      <c r="H92">
        <f>PPCL_Spot!S92</f>
        <v>0</v>
      </c>
      <c r="I92">
        <f>Bawana_NG!S92</f>
        <v>22.280898423323521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85.226978893500998</v>
      </c>
      <c r="P92" s="36">
        <v>0</v>
      </c>
      <c r="Q92" s="36">
        <v>0</v>
      </c>
      <c r="R92" s="38">
        <v>0</v>
      </c>
      <c r="S92" s="38">
        <v>8.4499999999999993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-15</v>
      </c>
      <c r="AA92" s="75">
        <f>STOA!K92</f>
        <v>29.08</v>
      </c>
      <c r="AB92" s="75">
        <f>-STOA!Q92</f>
        <v>0</v>
      </c>
      <c r="AC92">
        <f t="shared" si="3"/>
        <v>1.8699360631603976</v>
      </c>
      <c r="AD92">
        <f t="shared" si="4"/>
        <v>158.67974125366408</v>
      </c>
      <c r="AE92">
        <f>'IDT-1'!E92</f>
        <v>0</v>
      </c>
      <c r="AF92" s="24"/>
      <c r="AG92">
        <f t="shared" si="5"/>
        <v>158.67974125366408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-15.9</v>
      </c>
      <c r="AM92" s="34">
        <f>RTM_PXI!K92</f>
        <v>0</v>
      </c>
      <c r="AN92" s="34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0.63180000000000003</v>
      </c>
      <c r="E93">
        <f>GT_NG!S93</f>
        <v>1.78</v>
      </c>
      <c r="F93">
        <f>GT_Spot!S93</f>
        <v>0</v>
      </c>
      <c r="G93">
        <f>PPCL_NG!S93</f>
        <v>44</v>
      </c>
      <c r="H93">
        <f>PPCL_Spot!S93</f>
        <v>0</v>
      </c>
      <c r="I93">
        <f>Bawana_NG!S93</f>
        <v>22.280898423323521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85.226978893500998</v>
      </c>
      <c r="P93" s="36">
        <v>0</v>
      </c>
      <c r="Q93" s="36">
        <v>0</v>
      </c>
      <c r="R93" s="38">
        <v>0</v>
      </c>
      <c r="S93" s="38">
        <v>8.4499999999999993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-15</v>
      </c>
      <c r="AA93" s="75">
        <f>STOA!K93</f>
        <v>29.08</v>
      </c>
      <c r="AB93" s="75">
        <f>-STOA!Q93</f>
        <v>0</v>
      </c>
      <c r="AC93">
        <f t="shared" si="3"/>
        <v>1.8682418316154199</v>
      </c>
      <c r="AD93">
        <f t="shared" si="4"/>
        <v>158.88143548520907</v>
      </c>
      <c r="AE93">
        <f>'IDT-1'!E93</f>
        <v>0</v>
      </c>
      <c r="AF93" s="24"/>
      <c r="AG93">
        <f t="shared" si="5"/>
        <v>158.88143548520907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-15.7</v>
      </c>
      <c r="AM93" s="34">
        <f>RTM_PXI!K93</f>
        <v>0</v>
      </c>
      <c r="AN93" s="34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0.63180000000000003</v>
      </c>
      <c r="E94">
        <f>GT_NG!S94</f>
        <v>1.78</v>
      </c>
      <c r="F94">
        <f>GT_Spot!S94</f>
        <v>0</v>
      </c>
      <c r="G94">
        <f>PPCL_NG!S94</f>
        <v>44.31</v>
      </c>
      <c r="H94">
        <f>PPCL_Spot!S94</f>
        <v>0</v>
      </c>
      <c r="I94">
        <f>Bawana_NG!S94</f>
        <v>22.280898423323521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79.98606401175428</v>
      </c>
      <c r="P94" s="36">
        <v>0</v>
      </c>
      <c r="Q94" s="36">
        <v>0</v>
      </c>
      <c r="R94" s="38">
        <v>0</v>
      </c>
      <c r="S94" s="38">
        <v>8.4499999999999993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-15</v>
      </c>
      <c r="AA94" s="75">
        <f>STOA!K94</f>
        <v>29.08</v>
      </c>
      <c r="AB94" s="75">
        <f>-STOA!Q94</f>
        <v>0</v>
      </c>
      <c r="AC94">
        <f t="shared" si="3"/>
        <v>1.7988673261166137</v>
      </c>
      <c r="AD94">
        <f t="shared" si="4"/>
        <v>157.31989510896119</v>
      </c>
      <c r="AE94">
        <f>'IDT-1'!E94</f>
        <v>0</v>
      </c>
      <c r="AF94" s="24"/>
      <c r="AG94">
        <f t="shared" si="5"/>
        <v>157.31989510896119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-12.4</v>
      </c>
      <c r="AM94" s="34">
        <f>RTM_PXI!K94</f>
        <v>0</v>
      </c>
      <c r="AN94" s="34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0.63180000000000003</v>
      </c>
      <c r="E95">
        <f>GT_NG!S95</f>
        <v>1.78</v>
      </c>
      <c r="F95">
        <f>GT_Spot!S95</f>
        <v>0</v>
      </c>
      <c r="G95">
        <f>PPCL_NG!S95</f>
        <v>44.31</v>
      </c>
      <c r="H95">
        <f>PPCL_Spot!S95</f>
        <v>0</v>
      </c>
      <c r="I95">
        <f>Bawana_NG!S95</f>
        <v>21.920898397475305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76.396592133104804</v>
      </c>
      <c r="P95" s="36">
        <v>0</v>
      </c>
      <c r="Q95" s="36">
        <v>0</v>
      </c>
      <c r="R95" s="38">
        <v>0</v>
      </c>
      <c r="S95" s="38">
        <v>8.4499999999999993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-10</v>
      </c>
      <c r="AA95" s="75">
        <f>STOA!K95</f>
        <v>29.08</v>
      </c>
      <c r="AB95" s="75">
        <f>-STOA!Q95</f>
        <v>0</v>
      </c>
      <c r="AC95">
        <f t="shared" si="3"/>
        <v>1.7351955943092323</v>
      </c>
      <c r="AD95">
        <f t="shared" si="4"/>
        <v>157.03409493627083</v>
      </c>
      <c r="AE95">
        <f>'IDT-1'!E95</f>
        <v>0</v>
      </c>
      <c r="AF95" s="24"/>
      <c r="AG95">
        <f t="shared" si="5"/>
        <v>157.03409493627083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-13.8</v>
      </c>
      <c r="AM95" s="34">
        <f>RTM_PXI!K95</f>
        <v>0</v>
      </c>
      <c r="AN95" s="34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0.63180000000000003</v>
      </c>
      <c r="E96">
        <f>GT_NG!S96</f>
        <v>1.78</v>
      </c>
      <c r="F96">
        <f>GT_Spot!S96</f>
        <v>0</v>
      </c>
      <c r="G96">
        <f>PPCL_NG!S96</f>
        <v>44.31</v>
      </c>
      <c r="H96">
        <f>PPCL_Spot!S96</f>
        <v>0</v>
      </c>
      <c r="I96">
        <f>Bawana_NG!S96</f>
        <v>21.920898397475305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71.125860527966694</v>
      </c>
      <c r="P96" s="36">
        <v>0</v>
      </c>
      <c r="Q96" s="36">
        <v>0</v>
      </c>
      <c r="R96" s="38">
        <v>0</v>
      </c>
      <c r="S96" s="38">
        <v>8.4499999999999993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-10</v>
      </c>
      <c r="AA96" s="75">
        <f>STOA!K96</f>
        <v>29.08</v>
      </c>
      <c r="AB96" s="75">
        <f>-STOA!Q96</f>
        <v>0</v>
      </c>
      <c r="AC96">
        <f t="shared" si="3"/>
        <v>1.6587310494714937</v>
      </c>
      <c r="AD96">
        <f t="shared" si="4"/>
        <v>155.63982787597047</v>
      </c>
      <c r="AE96">
        <f>'IDT-1'!E96</f>
        <v>0</v>
      </c>
      <c r="AF96" s="24"/>
      <c r="AG96">
        <f t="shared" si="5"/>
        <v>155.63982787597047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-10</v>
      </c>
      <c r="AM96" s="34">
        <f>RTM_PXI!K96</f>
        <v>0</v>
      </c>
      <c r="AN96" s="34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0.63180000000000003</v>
      </c>
      <c r="E97">
        <f>GT_NG!S97</f>
        <v>1.78</v>
      </c>
      <c r="F97">
        <f>GT_Spot!S97</f>
        <v>0</v>
      </c>
      <c r="G97">
        <f>PPCL_NG!S97</f>
        <v>44.31</v>
      </c>
      <c r="H97">
        <f>PPCL_Spot!S97</f>
        <v>0</v>
      </c>
      <c r="I97">
        <f>Bawana_NG!S97</f>
        <v>21.920898397475305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66.596762737512876</v>
      </c>
      <c r="P97" s="36">
        <v>0</v>
      </c>
      <c r="Q97" s="36">
        <v>0</v>
      </c>
      <c r="R97" s="38">
        <v>0</v>
      </c>
      <c r="S97" s="38">
        <v>8.4499999999999993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-10</v>
      </c>
      <c r="AA97" s="75">
        <f>STOA!K97</f>
        <v>29.08</v>
      </c>
      <c r="AB97" s="75">
        <f>-STOA!Q97</f>
        <v>0</v>
      </c>
      <c r="AC97">
        <f t="shared" si="3"/>
        <v>1.6206866280316816</v>
      </c>
      <c r="AD97">
        <f t="shared" si="4"/>
        <v>151.14877450695647</v>
      </c>
      <c r="AE97">
        <f>'IDT-1'!E97</f>
        <v>0</v>
      </c>
      <c r="AF97" s="24"/>
      <c r="AG97">
        <f t="shared" si="5"/>
        <v>151.14877450695647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-10</v>
      </c>
      <c r="AM97" s="34">
        <f>RTM_PXI!K97</f>
        <v>0</v>
      </c>
      <c r="AN97" s="34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0.63180000000000003</v>
      </c>
      <c r="E98">
        <f>GT_NG!S98</f>
        <v>1.78</v>
      </c>
      <c r="F98">
        <f>GT_Spot!S98</f>
        <v>0</v>
      </c>
      <c r="G98">
        <f>PPCL_NG!S98</f>
        <v>44.31</v>
      </c>
      <c r="H98">
        <f>PPCL_Spot!S98</f>
        <v>0</v>
      </c>
      <c r="I98">
        <f>Bawana_NG!S98</f>
        <v>21.920898397475305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61.528829986665897</v>
      </c>
      <c r="P98" s="36">
        <v>0</v>
      </c>
      <c r="Q98" s="36">
        <v>0</v>
      </c>
      <c r="R98" s="38">
        <v>0</v>
      </c>
      <c r="S98" s="38">
        <v>8.4499999999999993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-10</v>
      </c>
      <c r="AA98" s="75">
        <f>STOA!K98</f>
        <v>29.08</v>
      </c>
      <c r="AB98" s="75">
        <f>-STOA!Q98</f>
        <v>0</v>
      </c>
      <c r="AC98">
        <f t="shared" si="3"/>
        <v>1.5781159929245672</v>
      </c>
      <c r="AD98">
        <f t="shared" si="4"/>
        <v>146.12341239121659</v>
      </c>
      <c r="AE98">
        <f>'IDT-1'!E98</f>
        <v>0</v>
      </c>
      <c r="AF98" s="24"/>
      <c r="AG98">
        <f t="shared" si="5"/>
        <v>146.12341239121659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-10</v>
      </c>
      <c r="AM98" s="34">
        <f>RTM_PXI!K98</f>
        <v>0</v>
      </c>
      <c r="AN98" s="34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4.2256854845695468E-2</v>
      </c>
      <c r="F99">
        <f t="shared" si="6"/>
        <v>0</v>
      </c>
      <c r="G99">
        <f t="shared" si="6"/>
        <v>1.0635535124342581</v>
      </c>
      <c r="H99">
        <f t="shared" si="6"/>
        <v>0</v>
      </c>
      <c r="I99">
        <f t="shared" si="6"/>
        <v>0.49032879481186969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1.4531295494939236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0.20280000000000029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-0.10312</v>
      </c>
      <c r="AA99" s="75">
        <f t="shared" si="6"/>
        <v>0.6979199999999991</v>
      </c>
      <c r="AB99" s="75">
        <f t="shared" si="6"/>
        <v>0</v>
      </c>
      <c r="AC99">
        <f t="shared" si="6"/>
        <v>3.6875611214378205E-2</v>
      </c>
      <c r="AD99">
        <f t="shared" si="6"/>
        <v>3.5324770438713657</v>
      </c>
      <c r="AE99">
        <f t="shared" si="6"/>
        <v>0</v>
      </c>
      <c r="AG99">
        <f t="shared" si="6"/>
        <v>3.5324770438713657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-0.30545000000000005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3"/>
    </row>
    <row r="102" spans="1:48">
      <c r="AT102" s="152"/>
      <c r="AU102" s="33"/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90">
        <f>Allocation_SG!A1</f>
        <v>45416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9.06</v>
      </c>
      <c r="H3">
        <f>PPCL_Spot!R3</f>
        <v>0</v>
      </c>
      <c r="I3">
        <f>Bawana_NG!R3</f>
        <v>5.8097688482196137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0</v>
      </c>
      <c r="AB3" s="75">
        <f>-STOA!R3</f>
        <v>0</v>
      </c>
      <c r="AC3">
        <f>SUMIF(B3:AB3,"&gt;0")*$AC$2-SUMIF(B3:AB3,"&lt;0")*($AC$2/(1-$AC$2))+SUMIF(AI3:AR3,"&gt;0")*$AC$2-SUMIF(AI3:AR3,"&lt;0")*($AC$2/(1-$AC$2))</f>
        <v>0.13229805832504477</v>
      </c>
      <c r="AD3">
        <f>SUM(B3:AB3,AI3:AV3)-AC3</f>
        <v>15.61747078989457</v>
      </c>
      <c r="AE3">
        <f>'IDT-1'!D3</f>
        <v>0</v>
      </c>
      <c r="AF3" s="24"/>
      <c r="AG3">
        <f>SUM(AD3:AF3)</f>
        <v>15.61747078989457</v>
      </c>
      <c r="AI3" s="34">
        <f>PXIL!L3</f>
        <v>0</v>
      </c>
      <c r="AJ3" s="34">
        <f>PXIL!R3</f>
        <v>0</v>
      </c>
      <c r="AK3" s="34">
        <f>RTM_IEX!L3</f>
        <v>0.88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9.06</v>
      </c>
      <c r="H4">
        <f>PPCL_Spot!R4</f>
        <v>0</v>
      </c>
      <c r="I4">
        <f>Bawana_NG!R4</f>
        <v>5.8097688482196137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0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0.13288605832504474</v>
      </c>
      <c r="AD4">
        <f t="shared" ref="AD4:AD67" si="1">SUM(B4:AB4,AI4:AV4)-AC4</f>
        <v>15.686882789894568</v>
      </c>
      <c r="AE4">
        <f>'IDT-1'!D4</f>
        <v>0</v>
      </c>
      <c r="AF4" s="24"/>
      <c r="AG4">
        <f t="shared" ref="AG4:AG67" si="2">SUM(AD4:AF4)</f>
        <v>15.686882789894568</v>
      </c>
      <c r="AI4" s="34">
        <f>PXIL!L4</f>
        <v>0</v>
      </c>
      <c r="AJ4" s="34">
        <f>PXIL!R4</f>
        <v>0</v>
      </c>
      <c r="AK4" s="34">
        <f>RTM_IEX!L4</f>
        <v>0.95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9.06</v>
      </c>
      <c r="H5">
        <f>PPCL_Spot!R5</f>
        <v>0</v>
      </c>
      <c r="I5">
        <f>Bawana_NG!R5</f>
        <v>5.8097688482196137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0</v>
      </c>
      <c r="AB5" s="75">
        <f>-STOA!R5</f>
        <v>0</v>
      </c>
      <c r="AC5">
        <f t="shared" si="0"/>
        <v>0.13297005832504474</v>
      </c>
      <c r="AD5">
        <f t="shared" si="1"/>
        <v>15.69679878989457</v>
      </c>
      <c r="AE5">
        <f>'IDT-1'!D5</f>
        <v>0</v>
      </c>
      <c r="AF5" s="24"/>
      <c r="AG5">
        <f t="shared" si="2"/>
        <v>15.69679878989457</v>
      </c>
      <c r="AI5" s="34">
        <f>PXIL!L5</f>
        <v>0</v>
      </c>
      <c r="AJ5" s="34">
        <f>PXIL!R5</f>
        <v>0</v>
      </c>
      <c r="AK5" s="34">
        <f>RTM_IEX!L5</f>
        <v>0.96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9.06</v>
      </c>
      <c r="H6">
        <f>PPCL_Spot!R6</f>
        <v>0</v>
      </c>
      <c r="I6">
        <f>Bawana_NG!R6</f>
        <v>5.8097688482196137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0</v>
      </c>
      <c r="AB6" s="75">
        <f>-STOA!R6</f>
        <v>0</v>
      </c>
      <c r="AC6">
        <f t="shared" si="0"/>
        <v>0.13498605832504476</v>
      </c>
      <c r="AD6">
        <f t="shared" si="1"/>
        <v>15.93478278989457</v>
      </c>
      <c r="AE6">
        <f>'IDT-1'!D6</f>
        <v>0</v>
      </c>
      <c r="AF6" s="24"/>
      <c r="AG6">
        <f t="shared" si="2"/>
        <v>15.93478278989457</v>
      </c>
      <c r="AI6" s="34">
        <f>PXIL!L6</f>
        <v>0</v>
      </c>
      <c r="AJ6" s="34">
        <f>PXIL!R6</f>
        <v>0</v>
      </c>
      <c r="AK6" s="34">
        <f>RTM_IEX!L6</f>
        <v>1.2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9.06</v>
      </c>
      <c r="H7">
        <f>PPCL_Spot!R7</f>
        <v>0</v>
      </c>
      <c r="I7">
        <f>Bawana_NG!R7</f>
        <v>5.8097688482196137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0</v>
      </c>
      <c r="AB7" s="75">
        <f>-STOA!R7</f>
        <v>0</v>
      </c>
      <c r="AC7">
        <f t="shared" si="0"/>
        <v>0.14204205832504474</v>
      </c>
      <c r="AD7">
        <f t="shared" si="1"/>
        <v>16.767726789894567</v>
      </c>
      <c r="AE7">
        <f>'IDT-1'!D7</f>
        <v>0</v>
      </c>
      <c r="AF7" s="24"/>
      <c r="AG7">
        <f t="shared" si="2"/>
        <v>16.767726789894567</v>
      </c>
      <c r="AI7" s="34">
        <f>PXIL!L7</f>
        <v>0</v>
      </c>
      <c r="AJ7" s="34">
        <f>PXIL!R7</f>
        <v>0</v>
      </c>
      <c r="AK7" s="34">
        <f>RTM_IEX!L7</f>
        <v>2.04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9.06</v>
      </c>
      <c r="H8">
        <f>PPCL_Spot!R8</f>
        <v>0</v>
      </c>
      <c r="I8">
        <f>Bawana_NG!R8</f>
        <v>5.8097688482196137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0</v>
      </c>
      <c r="AB8" s="75">
        <f>-STOA!R8</f>
        <v>0</v>
      </c>
      <c r="AC8">
        <f t="shared" si="0"/>
        <v>0.14489805832504477</v>
      </c>
      <c r="AD8">
        <f t="shared" si="1"/>
        <v>17.104870789894569</v>
      </c>
      <c r="AE8">
        <f>'IDT-1'!D8</f>
        <v>0</v>
      </c>
      <c r="AF8" s="24"/>
      <c r="AG8">
        <f t="shared" si="2"/>
        <v>17.104870789894569</v>
      </c>
      <c r="AI8" s="34">
        <f>PXIL!L8</f>
        <v>0</v>
      </c>
      <c r="AJ8" s="34">
        <f>PXIL!R8</f>
        <v>0</v>
      </c>
      <c r="AK8" s="34">
        <f>RTM_IEX!L8</f>
        <v>2.38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8</v>
      </c>
      <c r="H9">
        <f>PPCL_Spot!R9</f>
        <v>0</v>
      </c>
      <c r="I9">
        <f>Bawana_NG!R9</f>
        <v>5.8398356252513066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0</v>
      </c>
      <c r="AB9" s="75">
        <f>-STOA!R9</f>
        <v>0</v>
      </c>
      <c r="AC9">
        <f t="shared" si="0"/>
        <v>0.14145461925211097</v>
      </c>
      <c r="AD9">
        <f t="shared" si="1"/>
        <v>16.698381005999195</v>
      </c>
      <c r="AE9">
        <f>'IDT-1'!D9</f>
        <v>0</v>
      </c>
      <c r="AF9" s="24"/>
      <c r="AG9">
        <f t="shared" si="2"/>
        <v>16.698381005999195</v>
      </c>
      <c r="AI9" s="34">
        <f>PXIL!L9</f>
        <v>0</v>
      </c>
      <c r="AJ9" s="34">
        <f>PXIL!R9</f>
        <v>0</v>
      </c>
      <c r="AK9" s="34">
        <f>RTM_IEX!L9</f>
        <v>3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8</v>
      </c>
      <c r="H10">
        <f>PPCL_Spot!R10</f>
        <v>0</v>
      </c>
      <c r="I10">
        <f>Bawana_NG!R10</f>
        <v>5.8398356252513066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0</v>
      </c>
      <c r="AB10" s="75">
        <f>-STOA!R10</f>
        <v>0</v>
      </c>
      <c r="AC10">
        <f t="shared" si="0"/>
        <v>0.14145461925211097</v>
      </c>
      <c r="AD10">
        <f t="shared" si="1"/>
        <v>16.698381005999195</v>
      </c>
      <c r="AE10">
        <f>'IDT-1'!D10</f>
        <v>0</v>
      </c>
      <c r="AF10" s="24"/>
      <c r="AG10">
        <f t="shared" si="2"/>
        <v>16.698381005999195</v>
      </c>
      <c r="AI10" s="34">
        <f>PXIL!L10</f>
        <v>0</v>
      </c>
      <c r="AJ10" s="34">
        <f>PXIL!R10</f>
        <v>0</v>
      </c>
      <c r="AK10" s="34">
        <f>RTM_IEX!L10</f>
        <v>3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8</v>
      </c>
      <c r="H11">
        <f>PPCL_Spot!R11</f>
        <v>0</v>
      </c>
      <c r="I11">
        <f>Bawana_NG!R11</f>
        <v>5.8398356252513066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0</v>
      </c>
      <c r="AB11" s="75">
        <f>-STOA!R11</f>
        <v>0</v>
      </c>
      <c r="AC11">
        <f t="shared" si="0"/>
        <v>0.13658261925211096</v>
      </c>
      <c r="AD11">
        <f t="shared" si="1"/>
        <v>16.123253005999196</v>
      </c>
      <c r="AE11">
        <f>'IDT-1'!D11</f>
        <v>0</v>
      </c>
      <c r="AF11" s="24"/>
      <c r="AG11">
        <f t="shared" si="2"/>
        <v>16.123253005999196</v>
      </c>
      <c r="AI11" s="34">
        <f>PXIL!L11</f>
        <v>0</v>
      </c>
      <c r="AJ11" s="34">
        <f>PXIL!R11</f>
        <v>0</v>
      </c>
      <c r="AK11" s="34">
        <f>RTM_IEX!L11</f>
        <v>2.42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8</v>
      </c>
      <c r="H12">
        <f>PPCL_Spot!R12</f>
        <v>0</v>
      </c>
      <c r="I12">
        <f>Bawana_NG!R12</f>
        <v>5.8398356252513066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0</v>
      </c>
      <c r="AB12" s="75">
        <f>-STOA!R12</f>
        <v>0</v>
      </c>
      <c r="AC12">
        <f t="shared" si="0"/>
        <v>0.13490261925211097</v>
      </c>
      <c r="AD12">
        <f t="shared" si="1"/>
        <v>15.924933005999195</v>
      </c>
      <c r="AE12">
        <f>'IDT-1'!D12</f>
        <v>0</v>
      </c>
      <c r="AF12" s="24"/>
      <c r="AG12">
        <f t="shared" si="2"/>
        <v>15.924933005999195</v>
      </c>
      <c r="AI12" s="34">
        <f>PXIL!L12</f>
        <v>0</v>
      </c>
      <c r="AJ12" s="34">
        <f>PXIL!R12</f>
        <v>0</v>
      </c>
      <c r="AK12" s="34">
        <f>RTM_IEX!L12</f>
        <v>2.2200000000000002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8</v>
      </c>
      <c r="H13">
        <f>PPCL_Spot!R13</f>
        <v>0</v>
      </c>
      <c r="I13">
        <f>Bawana_NG!R13</f>
        <v>5.8398356252513066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0</v>
      </c>
      <c r="AB13" s="75">
        <f>-STOA!R13</f>
        <v>0</v>
      </c>
      <c r="AC13">
        <f t="shared" si="0"/>
        <v>0.13414661925211097</v>
      </c>
      <c r="AD13">
        <f t="shared" si="1"/>
        <v>15.835689005999196</v>
      </c>
      <c r="AE13">
        <f>'IDT-1'!D13</f>
        <v>0</v>
      </c>
      <c r="AF13" s="24"/>
      <c r="AG13">
        <f t="shared" si="2"/>
        <v>15.835689005999196</v>
      </c>
      <c r="AI13" s="34">
        <f>PXIL!L13</f>
        <v>0</v>
      </c>
      <c r="AJ13" s="34">
        <f>PXIL!R13</f>
        <v>0</v>
      </c>
      <c r="AK13" s="34">
        <f>RTM_IEX!L13</f>
        <v>2.13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8</v>
      </c>
      <c r="H14">
        <f>PPCL_Spot!R14</f>
        <v>0</v>
      </c>
      <c r="I14">
        <f>Bawana_NG!R14</f>
        <v>5.8398356252513066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0</v>
      </c>
      <c r="AB14" s="75">
        <f>-STOA!R14</f>
        <v>0</v>
      </c>
      <c r="AC14">
        <f t="shared" si="0"/>
        <v>0.13171061925211097</v>
      </c>
      <c r="AD14">
        <f t="shared" si="1"/>
        <v>15.548125005999196</v>
      </c>
      <c r="AE14">
        <f>'IDT-1'!D14</f>
        <v>0</v>
      </c>
      <c r="AF14" s="24"/>
      <c r="AG14">
        <f t="shared" si="2"/>
        <v>15.548125005999196</v>
      </c>
      <c r="AI14" s="34">
        <f>PXIL!L14</f>
        <v>0</v>
      </c>
      <c r="AJ14" s="34">
        <f>PXIL!R14</f>
        <v>0</v>
      </c>
      <c r="AK14" s="34">
        <f>RTM_IEX!L14</f>
        <v>1.84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8</v>
      </c>
      <c r="H15">
        <f>PPCL_Spot!R15</f>
        <v>0</v>
      </c>
      <c r="I15">
        <f>Bawana_NG!R15</f>
        <v>5.8398356252513066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0</v>
      </c>
      <c r="AB15" s="75">
        <f>-STOA!R15</f>
        <v>0</v>
      </c>
      <c r="AC15">
        <f t="shared" si="0"/>
        <v>0.12843461925211097</v>
      </c>
      <c r="AD15">
        <f t="shared" si="1"/>
        <v>15.161401005999195</v>
      </c>
      <c r="AE15">
        <f>'IDT-1'!D15</f>
        <v>0</v>
      </c>
      <c r="AF15" s="24"/>
      <c r="AG15">
        <f t="shared" si="2"/>
        <v>15.161401005999195</v>
      </c>
      <c r="AI15" s="34">
        <f>PXIL!L15</f>
        <v>0</v>
      </c>
      <c r="AJ15" s="34">
        <f>PXIL!R15</f>
        <v>0</v>
      </c>
      <c r="AK15" s="34">
        <f>RTM_IEX!L15</f>
        <v>1.45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8</v>
      </c>
      <c r="H16">
        <f>PPCL_Spot!R16</f>
        <v>0</v>
      </c>
      <c r="I16">
        <f>Bawana_NG!R16</f>
        <v>5.8398356252513066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0</v>
      </c>
      <c r="AB16" s="75">
        <f>-STOA!R16</f>
        <v>0</v>
      </c>
      <c r="AC16">
        <f t="shared" si="0"/>
        <v>0.12028661925211097</v>
      </c>
      <c r="AD16">
        <f t="shared" si="1"/>
        <v>14.199549005999197</v>
      </c>
      <c r="AE16">
        <f>'IDT-1'!D16</f>
        <v>0</v>
      </c>
      <c r="AF16" s="24"/>
      <c r="AG16">
        <f t="shared" si="2"/>
        <v>14.199549005999197</v>
      </c>
      <c r="AI16" s="34">
        <f>PXIL!L16</f>
        <v>0</v>
      </c>
      <c r="AJ16" s="34">
        <f>PXIL!R16</f>
        <v>0</v>
      </c>
      <c r="AK16" s="34">
        <f>RTM_IEX!L16</f>
        <v>0.48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8</v>
      </c>
      <c r="H17">
        <f>PPCL_Spot!R17</f>
        <v>0</v>
      </c>
      <c r="I17">
        <f>Bawana_NG!R17</f>
        <v>5.8400000000000007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0</v>
      </c>
      <c r="AB17" s="75">
        <f>-STOA!R17</f>
        <v>0</v>
      </c>
      <c r="AC17">
        <f t="shared" si="0"/>
        <v>0.12028799999999999</v>
      </c>
      <c r="AD17">
        <f t="shared" si="1"/>
        <v>14.199712</v>
      </c>
      <c r="AE17">
        <f>'IDT-1'!D17</f>
        <v>0</v>
      </c>
      <c r="AF17" s="24"/>
      <c r="AG17">
        <f t="shared" si="2"/>
        <v>14.199712</v>
      </c>
      <c r="AI17" s="34">
        <f>PXIL!L17</f>
        <v>0</v>
      </c>
      <c r="AJ17" s="34">
        <f>PXIL!R17</f>
        <v>0</v>
      </c>
      <c r="AK17" s="34">
        <f>RTM_IEX!L17</f>
        <v>0.48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8</v>
      </c>
      <c r="H18">
        <f>PPCL_Spot!R18</f>
        <v>0</v>
      </c>
      <c r="I18">
        <f>Bawana_NG!R18</f>
        <v>5.8397450783534852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0</v>
      </c>
      <c r="AB18" s="75">
        <f>-STOA!R18</f>
        <v>0</v>
      </c>
      <c r="AC18">
        <f t="shared" si="0"/>
        <v>0.12028585865816925</v>
      </c>
      <c r="AD18">
        <f t="shared" si="1"/>
        <v>14.199459219695315</v>
      </c>
      <c r="AE18">
        <f>'IDT-1'!D18</f>
        <v>0</v>
      </c>
      <c r="AF18" s="24"/>
      <c r="AG18">
        <f t="shared" si="2"/>
        <v>14.199459219695315</v>
      </c>
      <c r="AI18" s="34">
        <f>PXIL!L18</f>
        <v>0</v>
      </c>
      <c r="AJ18" s="34">
        <f>PXIL!R18</f>
        <v>0</v>
      </c>
      <c r="AK18" s="34">
        <f>RTM_IEX!L18</f>
        <v>0.48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9.2493993896500228</v>
      </c>
      <c r="H19">
        <f>PPCL_Spot!R19</f>
        <v>0</v>
      </c>
      <c r="I19">
        <f>Bawana_NG!R19</f>
        <v>5.8400000000000007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0</v>
      </c>
      <c r="AB19" s="75">
        <f>-STOA!R19</f>
        <v>0</v>
      </c>
      <c r="AC19">
        <f t="shared" si="0"/>
        <v>0.13078295487306019</v>
      </c>
      <c r="AD19">
        <f t="shared" si="1"/>
        <v>15.438616434776963</v>
      </c>
      <c r="AE19">
        <f>'IDT-1'!D19</f>
        <v>0</v>
      </c>
      <c r="AF19" s="24"/>
      <c r="AG19">
        <f t="shared" si="2"/>
        <v>15.438616434776963</v>
      </c>
      <c r="AI19" s="34">
        <f>PXIL!L19</f>
        <v>0</v>
      </c>
      <c r="AJ19" s="34">
        <f>PXIL!R19</f>
        <v>0</v>
      </c>
      <c r="AK19" s="34">
        <f>RTM_IEX!L19</f>
        <v>0.48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9.2493993896500228</v>
      </c>
      <c r="H20">
        <f>PPCL_Spot!R20</f>
        <v>0</v>
      </c>
      <c r="I20">
        <f>Bawana_NG!R20</f>
        <v>5.8400000000000007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0</v>
      </c>
      <c r="AB20" s="75">
        <f>-STOA!R20</f>
        <v>0</v>
      </c>
      <c r="AC20">
        <f t="shared" si="0"/>
        <v>0.13078295487306019</v>
      </c>
      <c r="AD20">
        <f t="shared" si="1"/>
        <v>15.438616434776963</v>
      </c>
      <c r="AE20">
        <f>'IDT-1'!D20</f>
        <v>0</v>
      </c>
      <c r="AF20" s="24"/>
      <c r="AG20">
        <f t="shared" si="2"/>
        <v>15.438616434776963</v>
      </c>
      <c r="AI20" s="34">
        <f>PXIL!L20</f>
        <v>0</v>
      </c>
      <c r="AJ20" s="34">
        <f>PXIL!R20</f>
        <v>0</v>
      </c>
      <c r="AK20" s="34">
        <f>RTM_IEX!L20</f>
        <v>0.48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9.06</v>
      </c>
      <c r="H21">
        <f>PPCL_Spot!R21</f>
        <v>0</v>
      </c>
      <c r="I21">
        <f>Bawana_NG!R21</f>
        <v>5.8400000000000007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0</v>
      </c>
      <c r="AB21" s="75">
        <f>-STOA!R21</f>
        <v>0</v>
      </c>
      <c r="AC21">
        <f t="shared" si="0"/>
        <v>0.13330800000000001</v>
      </c>
      <c r="AD21">
        <f t="shared" si="1"/>
        <v>15.736692000000003</v>
      </c>
      <c r="AE21">
        <f>'IDT-1'!D21</f>
        <v>0</v>
      </c>
      <c r="AF21" s="24"/>
      <c r="AG21">
        <f t="shared" si="2"/>
        <v>15.736692000000003</v>
      </c>
      <c r="AI21" s="34">
        <f>PXIL!L21</f>
        <v>0</v>
      </c>
      <c r="AJ21" s="34">
        <f>PXIL!R21</f>
        <v>0</v>
      </c>
      <c r="AK21" s="34">
        <f>RTM_IEX!L21</f>
        <v>0.97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9.06</v>
      </c>
      <c r="H22">
        <f>PPCL_Spot!R22</f>
        <v>0</v>
      </c>
      <c r="I22">
        <f>Bawana_NG!R22</f>
        <v>5.8400000000000007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0</v>
      </c>
      <c r="AB22" s="75">
        <f>-STOA!R22</f>
        <v>0</v>
      </c>
      <c r="AC22">
        <f t="shared" si="0"/>
        <v>0.13330800000000001</v>
      </c>
      <c r="AD22">
        <f t="shared" si="1"/>
        <v>15.736692000000003</v>
      </c>
      <c r="AE22">
        <f>'IDT-1'!D22</f>
        <v>0</v>
      </c>
      <c r="AF22" s="24"/>
      <c r="AG22">
        <f t="shared" si="2"/>
        <v>15.736692000000003</v>
      </c>
      <c r="AI22" s="34">
        <f>PXIL!L22</f>
        <v>0</v>
      </c>
      <c r="AJ22" s="34">
        <f>PXIL!R22</f>
        <v>0</v>
      </c>
      <c r="AK22" s="34">
        <f>RTM_IEX!L22</f>
        <v>0.97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9.06</v>
      </c>
      <c r="H23">
        <f>PPCL_Spot!R23</f>
        <v>0</v>
      </c>
      <c r="I23">
        <f>Bawana_NG!R23</f>
        <v>5.839999999999999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0</v>
      </c>
      <c r="AB23" s="75">
        <f>-STOA!R23</f>
        <v>0</v>
      </c>
      <c r="AC23">
        <f t="shared" si="0"/>
        <v>0.13733999999999999</v>
      </c>
      <c r="AD23">
        <f t="shared" si="1"/>
        <v>16.21266</v>
      </c>
      <c r="AE23">
        <f>'IDT-1'!D23</f>
        <v>0</v>
      </c>
      <c r="AF23" s="24"/>
      <c r="AG23">
        <f t="shared" si="2"/>
        <v>16.21266</v>
      </c>
      <c r="AI23" s="34">
        <f>PXIL!L23</f>
        <v>0</v>
      </c>
      <c r="AJ23" s="34">
        <f>PXIL!R23</f>
        <v>0</v>
      </c>
      <c r="AK23" s="34">
        <f>RTM_IEX!L23</f>
        <v>1.45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9.06</v>
      </c>
      <c r="H24">
        <f>PPCL_Spot!R24</f>
        <v>0</v>
      </c>
      <c r="I24">
        <f>Bawana_NG!R24</f>
        <v>5.839999999999999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0</v>
      </c>
      <c r="AB24" s="75">
        <f>-STOA!R24</f>
        <v>0</v>
      </c>
      <c r="AC24">
        <f t="shared" si="0"/>
        <v>0.14548800000000001</v>
      </c>
      <c r="AD24">
        <f t="shared" si="1"/>
        <v>17.174512</v>
      </c>
      <c r="AE24">
        <f>'IDT-1'!D24</f>
        <v>0</v>
      </c>
      <c r="AF24" s="24"/>
      <c r="AG24">
        <f t="shared" si="2"/>
        <v>17.174512</v>
      </c>
      <c r="AI24" s="34">
        <f>PXIL!L24</f>
        <v>0</v>
      </c>
      <c r="AJ24" s="34">
        <f>PXIL!R24</f>
        <v>0</v>
      </c>
      <c r="AK24" s="34">
        <f>RTM_IEX!L24</f>
        <v>2.42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9.06</v>
      </c>
      <c r="H25">
        <f>PPCL_Spot!R25</f>
        <v>0</v>
      </c>
      <c r="I25">
        <f>Bawana_NG!R25</f>
        <v>5.8397494530009872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0</v>
      </c>
      <c r="AB25" s="75">
        <f>-STOA!R25</f>
        <v>0</v>
      </c>
      <c r="AC25">
        <f t="shared" si="0"/>
        <v>0.1495178954052083</v>
      </c>
      <c r="AD25">
        <f t="shared" si="1"/>
        <v>17.650231557595781</v>
      </c>
      <c r="AE25">
        <f>'IDT-1'!D25</f>
        <v>0</v>
      </c>
      <c r="AF25" s="24"/>
      <c r="AG25">
        <f t="shared" si="2"/>
        <v>17.650231557595781</v>
      </c>
      <c r="AI25" s="34">
        <f>PXIL!L25</f>
        <v>0</v>
      </c>
      <c r="AJ25" s="34">
        <f>PXIL!R25</f>
        <v>0</v>
      </c>
      <c r="AK25" s="34">
        <f>RTM_IEX!L25</f>
        <v>2.9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9.06</v>
      </c>
      <c r="H26">
        <f>PPCL_Spot!R26</f>
        <v>0</v>
      </c>
      <c r="I26">
        <f>Bawana_NG!R26</f>
        <v>5.8397443641934776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0</v>
      </c>
      <c r="AB26" s="75">
        <f>-STOA!R26</f>
        <v>0</v>
      </c>
      <c r="AC26">
        <f t="shared" si="0"/>
        <v>0.15354985265922519</v>
      </c>
      <c r="AD26">
        <f t="shared" si="1"/>
        <v>18.126194511534251</v>
      </c>
      <c r="AE26">
        <f>'IDT-1'!D26</f>
        <v>0</v>
      </c>
      <c r="AF26" s="24"/>
      <c r="AG26">
        <f t="shared" si="2"/>
        <v>18.126194511534251</v>
      </c>
      <c r="AI26" s="34">
        <f>PXIL!L26</f>
        <v>0</v>
      </c>
      <c r="AJ26" s="34">
        <f>PXIL!R26</f>
        <v>0</v>
      </c>
      <c r="AK26" s="34">
        <f>RTM_IEX!L26</f>
        <v>3.38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9.06</v>
      </c>
      <c r="H27">
        <f>PPCL_Spot!R27</f>
        <v>0</v>
      </c>
      <c r="I27">
        <f>Bawana_NG!R27</f>
        <v>5.8397386439919448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0</v>
      </c>
      <c r="AB27" s="75">
        <f>-STOA!R27</f>
        <v>0</v>
      </c>
      <c r="AC27">
        <f t="shared" si="0"/>
        <v>0.16010180460953233</v>
      </c>
      <c r="AD27">
        <f t="shared" si="1"/>
        <v>18.899636839382413</v>
      </c>
      <c r="AE27">
        <f>'IDT-1'!D27</f>
        <v>0</v>
      </c>
      <c r="AF27" s="24"/>
      <c r="AG27">
        <f t="shared" si="2"/>
        <v>18.899636839382413</v>
      </c>
      <c r="AI27" s="34">
        <f>PXIL!L27</f>
        <v>0</v>
      </c>
      <c r="AJ27" s="34">
        <f>PXIL!R27</f>
        <v>0</v>
      </c>
      <c r="AK27" s="34">
        <f>RTM_IEX!L27</f>
        <v>4.16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9.06</v>
      </c>
      <c r="H28">
        <f>PPCL_Spot!R28</f>
        <v>0</v>
      </c>
      <c r="I28">
        <f>Bawana_NG!R28</f>
        <v>5.8397386439919448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0</v>
      </c>
      <c r="AB28" s="75">
        <f>-STOA!R28</f>
        <v>0</v>
      </c>
      <c r="AC28">
        <f t="shared" si="0"/>
        <v>0.16169780460953231</v>
      </c>
      <c r="AD28">
        <f t="shared" si="1"/>
        <v>19.088040839382415</v>
      </c>
      <c r="AE28">
        <f>'IDT-1'!D28</f>
        <v>0</v>
      </c>
      <c r="AF28" s="24"/>
      <c r="AG28">
        <f t="shared" si="2"/>
        <v>19.088040839382415</v>
      </c>
      <c r="AI28" s="34">
        <f>PXIL!L28</f>
        <v>0</v>
      </c>
      <c r="AJ28" s="34">
        <f>PXIL!R28</f>
        <v>0</v>
      </c>
      <c r="AK28" s="34">
        <f>RTM_IEX!L28</f>
        <v>4.3499999999999996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9.06</v>
      </c>
      <c r="H29">
        <f>PPCL_Spot!R29</f>
        <v>0</v>
      </c>
      <c r="I29">
        <f>Bawana_NG!R29</f>
        <v>5.8400000000000007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0.14000000000000001</v>
      </c>
      <c r="AB29" s="75">
        <f>-STOA!R29</f>
        <v>0</v>
      </c>
      <c r="AC29">
        <f t="shared" si="0"/>
        <v>0.16455600000000001</v>
      </c>
      <c r="AD29">
        <f t="shared" si="1"/>
        <v>19.425444000000002</v>
      </c>
      <c r="AE29">
        <f>'IDT-1'!D29</f>
        <v>0</v>
      </c>
      <c r="AF29" s="24"/>
      <c r="AG29">
        <f t="shared" si="2"/>
        <v>19.425444000000002</v>
      </c>
      <c r="AI29" s="34">
        <f>PXIL!L29</f>
        <v>0</v>
      </c>
      <c r="AJ29" s="34">
        <f>PXIL!R29</f>
        <v>0</v>
      </c>
      <c r="AK29" s="34">
        <f>RTM_IEX!L29</f>
        <v>4.55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9.06</v>
      </c>
      <c r="H30">
        <f>PPCL_Spot!R30</f>
        <v>0</v>
      </c>
      <c r="I30">
        <f>Bawana_NG!R30</f>
        <v>5.8400000000000007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0.54</v>
      </c>
      <c r="AB30" s="75">
        <f>-STOA!R30</f>
        <v>0</v>
      </c>
      <c r="AC30">
        <f t="shared" si="0"/>
        <v>0.16220400000000001</v>
      </c>
      <c r="AD30">
        <f t="shared" si="1"/>
        <v>19.147796000000003</v>
      </c>
      <c r="AE30">
        <f>'IDT-1'!D30</f>
        <v>0</v>
      </c>
      <c r="AF30" s="24"/>
      <c r="AG30">
        <f t="shared" si="2"/>
        <v>19.147796000000003</v>
      </c>
      <c r="AI30" s="34">
        <f>PXIL!L30</f>
        <v>0</v>
      </c>
      <c r="AJ30" s="34">
        <f>PXIL!R30</f>
        <v>0</v>
      </c>
      <c r="AK30" s="34">
        <f>RTM_IEX!L30</f>
        <v>3.87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9.06</v>
      </c>
      <c r="H31">
        <f>PPCL_Spot!R31</f>
        <v>0</v>
      </c>
      <c r="I31">
        <f>Bawana_NG!R31</f>
        <v>5.84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0.9</v>
      </c>
      <c r="AB31" s="75">
        <f>-STOA!R31</f>
        <v>0</v>
      </c>
      <c r="AC31">
        <f t="shared" si="0"/>
        <v>0.16111200000000001</v>
      </c>
      <c r="AD31">
        <f t="shared" si="1"/>
        <v>19.018888</v>
      </c>
      <c r="AE31">
        <f>'IDT-1'!D31</f>
        <v>0</v>
      </c>
      <c r="AF31" s="24"/>
      <c r="AG31">
        <f t="shared" si="2"/>
        <v>19.018888</v>
      </c>
      <c r="AI31" s="34">
        <f>PXIL!L31</f>
        <v>0</v>
      </c>
      <c r="AJ31" s="34">
        <f>PXIL!R31</f>
        <v>0</v>
      </c>
      <c r="AK31" s="34">
        <f>RTM_IEX!L31</f>
        <v>3.38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9.06</v>
      </c>
      <c r="H32">
        <f>PPCL_Spot!R32</f>
        <v>0</v>
      </c>
      <c r="I32">
        <f>Bawana_NG!R32</f>
        <v>5.84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1.35</v>
      </c>
      <c r="AB32" s="75">
        <f>-STOA!R32</f>
        <v>0</v>
      </c>
      <c r="AC32">
        <f t="shared" si="0"/>
        <v>0.16085999999999998</v>
      </c>
      <c r="AD32">
        <f t="shared" si="1"/>
        <v>18.989139999999999</v>
      </c>
      <c r="AE32">
        <f>'IDT-1'!D32</f>
        <v>0</v>
      </c>
      <c r="AF32" s="24"/>
      <c r="AG32">
        <f t="shared" si="2"/>
        <v>18.989139999999999</v>
      </c>
      <c r="AI32" s="34">
        <f>PXIL!L32</f>
        <v>0</v>
      </c>
      <c r="AJ32" s="34">
        <f>PXIL!R32</f>
        <v>0</v>
      </c>
      <c r="AK32" s="34">
        <f>RTM_IEX!L32</f>
        <v>2.9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9.06</v>
      </c>
      <c r="H33">
        <f>PPCL_Spot!R33</f>
        <v>0</v>
      </c>
      <c r="I33">
        <f>Bawana_NG!R33</f>
        <v>5.84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1.9</v>
      </c>
      <c r="AB33" s="75">
        <f>-STOA!R33</f>
        <v>0</v>
      </c>
      <c r="AC33">
        <f t="shared" si="0"/>
        <v>0.16144799999999998</v>
      </c>
      <c r="AD33">
        <f t="shared" si="1"/>
        <v>19.058551999999999</v>
      </c>
      <c r="AE33">
        <f>'IDT-1'!D33</f>
        <v>0</v>
      </c>
      <c r="AF33" s="24"/>
      <c r="AG33">
        <f t="shared" si="2"/>
        <v>19.058551999999999</v>
      </c>
      <c r="AI33" s="34">
        <f>PXIL!L33</f>
        <v>0</v>
      </c>
      <c r="AJ33" s="34">
        <f>PXIL!R33</f>
        <v>0</v>
      </c>
      <c r="AK33" s="34">
        <f>RTM_IEX!L33</f>
        <v>2.42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9.06</v>
      </c>
      <c r="H34">
        <f>PPCL_Spot!R34</f>
        <v>0</v>
      </c>
      <c r="I34">
        <f>Bawana_NG!R34</f>
        <v>5.84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2.5</v>
      </c>
      <c r="AB34" s="75">
        <f>-STOA!R34</f>
        <v>0</v>
      </c>
      <c r="AC34">
        <f t="shared" si="0"/>
        <v>0.16237199999999999</v>
      </c>
      <c r="AD34">
        <f t="shared" si="1"/>
        <v>19.167627999999997</v>
      </c>
      <c r="AE34">
        <f>'IDT-1'!D34</f>
        <v>0</v>
      </c>
      <c r="AF34" s="24"/>
      <c r="AG34">
        <f t="shared" si="2"/>
        <v>19.167627999999997</v>
      </c>
      <c r="AI34" s="34">
        <f>PXIL!L34</f>
        <v>0</v>
      </c>
      <c r="AJ34" s="34">
        <f>PXIL!R34</f>
        <v>0</v>
      </c>
      <c r="AK34" s="34">
        <f>RTM_IEX!L34</f>
        <v>1.93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9.06</v>
      </c>
      <c r="H35">
        <f>PPCL_Spot!R35</f>
        <v>0</v>
      </c>
      <c r="I35">
        <f>Bawana_NG!R35</f>
        <v>5.84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3.06</v>
      </c>
      <c r="AB35" s="75">
        <f>-STOA!R35</f>
        <v>0</v>
      </c>
      <c r="AC35">
        <f t="shared" si="0"/>
        <v>0.16304399999999999</v>
      </c>
      <c r="AD35">
        <f t="shared" si="1"/>
        <v>19.246956000000001</v>
      </c>
      <c r="AE35">
        <f>'IDT-1'!D35</f>
        <v>0</v>
      </c>
      <c r="AF35" s="24"/>
      <c r="AG35">
        <f t="shared" si="2"/>
        <v>19.246956000000001</v>
      </c>
      <c r="AI35" s="34">
        <f>PXIL!L35</f>
        <v>0</v>
      </c>
      <c r="AJ35" s="34">
        <f>PXIL!R35</f>
        <v>0</v>
      </c>
      <c r="AK35" s="34">
        <f>RTM_IEX!L35</f>
        <v>1.45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8</v>
      </c>
      <c r="H36">
        <f>PPCL_Spot!R36</f>
        <v>0</v>
      </c>
      <c r="I36">
        <f>Bawana_NG!R36</f>
        <v>5.84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3.67</v>
      </c>
      <c r="AB36" s="75">
        <f>-STOA!R36</f>
        <v>0</v>
      </c>
      <c r="AC36">
        <f t="shared" si="0"/>
        <v>0.15523199999999995</v>
      </c>
      <c r="AD36">
        <f t="shared" si="1"/>
        <v>18.324767999999995</v>
      </c>
      <c r="AE36">
        <f>'IDT-1'!D36</f>
        <v>0</v>
      </c>
      <c r="AF36" s="24"/>
      <c r="AG36">
        <f t="shared" si="2"/>
        <v>18.324767999999995</v>
      </c>
      <c r="AI36" s="34">
        <f>PXIL!L36</f>
        <v>0</v>
      </c>
      <c r="AJ36" s="34">
        <f>PXIL!R36</f>
        <v>0</v>
      </c>
      <c r="AK36" s="34">
        <f>RTM_IEX!L36</f>
        <v>0.97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8</v>
      </c>
      <c r="H37">
        <f>PPCL_Spot!R37</f>
        <v>0</v>
      </c>
      <c r="I37">
        <f>Bawana_NG!R37</f>
        <v>5.84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4.26</v>
      </c>
      <c r="AB37" s="75">
        <f>-STOA!R37</f>
        <v>0</v>
      </c>
      <c r="AC37">
        <f t="shared" si="0"/>
        <v>0.160188</v>
      </c>
      <c r="AD37">
        <f t="shared" si="1"/>
        <v>18.909811999999999</v>
      </c>
      <c r="AE37">
        <f>'IDT-1'!D37</f>
        <v>0</v>
      </c>
      <c r="AF37" s="24"/>
      <c r="AG37">
        <f t="shared" si="2"/>
        <v>18.909811999999999</v>
      </c>
      <c r="AI37" s="34">
        <f>PXIL!L37</f>
        <v>0</v>
      </c>
      <c r="AJ37" s="34">
        <f>PXIL!R37</f>
        <v>0</v>
      </c>
      <c r="AK37" s="34">
        <f>RTM_IEX!L37</f>
        <v>0.97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8</v>
      </c>
      <c r="H38">
        <f>PPCL_Spot!R38</f>
        <v>0</v>
      </c>
      <c r="I38">
        <f>Bawana_NG!R38</f>
        <v>5.84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4.8099999999999996</v>
      </c>
      <c r="AB38" s="75">
        <f>-STOA!R38</f>
        <v>0</v>
      </c>
      <c r="AC38">
        <f t="shared" si="0"/>
        <v>0.16480799999999995</v>
      </c>
      <c r="AD38">
        <f t="shared" si="1"/>
        <v>19.455191999999997</v>
      </c>
      <c r="AE38">
        <f>'IDT-1'!D38</f>
        <v>0</v>
      </c>
      <c r="AF38" s="24"/>
      <c r="AG38">
        <f t="shared" si="2"/>
        <v>19.455191999999997</v>
      </c>
      <c r="AI38" s="34">
        <f>PXIL!L38</f>
        <v>0</v>
      </c>
      <c r="AJ38" s="34">
        <f>PXIL!R38</f>
        <v>0</v>
      </c>
      <c r="AK38" s="34">
        <f>RTM_IEX!L38</f>
        <v>0.97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9.11</v>
      </c>
      <c r="H39">
        <f>PPCL_Spot!R39</f>
        <v>0</v>
      </c>
      <c r="I39">
        <f>Bawana_NG!R39</f>
        <v>5.84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5.44</v>
      </c>
      <c r="AB39" s="75">
        <f>-STOA!R39</f>
        <v>0</v>
      </c>
      <c r="AC39">
        <f t="shared" si="0"/>
        <v>0.17942399999999997</v>
      </c>
      <c r="AD39">
        <f t="shared" si="1"/>
        <v>21.180575999999999</v>
      </c>
      <c r="AE39">
        <f>'IDT-1'!D39</f>
        <v>0</v>
      </c>
      <c r="AF39" s="24"/>
      <c r="AG39">
        <f t="shared" si="2"/>
        <v>21.180575999999999</v>
      </c>
      <c r="AI39" s="34">
        <f>PXIL!L39</f>
        <v>0</v>
      </c>
      <c r="AJ39" s="34">
        <f>PXIL!R39</f>
        <v>0</v>
      </c>
      <c r="AK39" s="34">
        <f>RTM_IEX!L39</f>
        <v>0.97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9.11</v>
      </c>
      <c r="H40">
        <f>PPCL_Spot!R40</f>
        <v>0</v>
      </c>
      <c r="I40">
        <f>Bawana_NG!R40</f>
        <v>5.84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5.8</v>
      </c>
      <c r="AB40" s="75">
        <f>-STOA!R40</f>
        <v>0</v>
      </c>
      <c r="AC40">
        <f t="shared" si="0"/>
        <v>0.18244799999999997</v>
      </c>
      <c r="AD40">
        <f t="shared" si="1"/>
        <v>21.537551999999998</v>
      </c>
      <c r="AE40">
        <f>'IDT-1'!D40</f>
        <v>0</v>
      </c>
      <c r="AF40" s="24"/>
      <c r="AG40">
        <f t="shared" si="2"/>
        <v>21.537551999999998</v>
      </c>
      <c r="AI40" s="34">
        <f>PXIL!L40</f>
        <v>0</v>
      </c>
      <c r="AJ40" s="34">
        <f>PXIL!R40</f>
        <v>0</v>
      </c>
      <c r="AK40" s="34">
        <f>RTM_IEX!L40</f>
        <v>0.97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9.11</v>
      </c>
      <c r="H41">
        <f>PPCL_Spot!R41</f>
        <v>0</v>
      </c>
      <c r="I41">
        <f>Bawana_NG!R41</f>
        <v>5.84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6</v>
      </c>
      <c r="AB41" s="75">
        <f>-STOA!R41</f>
        <v>0</v>
      </c>
      <c r="AC41">
        <f t="shared" si="0"/>
        <v>0.18085199999999996</v>
      </c>
      <c r="AD41">
        <f t="shared" si="1"/>
        <v>21.349147999999996</v>
      </c>
      <c r="AE41">
        <f>'IDT-1'!D41</f>
        <v>0</v>
      </c>
      <c r="AF41" s="24"/>
      <c r="AG41">
        <f t="shared" si="2"/>
        <v>21.349147999999996</v>
      </c>
      <c r="AI41" s="34">
        <f>PXIL!L41</f>
        <v>0</v>
      </c>
      <c r="AJ41" s="34">
        <f>PXIL!R41</f>
        <v>0</v>
      </c>
      <c r="AK41" s="34">
        <f>RTM_IEX!L41</f>
        <v>0.57999999999999996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9.11</v>
      </c>
      <c r="H42">
        <f>PPCL_Spot!R42</f>
        <v>0</v>
      </c>
      <c r="I42">
        <f>Bawana_NG!R42</f>
        <v>5.84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6.29</v>
      </c>
      <c r="AB42" s="75">
        <f>-STOA!R42</f>
        <v>0</v>
      </c>
      <c r="AC42">
        <f t="shared" si="0"/>
        <v>0.18169199999999996</v>
      </c>
      <c r="AD42">
        <f t="shared" si="1"/>
        <v>21.448307999999997</v>
      </c>
      <c r="AE42">
        <f>'IDT-1'!D42</f>
        <v>0</v>
      </c>
      <c r="AF42" s="24"/>
      <c r="AG42">
        <f t="shared" si="2"/>
        <v>21.448307999999997</v>
      </c>
      <c r="AI42" s="34">
        <f>PXIL!L42</f>
        <v>0</v>
      </c>
      <c r="AJ42" s="34">
        <f>PXIL!R42</f>
        <v>0</v>
      </c>
      <c r="AK42" s="34">
        <f>RTM_IEX!L42</f>
        <v>0.39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8.94</v>
      </c>
      <c r="H43">
        <f>PPCL_Spot!R43</f>
        <v>0</v>
      </c>
      <c r="I43">
        <f>Bawana_NG!R43</f>
        <v>5.84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6.58</v>
      </c>
      <c r="AB43" s="75">
        <f>-STOA!R43</f>
        <v>0</v>
      </c>
      <c r="AC43">
        <f t="shared" si="0"/>
        <v>0.18185999999999997</v>
      </c>
      <c r="AD43">
        <f t="shared" si="1"/>
        <v>21.468139999999998</v>
      </c>
      <c r="AE43">
        <f>'IDT-1'!D43</f>
        <v>0</v>
      </c>
      <c r="AF43" s="24"/>
      <c r="AG43">
        <f t="shared" si="2"/>
        <v>21.468139999999998</v>
      </c>
      <c r="AI43" s="34">
        <f>PXIL!L43</f>
        <v>0</v>
      </c>
      <c r="AJ43" s="34">
        <f>PXIL!R43</f>
        <v>0</v>
      </c>
      <c r="AK43" s="34">
        <f>RTM_IEX!L43</f>
        <v>0.28999999999999998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8.94</v>
      </c>
      <c r="H44">
        <f>PPCL_Spot!R44</f>
        <v>0</v>
      </c>
      <c r="I44">
        <f>Bawana_NG!R44</f>
        <v>5.84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6.77</v>
      </c>
      <c r="AB44" s="75">
        <f>-STOA!R44</f>
        <v>0</v>
      </c>
      <c r="AC44">
        <f t="shared" si="0"/>
        <v>0.18345599999999995</v>
      </c>
      <c r="AD44">
        <f t="shared" si="1"/>
        <v>21.656543999999997</v>
      </c>
      <c r="AE44">
        <f>'IDT-1'!D44</f>
        <v>0</v>
      </c>
      <c r="AF44" s="24"/>
      <c r="AG44">
        <f t="shared" si="2"/>
        <v>21.656543999999997</v>
      </c>
      <c r="AI44" s="34">
        <f>PXIL!L44</f>
        <v>0</v>
      </c>
      <c r="AJ44" s="34">
        <f>PXIL!R44</f>
        <v>0</v>
      </c>
      <c r="AK44" s="34">
        <f>RTM_IEX!L44</f>
        <v>0.28999999999999998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8.94</v>
      </c>
      <c r="H45">
        <f>PPCL_Spot!R45</f>
        <v>0</v>
      </c>
      <c r="I45">
        <f>Bawana_NG!R45</f>
        <v>5.84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6.96</v>
      </c>
      <c r="AB45" s="75">
        <f>-STOA!R45</f>
        <v>0</v>
      </c>
      <c r="AC45">
        <f t="shared" si="0"/>
        <v>0.18505199999999997</v>
      </c>
      <c r="AD45">
        <f t="shared" si="1"/>
        <v>21.844947999999999</v>
      </c>
      <c r="AE45">
        <f>'IDT-1'!D45</f>
        <v>0</v>
      </c>
      <c r="AF45" s="24"/>
      <c r="AG45">
        <f t="shared" si="2"/>
        <v>21.844947999999999</v>
      </c>
      <c r="AI45" s="34">
        <f>PXIL!L45</f>
        <v>0</v>
      </c>
      <c r="AJ45" s="34">
        <f>PXIL!R45</f>
        <v>0</v>
      </c>
      <c r="AK45" s="34">
        <f>RTM_IEX!L45</f>
        <v>0.28999999999999998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8.94</v>
      </c>
      <c r="H46">
        <f>PPCL_Spot!R46</f>
        <v>0</v>
      </c>
      <c r="I46">
        <f>Bawana_NG!R46</f>
        <v>5.84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7.16</v>
      </c>
      <c r="AB46" s="75">
        <f>-STOA!R46</f>
        <v>0</v>
      </c>
      <c r="AC46">
        <f t="shared" si="0"/>
        <v>0.19244399999999995</v>
      </c>
      <c r="AD46">
        <f t="shared" si="1"/>
        <v>22.717555999999998</v>
      </c>
      <c r="AE46">
        <f>'IDT-1'!D46</f>
        <v>0</v>
      </c>
      <c r="AF46" s="24"/>
      <c r="AG46">
        <f t="shared" si="2"/>
        <v>22.717555999999998</v>
      </c>
      <c r="AI46" s="34">
        <f>PXIL!L46</f>
        <v>0</v>
      </c>
      <c r="AJ46" s="34">
        <f>PXIL!R46</f>
        <v>0</v>
      </c>
      <c r="AK46" s="34">
        <f>RTM_IEX!L46</f>
        <v>0.97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8.94</v>
      </c>
      <c r="H47">
        <f>PPCL_Spot!R47</f>
        <v>0</v>
      </c>
      <c r="I47">
        <f>Bawana_NG!R47</f>
        <v>5.84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7.64</v>
      </c>
      <c r="AB47" s="75">
        <f>-STOA!R47</f>
        <v>0</v>
      </c>
      <c r="AC47">
        <f t="shared" si="0"/>
        <v>0.19647599999999996</v>
      </c>
      <c r="AD47">
        <f t="shared" si="1"/>
        <v>23.193523999999996</v>
      </c>
      <c r="AE47">
        <f>'IDT-1'!D47</f>
        <v>0</v>
      </c>
      <c r="AF47" s="24"/>
      <c r="AG47">
        <f t="shared" si="2"/>
        <v>23.193523999999996</v>
      </c>
      <c r="AI47" s="34">
        <f>PXIL!L47</f>
        <v>0</v>
      </c>
      <c r="AJ47" s="34">
        <f>PXIL!R47</f>
        <v>0</v>
      </c>
      <c r="AK47" s="34">
        <f>RTM_IEX!L47</f>
        <v>0.97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8.94</v>
      </c>
      <c r="H48">
        <f>PPCL_Spot!R48</f>
        <v>0</v>
      </c>
      <c r="I48">
        <f>Bawana_NG!R48</f>
        <v>5.84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7.93</v>
      </c>
      <c r="AB48" s="75">
        <f>-STOA!R48</f>
        <v>0</v>
      </c>
      <c r="AC48">
        <f t="shared" si="0"/>
        <v>0.194796</v>
      </c>
      <c r="AD48">
        <f t="shared" si="1"/>
        <v>22.995204000000001</v>
      </c>
      <c r="AE48">
        <f>'IDT-1'!D48</f>
        <v>0</v>
      </c>
      <c r="AF48" s="24"/>
      <c r="AG48">
        <f t="shared" si="2"/>
        <v>22.995204000000001</v>
      </c>
      <c r="AI48" s="34">
        <f>PXIL!L48</f>
        <v>0</v>
      </c>
      <c r="AJ48" s="34">
        <f>PXIL!R48</f>
        <v>0</v>
      </c>
      <c r="AK48" s="34">
        <f>RTM_IEX!L48</f>
        <v>0.48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8.94</v>
      </c>
      <c r="H49">
        <f>PPCL_Spot!R49</f>
        <v>0</v>
      </c>
      <c r="I49">
        <f>Bawana_NG!R49</f>
        <v>5.84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8.32</v>
      </c>
      <c r="AB49" s="75">
        <f>-STOA!R49</f>
        <v>0</v>
      </c>
      <c r="AC49">
        <f t="shared" si="0"/>
        <v>0.19403999999999999</v>
      </c>
      <c r="AD49">
        <f t="shared" si="1"/>
        <v>22.90596</v>
      </c>
      <c r="AE49">
        <f>'IDT-1'!D49</f>
        <v>0</v>
      </c>
      <c r="AF49" s="24"/>
      <c r="AG49">
        <f t="shared" si="2"/>
        <v>22.90596</v>
      </c>
      <c r="AI49" s="34">
        <f>PXIL!L49</f>
        <v>0</v>
      </c>
      <c r="AJ49" s="34">
        <f>PXIL!R49</f>
        <v>0</v>
      </c>
      <c r="AK49" s="34">
        <f>RTM_IEX!L49</f>
        <v>0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8.94</v>
      </c>
      <c r="H50">
        <f>PPCL_Spot!R50</f>
        <v>0</v>
      </c>
      <c r="I50">
        <f>Bawana_NG!R50</f>
        <v>5.84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8.57</v>
      </c>
      <c r="AB50" s="75">
        <f>-STOA!R50</f>
        <v>0</v>
      </c>
      <c r="AC50">
        <f t="shared" si="0"/>
        <v>0.19614000000000001</v>
      </c>
      <c r="AD50">
        <f t="shared" si="1"/>
        <v>23.153860000000002</v>
      </c>
      <c r="AE50">
        <f>'IDT-1'!D50</f>
        <v>0</v>
      </c>
      <c r="AF50" s="24"/>
      <c r="AG50">
        <f t="shared" si="2"/>
        <v>23.153860000000002</v>
      </c>
      <c r="AI50" s="34">
        <f>PXIL!L50</f>
        <v>0</v>
      </c>
      <c r="AJ50" s="34">
        <f>PXIL!R50</f>
        <v>0</v>
      </c>
      <c r="AK50" s="34">
        <f>RTM_IEX!L50</f>
        <v>0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7</v>
      </c>
      <c r="H51">
        <f>PPCL_Spot!R51</f>
        <v>0</v>
      </c>
      <c r="I51">
        <f>Bawana_NG!R51</f>
        <v>5.84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8.9499999999999993</v>
      </c>
      <c r="AB51" s="75">
        <f>-STOA!R51</f>
        <v>0</v>
      </c>
      <c r="AC51">
        <f t="shared" si="0"/>
        <v>0.19521599999999997</v>
      </c>
      <c r="AD51">
        <f t="shared" si="1"/>
        <v>23.044784</v>
      </c>
      <c r="AE51">
        <f>'IDT-1'!D51</f>
        <v>0</v>
      </c>
      <c r="AF51" s="24"/>
      <c r="AG51">
        <f t="shared" si="2"/>
        <v>23.044784</v>
      </c>
      <c r="AI51" s="34">
        <f>PXIL!L51</f>
        <v>0</v>
      </c>
      <c r="AJ51" s="34">
        <f>PXIL!R51</f>
        <v>0</v>
      </c>
      <c r="AK51" s="34">
        <f>RTM_IEX!L51</f>
        <v>1.45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7</v>
      </c>
      <c r="H52">
        <f>PPCL_Spot!R52</f>
        <v>0</v>
      </c>
      <c r="I52">
        <f>Bawana_NG!R52</f>
        <v>5.84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9.0399999999999991</v>
      </c>
      <c r="AB52" s="75">
        <f>-STOA!R52</f>
        <v>0</v>
      </c>
      <c r="AC52">
        <f t="shared" si="0"/>
        <v>0.20000399999999999</v>
      </c>
      <c r="AD52">
        <f t="shared" si="1"/>
        <v>23.609995999999999</v>
      </c>
      <c r="AE52">
        <f>'IDT-1'!D52</f>
        <v>0</v>
      </c>
      <c r="AF52" s="24"/>
      <c r="AG52">
        <f t="shared" si="2"/>
        <v>23.609995999999999</v>
      </c>
      <c r="AI52" s="34">
        <f>PXIL!L52</f>
        <v>0</v>
      </c>
      <c r="AJ52" s="34">
        <f>PXIL!R52</f>
        <v>0</v>
      </c>
      <c r="AK52" s="34">
        <f>RTM_IEX!L52</f>
        <v>1.93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4</v>
      </c>
      <c r="H53">
        <f>PPCL_Spot!R53</f>
        <v>0</v>
      </c>
      <c r="I53">
        <f>Bawana_NG!R53</f>
        <v>5.84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9.14</v>
      </c>
      <c r="AB53" s="75">
        <f>-STOA!R53</f>
        <v>0</v>
      </c>
      <c r="AC53">
        <f t="shared" si="0"/>
        <v>0.16757999999999998</v>
      </c>
      <c r="AD53">
        <f t="shared" si="1"/>
        <v>19.782419999999998</v>
      </c>
      <c r="AE53">
        <f>'IDT-1'!D53</f>
        <v>0</v>
      </c>
      <c r="AF53" s="24"/>
      <c r="AG53">
        <f t="shared" si="2"/>
        <v>19.782419999999998</v>
      </c>
      <c r="AI53" s="34">
        <f>PXIL!L53</f>
        <v>0</v>
      </c>
      <c r="AJ53" s="34">
        <f>PXIL!R53</f>
        <v>0</v>
      </c>
      <c r="AK53" s="34">
        <f>RTM_IEX!L53</f>
        <v>0.97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4</v>
      </c>
      <c r="H54">
        <f>PPCL_Spot!R54</f>
        <v>0</v>
      </c>
      <c r="I54">
        <f>Bawana_NG!R54</f>
        <v>5.84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9.17</v>
      </c>
      <c r="AB54" s="75">
        <f>-STOA!R54</f>
        <v>0</v>
      </c>
      <c r="AC54">
        <f t="shared" si="0"/>
        <v>0.17186399999999996</v>
      </c>
      <c r="AD54">
        <f t="shared" si="1"/>
        <v>20.288135999999998</v>
      </c>
      <c r="AE54">
        <f>'IDT-1'!D54</f>
        <v>0</v>
      </c>
      <c r="AF54" s="24"/>
      <c r="AG54">
        <f t="shared" si="2"/>
        <v>20.288135999999998</v>
      </c>
      <c r="AI54" s="34">
        <f>PXIL!L54</f>
        <v>0</v>
      </c>
      <c r="AJ54" s="34">
        <f>PXIL!R54</f>
        <v>0</v>
      </c>
      <c r="AK54" s="34">
        <f>RTM_IEX!L54</f>
        <v>1.45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4</v>
      </c>
      <c r="H55">
        <f>PPCL_Spot!R55</f>
        <v>0</v>
      </c>
      <c r="I55">
        <f>Bawana_NG!R55</f>
        <v>5.84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9.25</v>
      </c>
      <c r="AB55" s="75">
        <f>-STOA!R55</f>
        <v>0</v>
      </c>
      <c r="AC55">
        <f t="shared" si="0"/>
        <v>0.17253599999999999</v>
      </c>
      <c r="AD55">
        <f t="shared" si="1"/>
        <v>20.367463999999998</v>
      </c>
      <c r="AE55">
        <f>'IDT-1'!D55</f>
        <v>0</v>
      </c>
      <c r="AF55" s="24"/>
      <c r="AG55">
        <f t="shared" si="2"/>
        <v>20.367463999999998</v>
      </c>
      <c r="AI55" s="34">
        <f>PXIL!L55</f>
        <v>0</v>
      </c>
      <c r="AJ55" s="34">
        <f>PXIL!R55</f>
        <v>0</v>
      </c>
      <c r="AK55" s="34">
        <f>RTM_IEX!L55</f>
        <v>1.45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4</v>
      </c>
      <c r="H56">
        <f>PPCL_Spot!R56</f>
        <v>0</v>
      </c>
      <c r="I56">
        <f>Bawana_NG!R56</f>
        <v>5.84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9.33</v>
      </c>
      <c r="AB56" s="75">
        <f>-STOA!R56</f>
        <v>0</v>
      </c>
      <c r="AC56">
        <f t="shared" si="0"/>
        <v>0.16917599999999999</v>
      </c>
      <c r="AD56">
        <f t="shared" si="1"/>
        <v>19.970824</v>
      </c>
      <c r="AE56">
        <f>'IDT-1'!D56</f>
        <v>0</v>
      </c>
      <c r="AF56" s="24"/>
      <c r="AG56">
        <f t="shared" si="2"/>
        <v>19.970824</v>
      </c>
      <c r="AI56" s="34">
        <f>PXIL!L56</f>
        <v>0</v>
      </c>
      <c r="AJ56" s="34">
        <f>PXIL!R56</f>
        <v>0</v>
      </c>
      <c r="AK56" s="34">
        <f>RTM_IEX!L56</f>
        <v>0.97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2</v>
      </c>
      <c r="H57">
        <f>PPCL_Spot!R57</f>
        <v>0</v>
      </c>
      <c r="I57">
        <f>Bawana_NG!R57</f>
        <v>5.84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9.14</v>
      </c>
      <c r="AB57" s="75">
        <f>-STOA!R57</f>
        <v>0</v>
      </c>
      <c r="AC57">
        <f t="shared" si="0"/>
        <v>0.15077999999999997</v>
      </c>
      <c r="AD57">
        <f t="shared" si="1"/>
        <v>17.799219999999998</v>
      </c>
      <c r="AE57">
        <f>'IDT-1'!D57</f>
        <v>0</v>
      </c>
      <c r="AF57" s="24"/>
      <c r="AG57">
        <f t="shared" si="2"/>
        <v>17.799219999999998</v>
      </c>
      <c r="AI57" s="34">
        <f>PXIL!L57</f>
        <v>0</v>
      </c>
      <c r="AJ57" s="34">
        <f>PXIL!R57</f>
        <v>0</v>
      </c>
      <c r="AK57" s="34">
        <f>RTM_IEX!L57</f>
        <v>0.97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2</v>
      </c>
      <c r="H58">
        <f>PPCL_Spot!R58</f>
        <v>0</v>
      </c>
      <c r="I58">
        <f>Bawana_NG!R58</f>
        <v>5.84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8.6999999999999993</v>
      </c>
      <c r="AB58" s="75">
        <f>-STOA!R58</f>
        <v>0</v>
      </c>
      <c r="AC58">
        <f t="shared" si="0"/>
        <v>0.14296799999999998</v>
      </c>
      <c r="AD58">
        <f t="shared" si="1"/>
        <v>16.877032</v>
      </c>
      <c r="AE58">
        <f>'IDT-1'!D58</f>
        <v>0</v>
      </c>
      <c r="AF58" s="24"/>
      <c r="AG58">
        <f t="shared" si="2"/>
        <v>16.877032</v>
      </c>
      <c r="AI58" s="34">
        <f>PXIL!L58</f>
        <v>0</v>
      </c>
      <c r="AJ58" s="34">
        <f>PXIL!R58</f>
        <v>0</v>
      </c>
      <c r="AK58" s="34">
        <f>RTM_IEX!L58</f>
        <v>0.48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2</v>
      </c>
      <c r="H59">
        <f>PPCL_Spot!R59</f>
        <v>0</v>
      </c>
      <c r="I59">
        <f>Bawana_NG!R59</f>
        <v>5.84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8.56</v>
      </c>
      <c r="AB59" s="75">
        <f>-STOA!R59</f>
        <v>0</v>
      </c>
      <c r="AC59">
        <f t="shared" si="0"/>
        <v>0.14179199999999997</v>
      </c>
      <c r="AD59">
        <f t="shared" si="1"/>
        <v>16.738208</v>
      </c>
      <c r="AE59">
        <f>'IDT-1'!D59</f>
        <v>0</v>
      </c>
      <c r="AF59" s="24"/>
      <c r="AG59">
        <f t="shared" si="2"/>
        <v>16.738208</v>
      </c>
      <c r="AI59" s="34">
        <f>PXIL!L59</f>
        <v>0</v>
      </c>
      <c r="AJ59" s="34">
        <f>PXIL!R59</f>
        <v>0</v>
      </c>
      <c r="AK59" s="34">
        <f>RTM_IEX!L59</f>
        <v>0.48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2</v>
      </c>
      <c r="H60">
        <f>PPCL_Spot!R60</f>
        <v>0</v>
      </c>
      <c r="I60">
        <f>Bawana_NG!R60</f>
        <v>5.84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8.2200000000000006</v>
      </c>
      <c r="AB60" s="75">
        <f>-STOA!R60</f>
        <v>0</v>
      </c>
      <c r="AC60">
        <f t="shared" si="0"/>
        <v>0.14305200000000001</v>
      </c>
      <c r="AD60">
        <f t="shared" si="1"/>
        <v>16.886948</v>
      </c>
      <c r="AE60">
        <f>'IDT-1'!D60</f>
        <v>0</v>
      </c>
      <c r="AF60" s="24"/>
      <c r="AG60">
        <f t="shared" si="2"/>
        <v>16.886948</v>
      </c>
      <c r="AI60" s="34">
        <f>PXIL!L60</f>
        <v>0</v>
      </c>
      <c r="AJ60" s="34">
        <f>PXIL!R60</f>
        <v>0</v>
      </c>
      <c r="AK60" s="34">
        <f>RTM_IEX!L60</f>
        <v>0.97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2</v>
      </c>
      <c r="H61">
        <f>PPCL_Spot!R61</f>
        <v>0</v>
      </c>
      <c r="I61">
        <f>Bawana_NG!R61</f>
        <v>5.84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8.0299999999999994</v>
      </c>
      <c r="AB61" s="75">
        <f>-STOA!R61</f>
        <v>0</v>
      </c>
      <c r="AC61">
        <f t="shared" si="0"/>
        <v>0.16581599999999999</v>
      </c>
      <c r="AD61">
        <f t="shared" si="1"/>
        <v>19.574183999999999</v>
      </c>
      <c r="AE61">
        <f>'IDT-1'!D61</f>
        <v>0</v>
      </c>
      <c r="AF61" s="24"/>
      <c r="AG61">
        <f t="shared" si="2"/>
        <v>19.574183999999999</v>
      </c>
      <c r="AI61" s="34">
        <f>PXIL!L61</f>
        <v>0</v>
      </c>
      <c r="AJ61" s="34">
        <f>PXIL!R61</f>
        <v>0</v>
      </c>
      <c r="AK61" s="34">
        <f>RTM_IEX!L61</f>
        <v>3.87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2</v>
      </c>
      <c r="H62">
        <f>PPCL_Spot!R62</f>
        <v>0</v>
      </c>
      <c r="I62">
        <f>Bawana_NG!R62</f>
        <v>5.84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7.35</v>
      </c>
      <c r="AB62" s="75">
        <f>-STOA!R62</f>
        <v>0</v>
      </c>
      <c r="AC62">
        <f t="shared" si="0"/>
        <v>0.16825199999999998</v>
      </c>
      <c r="AD62">
        <f t="shared" si="1"/>
        <v>19.861748000000002</v>
      </c>
      <c r="AE62">
        <f>'IDT-1'!D62</f>
        <v>0</v>
      </c>
      <c r="AF62" s="24"/>
      <c r="AG62">
        <f t="shared" si="2"/>
        <v>19.861748000000002</v>
      </c>
      <c r="AI62" s="34">
        <f>PXIL!L62</f>
        <v>0</v>
      </c>
      <c r="AJ62" s="34">
        <f>PXIL!R62</f>
        <v>0</v>
      </c>
      <c r="AK62" s="34">
        <f>RTM_IEX!L62</f>
        <v>4.84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2</v>
      </c>
      <c r="H63">
        <f>PPCL_Spot!R63</f>
        <v>0</v>
      </c>
      <c r="I63">
        <f>Bawana_NG!R63</f>
        <v>5.84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7.16</v>
      </c>
      <c r="AB63" s="75">
        <f>-STOA!R63</f>
        <v>0</v>
      </c>
      <c r="AC63">
        <f t="shared" si="0"/>
        <v>0.166656</v>
      </c>
      <c r="AD63">
        <f t="shared" si="1"/>
        <v>19.673344</v>
      </c>
      <c r="AE63">
        <f>'IDT-1'!D63</f>
        <v>0</v>
      </c>
      <c r="AF63" s="24"/>
      <c r="AG63">
        <f t="shared" si="2"/>
        <v>19.673344</v>
      </c>
      <c r="AI63" s="34">
        <f>PXIL!L63</f>
        <v>0</v>
      </c>
      <c r="AJ63" s="34">
        <f>PXIL!R63</f>
        <v>0</v>
      </c>
      <c r="AK63" s="34">
        <f>RTM_IEX!L63</f>
        <v>4.84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2</v>
      </c>
      <c r="H64">
        <f>PPCL_Spot!R64</f>
        <v>0</v>
      </c>
      <c r="I64">
        <f>Bawana_NG!R64</f>
        <v>5.84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6.77</v>
      </c>
      <c r="AB64" s="75">
        <f>-STOA!R64</f>
        <v>0</v>
      </c>
      <c r="AC64">
        <f t="shared" si="0"/>
        <v>0.16337999999999997</v>
      </c>
      <c r="AD64">
        <f t="shared" si="1"/>
        <v>19.286619999999999</v>
      </c>
      <c r="AE64">
        <f>'IDT-1'!D64</f>
        <v>0</v>
      </c>
      <c r="AF64" s="24"/>
      <c r="AG64">
        <f t="shared" si="2"/>
        <v>19.286619999999999</v>
      </c>
      <c r="AI64" s="34">
        <f>PXIL!L64</f>
        <v>0</v>
      </c>
      <c r="AJ64" s="34">
        <f>PXIL!R64</f>
        <v>0</v>
      </c>
      <c r="AK64" s="34">
        <f>RTM_IEX!L64</f>
        <v>4.84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2</v>
      </c>
      <c r="H65">
        <f>PPCL_Spot!R65</f>
        <v>0</v>
      </c>
      <c r="I65">
        <f>Bawana_NG!R65</f>
        <v>5.8397335158567181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6.58</v>
      </c>
      <c r="AB65" s="75">
        <f>-STOA!R65</f>
        <v>0</v>
      </c>
      <c r="AC65">
        <f t="shared" si="0"/>
        <v>0.17799376153319643</v>
      </c>
      <c r="AD65">
        <f t="shared" si="1"/>
        <v>21.011739754323518</v>
      </c>
      <c r="AE65">
        <f>'IDT-1'!D65</f>
        <v>0</v>
      </c>
      <c r="AF65" s="24"/>
      <c r="AG65">
        <f t="shared" si="2"/>
        <v>21.011739754323518</v>
      </c>
      <c r="AI65" s="34">
        <f>PXIL!L65</f>
        <v>0</v>
      </c>
      <c r="AJ65" s="34">
        <f>PXIL!R65</f>
        <v>0</v>
      </c>
      <c r="AK65" s="34">
        <f>RTM_IEX!L65</f>
        <v>6.77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2</v>
      </c>
      <c r="H66">
        <f>PPCL_Spot!R66</f>
        <v>0</v>
      </c>
      <c r="I66">
        <f>Bawana_NG!R66</f>
        <v>5.8397335158567181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6.29</v>
      </c>
      <c r="AB66" s="75">
        <f>-STOA!R66</f>
        <v>0</v>
      </c>
      <c r="AC66">
        <f t="shared" si="0"/>
        <v>0.18370576153319643</v>
      </c>
      <c r="AD66">
        <f t="shared" si="1"/>
        <v>21.686027754323518</v>
      </c>
      <c r="AE66">
        <f>'IDT-1'!D66</f>
        <v>0</v>
      </c>
      <c r="AF66" s="24"/>
      <c r="AG66">
        <f t="shared" si="2"/>
        <v>21.686027754323518</v>
      </c>
      <c r="AI66" s="34">
        <f>PXIL!L66</f>
        <v>0</v>
      </c>
      <c r="AJ66" s="34">
        <f>PXIL!R66</f>
        <v>0</v>
      </c>
      <c r="AK66" s="34">
        <f>RTM_IEX!L66</f>
        <v>7.74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2</v>
      </c>
      <c r="H67">
        <f>PPCL_Spot!R67</f>
        <v>0</v>
      </c>
      <c r="I67">
        <f>Bawana_NG!R67</f>
        <v>5.8400000000000007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5.8</v>
      </c>
      <c r="AB67" s="75">
        <f>-STOA!R67</f>
        <v>0</v>
      </c>
      <c r="AC67">
        <f t="shared" si="0"/>
        <v>0.18765599999999999</v>
      </c>
      <c r="AD67">
        <f t="shared" si="1"/>
        <v>22.152343999999999</v>
      </c>
      <c r="AE67">
        <f>'IDT-1'!D67</f>
        <v>0</v>
      </c>
      <c r="AF67" s="24"/>
      <c r="AG67">
        <f t="shared" si="2"/>
        <v>22.152343999999999</v>
      </c>
      <c r="AI67" s="34">
        <f>PXIL!L67</f>
        <v>0</v>
      </c>
      <c r="AJ67" s="34">
        <f>PXIL!R67</f>
        <v>0</v>
      </c>
      <c r="AK67" s="34">
        <f>RTM_IEX!L67</f>
        <v>8.6999999999999993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2</v>
      </c>
      <c r="H68">
        <f>PPCL_Spot!R68</f>
        <v>0</v>
      </c>
      <c r="I68">
        <f>Bawana_NG!R68</f>
        <v>5.8400000000000007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5.61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0.18606</v>
      </c>
      <c r="AD68">
        <f t="shared" ref="AD68:AD98" si="4">SUM(B68:AB68,AI68:AV68)-AC68</f>
        <v>21.963939999999997</v>
      </c>
      <c r="AE68">
        <f>'IDT-1'!D68</f>
        <v>0</v>
      </c>
      <c r="AF68" s="24"/>
      <c r="AG68">
        <f t="shared" ref="AG68:AG98" si="5">SUM(AD68:AF68)</f>
        <v>21.963939999999997</v>
      </c>
      <c r="AI68" s="34">
        <f>PXIL!L68</f>
        <v>0</v>
      </c>
      <c r="AJ68" s="34">
        <f>PXIL!R68</f>
        <v>0</v>
      </c>
      <c r="AK68" s="34">
        <f>RTM_IEX!L68</f>
        <v>8.6999999999999993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5</v>
      </c>
      <c r="H69">
        <f>PPCL_Spot!R69</f>
        <v>0</v>
      </c>
      <c r="I69">
        <f>Bawana_NG!R69</f>
        <v>5.8400000000000007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4.84</v>
      </c>
      <c r="AB69" s="75">
        <f>-STOA!R69</f>
        <v>0</v>
      </c>
      <c r="AC69">
        <f t="shared" si="3"/>
        <v>0.18043199999999998</v>
      </c>
      <c r="AD69">
        <f t="shared" si="4"/>
        <v>21.299568000000001</v>
      </c>
      <c r="AE69">
        <f>'IDT-1'!D69</f>
        <v>0</v>
      </c>
      <c r="AF69" s="24"/>
      <c r="AG69">
        <f t="shared" si="5"/>
        <v>21.299568000000001</v>
      </c>
      <c r="AI69" s="34">
        <f>PXIL!L69</f>
        <v>0</v>
      </c>
      <c r="AJ69" s="34">
        <f>PXIL!R69</f>
        <v>0</v>
      </c>
      <c r="AK69" s="34">
        <f>RTM_IEX!L69</f>
        <v>5.8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5</v>
      </c>
      <c r="H70">
        <f>PPCL_Spot!R70</f>
        <v>0</v>
      </c>
      <c r="I70">
        <f>Bawana_NG!R70</f>
        <v>5.8397450783534852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3.87</v>
      </c>
      <c r="AB70" s="75">
        <f>-STOA!R70</f>
        <v>0</v>
      </c>
      <c r="AC70">
        <f t="shared" si="3"/>
        <v>0.18857785865816928</v>
      </c>
      <c r="AD70">
        <f t="shared" si="4"/>
        <v>22.261167219695317</v>
      </c>
      <c r="AE70">
        <f>'IDT-1'!D70</f>
        <v>0</v>
      </c>
      <c r="AF70" s="24"/>
      <c r="AG70">
        <f t="shared" si="5"/>
        <v>22.261167219695317</v>
      </c>
      <c r="AI70" s="34">
        <f>PXIL!L70</f>
        <v>0</v>
      </c>
      <c r="AJ70" s="34">
        <f>PXIL!R70</f>
        <v>0</v>
      </c>
      <c r="AK70" s="34">
        <f>RTM_IEX!L70</f>
        <v>7.74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5</v>
      </c>
      <c r="H71">
        <f>PPCL_Spot!R71</f>
        <v>0</v>
      </c>
      <c r="I71">
        <f>Bawana_NG!R71</f>
        <v>5.8400000000000007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3.38</v>
      </c>
      <c r="AB71" s="75">
        <f>-STOA!R71</f>
        <v>0</v>
      </c>
      <c r="AC71">
        <f t="shared" si="3"/>
        <v>0.188496</v>
      </c>
      <c r="AD71">
        <f t="shared" si="4"/>
        <v>22.251503999999997</v>
      </c>
      <c r="AE71">
        <f>'IDT-1'!D71</f>
        <v>0</v>
      </c>
      <c r="AF71" s="24"/>
      <c r="AG71">
        <f t="shared" si="5"/>
        <v>22.251503999999997</v>
      </c>
      <c r="AI71" s="34">
        <f>PXIL!L71</f>
        <v>0</v>
      </c>
      <c r="AJ71" s="34">
        <f>PXIL!R71</f>
        <v>0</v>
      </c>
      <c r="AK71" s="34">
        <f>RTM_IEX!L71</f>
        <v>8.2200000000000006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5</v>
      </c>
      <c r="H72">
        <f>PPCL_Spot!R72</f>
        <v>0</v>
      </c>
      <c r="I72">
        <f>Bawana_NG!R72</f>
        <v>5.839999999999999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2.13</v>
      </c>
      <c r="AB72" s="75">
        <f>-STOA!R72</f>
        <v>0</v>
      </c>
      <c r="AC72">
        <f t="shared" si="3"/>
        <v>0.19017599999999998</v>
      </c>
      <c r="AD72">
        <f t="shared" si="4"/>
        <v>22.449824</v>
      </c>
      <c r="AE72">
        <f>'IDT-1'!D72</f>
        <v>0</v>
      </c>
      <c r="AF72" s="24"/>
      <c r="AG72">
        <f t="shared" si="5"/>
        <v>22.449824</v>
      </c>
      <c r="AI72" s="34">
        <f>PXIL!L72</f>
        <v>0</v>
      </c>
      <c r="AJ72" s="34">
        <f>PXIL!R72</f>
        <v>0</v>
      </c>
      <c r="AK72" s="34">
        <f>RTM_IEX!L72</f>
        <v>9.67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5</v>
      </c>
      <c r="H73">
        <f>PPCL_Spot!R73</f>
        <v>0</v>
      </c>
      <c r="I73">
        <f>Bawana_NG!R73</f>
        <v>5.839999999999999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1.74</v>
      </c>
      <c r="AB73" s="75">
        <f>-STOA!R73</f>
        <v>0</v>
      </c>
      <c r="AC73">
        <f t="shared" si="3"/>
        <v>0.18689999999999998</v>
      </c>
      <c r="AD73">
        <f t="shared" si="4"/>
        <v>22.063099999999999</v>
      </c>
      <c r="AE73">
        <f>'IDT-1'!D73</f>
        <v>0</v>
      </c>
      <c r="AF73" s="24"/>
      <c r="AG73">
        <f t="shared" si="5"/>
        <v>22.063099999999999</v>
      </c>
      <c r="AI73" s="34">
        <f>PXIL!L73</f>
        <v>0</v>
      </c>
      <c r="AJ73" s="34">
        <f>PXIL!R73</f>
        <v>0</v>
      </c>
      <c r="AK73" s="34">
        <f>RTM_IEX!L73</f>
        <v>9.67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5</v>
      </c>
      <c r="H74">
        <f>PPCL_Spot!R74</f>
        <v>0</v>
      </c>
      <c r="I74">
        <f>Bawana_NG!R74</f>
        <v>5.839999999999999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1.45</v>
      </c>
      <c r="AB74" s="75">
        <f>-STOA!R74</f>
        <v>0</v>
      </c>
      <c r="AC74">
        <f t="shared" si="3"/>
        <v>0.18446399999999996</v>
      </c>
      <c r="AD74">
        <f t="shared" si="4"/>
        <v>21.775536000000002</v>
      </c>
      <c r="AE74">
        <f>'IDT-1'!D74</f>
        <v>0</v>
      </c>
      <c r="AF74" s="24"/>
      <c r="AG74">
        <f t="shared" si="5"/>
        <v>21.775536000000002</v>
      </c>
      <c r="AI74" s="34">
        <f>PXIL!L74</f>
        <v>0</v>
      </c>
      <c r="AJ74" s="34">
        <f>PXIL!R74</f>
        <v>0</v>
      </c>
      <c r="AK74" s="34">
        <f>RTM_IEX!L74</f>
        <v>9.67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2</v>
      </c>
      <c r="H75">
        <f>PPCL_Spot!R75</f>
        <v>0</v>
      </c>
      <c r="I75">
        <f>Bawana_NG!R75</f>
        <v>5.839999999999999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0.19</v>
      </c>
      <c r="AB75" s="75">
        <f>-STOA!R75</f>
        <v>0</v>
      </c>
      <c r="AC75">
        <f t="shared" si="3"/>
        <v>0.15682799999999997</v>
      </c>
      <c r="AD75">
        <f t="shared" si="4"/>
        <v>18.513172000000001</v>
      </c>
      <c r="AE75">
        <f>'IDT-1'!D75</f>
        <v>0</v>
      </c>
      <c r="AF75" s="24"/>
      <c r="AG75">
        <f t="shared" si="5"/>
        <v>18.513172000000001</v>
      </c>
      <c r="AI75" s="34">
        <f>PXIL!L75</f>
        <v>0</v>
      </c>
      <c r="AJ75" s="34">
        <f>PXIL!R75</f>
        <v>0</v>
      </c>
      <c r="AK75" s="34">
        <f>RTM_IEX!L75</f>
        <v>10.64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2</v>
      </c>
      <c r="H76">
        <f>PPCL_Spot!R76</f>
        <v>0</v>
      </c>
      <c r="I76">
        <f>Bawana_NG!R76</f>
        <v>5.8400000000000007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0</v>
      </c>
      <c r="AB76" s="75">
        <f>-STOA!R76</f>
        <v>0</v>
      </c>
      <c r="AC76">
        <f t="shared" si="3"/>
        <v>0.15523199999999998</v>
      </c>
      <c r="AD76">
        <f t="shared" si="4"/>
        <v>18.324767999999999</v>
      </c>
      <c r="AE76">
        <f>'IDT-1'!D76</f>
        <v>0</v>
      </c>
      <c r="AF76" s="24"/>
      <c r="AG76">
        <f t="shared" si="5"/>
        <v>18.324767999999999</v>
      </c>
      <c r="AI76" s="34">
        <f>PXIL!L76</f>
        <v>0</v>
      </c>
      <c r="AJ76" s="34">
        <f>PXIL!R76</f>
        <v>0</v>
      </c>
      <c r="AK76" s="34">
        <f>RTM_IEX!L76</f>
        <v>10.64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2</v>
      </c>
      <c r="H77">
        <f>PPCL_Spot!R77</f>
        <v>0</v>
      </c>
      <c r="I77">
        <f>Bawana_NG!R77</f>
        <v>5.8398382271468146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0</v>
      </c>
      <c r="AB77" s="75">
        <f>-STOA!R77</f>
        <v>0</v>
      </c>
      <c r="AC77">
        <f t="shared" si="3"/>
        <v>0.15523064110803325</v>
      </c>
      <c r="AD77">
        <f t="shared" si="4"/>
        <v>18.32460758603878</v>
      </c>
      <c r="AE77">
        <f>'IDT-1'!D77</f>
        <v>0</v>
      </c>
      <c r="AF77" s="24"/>
      <c r="AG77">
        <f t="shared" si="5"/>
        <v>18.32460758603878</v>
      </c>
      <c r="AI77" s="34">
        <f>PXIL!L77</f>
        <v>0</v>
      </c>
      <c r="AJ77" s="34">
        <f>PXIL!R77</f>
        <v>0</v>
      </c>
      <c r="AK77" s="34">
        <f>RTM_IEX!L77</f>
        <v>10.64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2</v>
      </c>
      <c r="H78">
        <f>PPCL_Spot!R78</f>
        <v>0</v>
      </c>
      <c r="I78">
        <f>Bawana_NG!R78</f>
        <v>5.8398382271468146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0</v>
      </c>
      <c r="AB78" s="75">
        <f>-STOA!R78</f>
        <v>0</v>
      </c>
      <c r="AC78">
        <f t="shared" si="3"/>
        <v>0.15514664110803322</v>
      </c>
      <c r="AD78">
        <f t="shared" si="4"/>
        <v>18.314691586038784</v>
      </c>
      <c r="AE78">
        <f>'IDT-1'!D78</f>
        <v>0</v>
      </c>
      <c r="AF78" s="24"/>
      <c r="AG78">
        <f t="shared" si="5"/>
        <v>18.314691586038784</v>
      </c>
      <c r="AI78" s="34">
        <f>PXIL!L78</f>
        <v>0</v>
      </c>
      <c r="AJ78" s="34">
        <f>PXIL!R78</f>
        <v>0</v>
      </c>
      <c r="AK78" s="34">
        <f>RTM_IEX!L78</f>
        <v>10.63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2</v>
      </c>
      <c r="H79">
        <f>PPCL_Spot!R79</f>
        <v>0</v>
      </c>
      <c r="I79">
        <f>Bawana_NG!R79</f>
        <v>5.62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0</v>
      </c>
      <c r="AB79" s="75">
        <f>-STOA!R79</f>
        <v>0</v>
      </c>
      <c r="AC79">
        <f t="shared" si="3"/>
        <v>0.144228</v>
      </c>
      <c r="AD79">
        <f t="shared" si="4"/>
        <v>17.025772000000003</v>
      </c>
      <c r="AE79">
        <f>'IDT-1'!D79</f>
        <v>0</v>
      </c>
      <c r="AF79" s="24"/>
      <c r="AG79">
        <f t="shared" si="5"/>
        <v>17.025772000000003</v>
      </c>
      <c r="AI79" s="34">
        <f>PXIL!L79</f>
        <v>0</v>
      </c>
      <c r="AJ79" s="34">
        <f>PXIL!R79</f>
        <v>0</v>
      </c>
      <c r="AK79" s="34">
        <f>RTM_IEX!L79</f>
        <v>9.5500000000000007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2</v>
      </c>
      <c r="H80">
        <f>PPCL_Spot!R80</f>
        <v>0</v>
      </c>
      <c r="I80">
        <f>Bawana_NG!R80</f>
        <v>5.62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0</v>
      </c>
      <c r="AB80" s="75">
        <f>-STOA!R80</f>
        <v>0</v>
      </c>
      <c r="AC80">
        <f t="shared" si="3"/>
        <v>0.13120799999999999</v>
      </c>
      <c r="AD80">
        <f t="shared" si="4"/>
        <v>15.488792</v>
      </c>
      <c r="AE80">
        <f>'IDT-1'!D80</f>
        <v>0</v>
      </c>
      <c r="AF80" s="24"/>
      <c r="AG80">
        <f t="shared" si="5"/>
        <v>15.488792</v>
      </c>
      <c r="AI80" s="34">
        <f>PXIL!L80</f>
        <v>0</v>
      </c>
      <c r="AJ80" s="34">
        <f>PXIL!R80</f>
        <v>0</v>
      </c>
      <c r="AK80" s="34">
        <f>RTM_IEX!L80</f>
        <v>8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5.6102304563940359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0</v>
      </c>
      <c r="AB81" s="75">
        <f>-STOA!R81</f>
        <v>0</v>
      </c>
      <c r="AC81">
        <f t="shared" si="3"/>
        <v>0.11650993583370989</v>
      </c>
      <c r="AD81">
        <f t="shared" si="4"/>
        <v>13.753720520560327</v>
      </c>
      <c r="AE81">
        <f>'IDT-1'!D81</f>
        <v>0</v>
      </c>
      <c r="AF81" s="24"/>
      <c r="AG81">
        <f t="shared" si="5"/>
        <v>13.753720520560327</v>
      </c>
      <c r="AI81" s="34">
        <f>PXIL!L81</f>
        <v>0</v>
      </c>
      <c r="AJ81" s="34">
        <f>PXIL!R81</f>
        <v>0</v>
      </c>
      <c r="AK81" s="34">
        <f>RTM_IEX!L81</f>
        <v>8.26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5.6102304563940359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0</v>
      </c>
      <c r="AB82" s="75">
        <f>-STOA!R82</f>
        <v>0</v>
      </c>
      <c r="AC82">
        <f t="shared" si="3"/>
        <v>0.11701393583370989</v>
      </c>
      <c r="AD82">
        <f t="shared" si="4"/>
        <v>13.813216520560326</v>
      </c>
      <c r="AE82">
        <f>'IDT-1'!D82</f>
        <v>0</v>
      </c>
      <c r="AF82" s="24"/>
      <c r="AG82">
        <f t="shared" si="5"/>
        <v>13.813216520560326</v>
      </c>
      <c r="AI82" s="34">
        <f>PXIL!L82</f>
        <v>0</v>
      </c>
      <c r="AJ82" s="34">
        <f>PXIL!R82</f>
        <v>0</v>
      </c>
      <c r="AK82" s="34">
        <f>RTM_IEX!L82</f>
        <v>8.32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5.7097692276603471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0</v>
      </c>
      <c r="AB83" s="75">
        <f>-STOA!R83</f>
        <v>0</v>
      </c>
      <c r="AC83">
        <f t="shared" si="3"/>
        <v>0.12877006151234691</v>
      </c>
      <c r="AD83">
        <f t="shared" si="4"/>
        <v>15.200999166148</v>
      </c>
      <c r="AE83">
        <f>'IDT-1'!D83</f>
        <v>0</v>
      </c>
      <c r="AF83" s="24"/>
      <c r="AG83">
        <f t="shared" si="5"/>
        <v>15.200999166148</v>
      </c>
      <c r="AI83" s="34">
        <f>PXIL!L83</f>
        <v>0</v>
      </c>
      <c r="AJ83" s="34">
        <f>PXIL!R83</f>
        <v>0</v>
      </c>
      <c r="AK83" s="34">
        <f>RTM_IEX!L83</f>
        <v>9.6199999999999992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5.6502278317674097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0</v>
      </c>
      <c r="AB84" s="75">
        <f>-STOA!R84</f>
        <v>0</v>
      </c>
      <c r="AC84">
        <f t="shared" si="3"/>
        <v>0.13146191378684624</v>
      </c>
      <c r="AD84">
        <f t="shared" si="4"/>
        <v>15.518765917980563</v>
      </c>
      <c r="AE84">
        <f>'IDT-1'!D84</f>
        <v>0</v>
      </c>
      <c r="AF84" s="24"/>
      <c r="AG84">
        <f t="shared" si="5"/>
        <v>15.518765917980563</v>
      </c>
      <c r="AI84" s="34">
        <f>PXIL!L84</f>
        <v>0</v>
      </c>
      <c r="AJ84" s="34">
        <f>PXIL!R84</f>
        <v>0</v>
      </c>
      <c r="AK84" s="34">
        <f>RTM_IEX!L84</f>
        <v>10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5.6502278317674097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0</v>
      </c>
      <c r="AB85" s="75">
        <f>-STOA!R85</f>
        <v>0</v>
      </c>
      <c r="AC85">
        <f t="shared" si="3"/>
        <v>0.12952991378684622</v>
      </c>
      <c r="AD85">
        <f t="shared" si="4"/>
        <v>15.290697917980562</v>
      </c>
      <c r="AE85">
        <f>'IDT-1'!D85</f>
        <v>0</v>
      </c>
      <c r="AF85" s="24"/>
      <c r="AG85">
        <f t="shared" si="5"/>
        <v>15.290697917980562</v>
      </c>
      <c r="AI85" s="34">
        <f>PXIL!L85</f>
        <v>0</v>
      </c>
      <c r="AJ85" s="34">
        <f>PXIL!R85</f>
        <v>0</v>
      </c>
      <c r="AK85" s="34">
        <f>RTM_IEX!L85</f>
        <v>9.77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5.6502278317674097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0</v>
      </c>
      <c r="AB86" s="75">
        <f>-STOA!R86</f>
        <v>0</v>
      </c>
      <c r="AC86">
        <f t="shared" si="3"/>
        <v>0.12423791378684623</v>
      </c>
      <c r="AD86">
        <f t="shared" si="4"/>
        <v>14.665989917980564</v>
      </c>
      <c r="AE86">
        <f>'IDT-1'!D86</f>
        <v>0</v>
      </c>
      <c r="AF86" s="24"/>
      <c r="AG86">
        <f t="shared" si="5"/>
        <v>14.665989917980564</v>
      </c>
      <c r="AI86" s="34">
        <f>PXIL!L86</f>
        <v>0</v>
      </c>
      <c r="AJ86" s="34">
        <f>PXIL!R86</f>
        <v>0</v>
      </c>
      <c r="AK86" s="34">
        <f>RTM_IEX!L86</f>
        <v>9.14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2</v>
      </c>
      <c r="H87">
        <f>PPCL_Spot!R87</f>
        <v>0</v>
      </c>
      <c r="I87">
        <f>Bawana_NG!R87</f>
        <v>5.5602278781917276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0</v>
      </c>
      <c r="AB87" s="75">
        <f>-STOA!R87</f>
        <v>0</v>
      </c>
      <c r="AC87">
        <f t="shared" si="3"/>
        <v>0.1229779141768105</v>
      </c>
      <c r="AD87">
        <f t="shared" si="4"/>
        <v>14.517249964014916</v>
      </c>
      <c r="AE87">
        <f>'IDT-1'!D87</f>
        <v>0</v>
      </c>
      <c r="AF87" s="24"/>
      <c r="AG87">
        <f t="shared" si="5"/>
        <v>14.517249964014916</v>
      </c>
      <c r="AI87" s="34">
        <f>PXIL!L87</f>
        <v>0</v>
      </c>
      <c r="AJ87" s="34">
        <f>PXIL!R87</f>
        <v>0</v>
      </c>
      <c r="AK87" s="34">
        <f>RTM_IEX!L87</f>
        <v>7.08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2</v>
      </c>
      <c r="H88">
        <f>PPCL_Spot!R88</f>
        <v>0</v>
      </c>
      <c r="I88">
        <f>Bawana_NG!R88</f>
        <v>5.5602278781917276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0</v>
      </c>
      <c r="AB88" s="75">
        <f>-STOA!R88</f>
        <v>0</v>
      </c>
      <c r="AC88">
        <f t="shared" si="3"/>
        <v>0.1147459141768105</v>
      </c>
      <c r="AD88">
        <f t="shared" si="4"/>
        <v>13.545481964014916</v>
      </c>
      <c r="AE88">
        <f>'IDT-1'!D88</f>
        <v>0</v>
      </c>
      <c r="AF88" s="24"/>
      <c r="AG88">
        <f t="shared" si="5"/>
        <v>13.545481964014916</v>
      </c>
      <c r="AI88" s="34">
        <f>PXIL!L88</f>
        <v>0</v>
      </c>
      <c r="AJ88" s="34">
        <f>PXIL!R88</f>
        <v>0</v>
      </c>
      <c r="AK88" s="34">
        <f>RTM_IEX!L88</f>
        <v>6.1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2</v>
      </c>
      <c r="H89">
        <f>PPCL_Spot!R89</f>
        <v>0</v>
      </c>
      <c r="I89">
        <f>Bawana_NG!R89</f>
        <v>5.5602278781917276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0</v>
      </c>
      <c r="AB89" s="75">
        <f>-STOA!R89</f>
        <v>0</v>
      </c>
      <c r="AC89">
        <f t="shared" si="3"/>
        <v>0.10323791417681051</v>
      </c>
      <c r="AD89">
        <f t="shared" si="4"/>
        <v>12.186989964014918</v>
      </c>
      <c r="AE89">
        <f>'IDT-1'!D89</f>
        <v>0</v>
      </c>
      <c r="AF89" s="24"/>
      <c r="AG89">
        <f t="shared" si="5"/>
        <v>12.186989964014918</v>
      </c>
      <c r="AI89" s="34">
        <f>PXIL!L89</f>
        <v>0</v>
      </c>
      <c r="AJ89" s="34">
        <f>PXIL!R89</f>
        <v>0</v>
      </c>
      <c r="AK89" s="34">
        <f>RTM_IEX!L89</f>
        <v>4.7300000000000004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2</v>
      </c>
      <c r="H90">
        <f>PPCL_Spot!R90</f>
        <v>0</v>
      </c>
      <c r="I90">
        <f>Bawana_NG!R90</f>
        <v>5.6771341011276686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0</v>
      </c>
      <c r="AB90" s="75">
        <f>-STOA!R90</f>
        <v>0</v>
      </c>
      <c r="AC90">
        <f t="shared" si="3"/>
        <v>0.10203592644947242</v>
      </c>
      <c r="AD90">
        <f t="shared" si="4"/>
        <v>12.045098174678197</v>
      </c>
      <c r="AE90">
        <f>'IDT-1'!D90</f>
        <v>0</v>
      </c>
      <c r="AF90" s="24"/>
      <c r="AG90">
        <f t="shared" si="5"/>
        <v>12.045098174678197</v>
      </c>
      <c r="AI90" s="34">
        <f>PXIL!L90</f>
        <v>0</v>
      </c>
      <c r="AJ90" s="34">
        <f>PXIL!R90</f>
        <v>0</v>
      </c>
      <c r="AK90" s="34">
        <f>RTM_IEX!L90</f>
        <v>4.47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2</v>
      </c>
      <c r="H91">
        <f>PPCL_Spot!R91</f>
        <v>0</v>
      </c>
      <c r="I91">
        <f>Bawana_NG!R91</f>
        <v>5.6502278317674097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0</v>
      </c>
      <c r="AB91" s="75">
        <f>-STOA!R91</f>
        <v>0</v>
      </c>
      <c r="AC91">
        <f t="shared" si="3"/>
        <v>8.7529913786846228E-2</v>
      </c>
      <c r="AD91">
        <f t="shared" si="4"/>
        <v>10.332697917980562</v>
      </c>
      <c r="AE91">
        <f>'IDT-1'!D91</f>
        <v>0</v>
      </c>
      <c r="AF91" s="24"/>
      <c r="AG91">
        <f t="shared" si="5"/>
        <v>10.332697917980562</v>
      </c>
      <c r="AI91" s="34">
        <f>PXIL!L91</f>
        <v>0</v>
      </c>
      <c r="AJ91" s="34">
        <f>PXIL!R91</f>
        <v>0</v>
      </c>
      <c r="AK91" s="34">
        <f>RTM_IEX!L91</f>
        <v>2.77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2</v>
      </c>
      <c r="H92">
        <f>PPCL_Spot!R92</f>
        <v>0</v>
      </c>
      <c r="I92">
        <f>Bawana_NG!R92</f>
        <v>5.6502278317674097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0</v>
      </c>
      <c r="AB92" s="75">
        <f>-STOA!R92</f>
        <v>0</v>
      </c>
      <c r="AC92">
        <f t="shared" si="3"/>
        <v>8.307791378684623E-2</v>
      </c>
      <c r="AD92">
        <f t="shared" si="4"/>
        <v>9.8071499179805635</v>
      </c>
      <c r="AE92">
        <f>'IDT-1'!D92</f>
        <v>0</v>
      </c>
      <c r="AF92" s="24"/>
      <c r="AG92">
        <f t="shared" si="5"/>
        <v>9.8071499179805635</v>
      </c>
      <c r="AI92" s="34">
        <f>PXIL!L92</f>
        <v>0</v>
      </c>
      <c r="AJ92" s="34">
        <f>PXIL!R92</f>
        <v>0</v>
      </c>
      <c r="AK92" s="34">
        <f>RTM_IEX!L92</f>
        <v>2.2400000000000002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2</v>
      </c>
      <c r="H93">
        <f>PPCL_Spot!R93</f>
        <v>0</v>
      </c>
      <c r="I93">
        <f>Bawana_NG!R93</f>
        <v>5.6502278317674097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0</v>
      </c>
      <c r="AB93" s="75">
        <f>-STOA!R93</f>
        <v>0</v>
      </c>
      <c r="AC93">
        <f t="shared" si="3"/>
        <v>7.4593913786846225E-2</v>
      </c>
      <c r="AD93">
        <f t="shared" si="4"/>
        <v>8.8056339179805647</v>
      </c>
      <c r="AE93">
        <f>'IDT-1'!D93</f>
        <v>0</v>
      </c>
      <c r="AF93" s="24"/>
      <c r="AG93">
        <f t="shared" si="5"/>
        <v>8.8056339179805647</v>
      </c>
      <c r="AI93" s="34">
        <f>PXIL!L93</f>
        <v>0</v>
      </c>
      <c r="AJ93" s="34">
        <f>PXIL!R93</f>
        <v>0</v>
      </c>
      <c r="AK93" s="34">
        <f>RTM_IEX!L93</f>
        <v>1.23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8.94</v>
      </c>
      <c r="H94">
        <f>PPCL_Spot!R94</f>
        <v>0</v>
      </c>
      <c r="I94">
        <f>Bawana_NG!R94</f>
        <v>5.6502278317674097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0</v>
      </c>
      <c r="AB94" s="75">
        <f>-STOA!R94</f>
        <v>0</v>
      </c>
      <c r="AC94">
        <f t="shared" si="3"/>
        <v>0.12978191378684623</v>
      </c>
      <c r="AD94">
        <f t="shared" si="4"/>
        <v>15.320445917980562</v>
      </c>
      <c r="AE94">
        <f>'IDT-1'!D94</f>
        <v>0</v>
      </c>
      <c r="AF94" s="24"/>
      <c r="AG94">
        <f t="shared" si="5"/>
        <v>15.320445917980562</v>
      </c>
      <c r="AI94" s="34">
        <f>PXIL!L94</f>
        <v>0</v>
      </c>
      <c r="AJ94" s="34">
        <f>PXIL!R94</f>
        <v>0</v>
      </c>
      <c r="AK94" s="34">
        <f>RTM_IEX!L94</f>
        <v>0.86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8.94</v>
      </c>
      <c r="H95">
        <f>PPCL_Spot!R95</f>
        <v>0</v>
      </c>
      <c r="I95">
        <f>Bawana_NG!R95</f>
        <v>5.5602278781917276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0</v>
      </c>
      <c r="AB95" s="75">
        <f>-STOA!R95</f>
        <v>0</v>
      </c>
      <c r="AC95">
        <f t="shared" si="3"/>
        <v>0.1261699141768105</v>
      </c>
      <c r="AD95">
        <f t="shared" si="4"/>
        <v>14.894057964014916</v>
      </c>
      <c r="AE95">
        <f>'IDT-1'!D95</f>
        <v>0</v>
      </c>
      <c r="AF95" s="24"/>
      <c r="AG95">
        <f t="shared" si="5"/>
        <v>14.894057964014916</v>
      </c>
      <c r="AI95" s="34">
        <f>PXIL!L95</f>
        <v>0</v>
      </c>
      <c r="AJ95" s="34">
        <f>PXIL!R95</f>
        <v>0</v>
      </c>
      <c r="AK95" s="34">
        <f>RTM_IEX!L95</f>
        <v>0.52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8.94</v>
      </c>
      <c r="H96">
        <f>PPCL_Spot!R96</f>
        <v>0</v>
      </c>
      <c r="I96">
        <f>Bawana_NG!R96</f>
        <v>5.5602278781917276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0</v>
      </c>
      <c r="AB96" s="75">
        <f>-STOA!R96</f>
        <v>0</v>
      </c>
      <c r="AC96">
        <f t="shared" si="3"/>
        <v>0.1258339141768105</v>
      </c>
      <c r="AD96">
        <f t="shared" si="4"/>
        <v>14.854393964014916</v>
      </c>
      <c r="AE96">
        <f>'IDT-1'!D96</f>
        <v>0</v>
      </c>
      <c r="AF96" s="24"/>
      <c r="AG96">
        <f t="shared" si="5"/>
        <v>14.854393964014916</v>
      </c>
      <c r="AI96" s="34">
        <f>PXIL!L96</f>
        <v>0</v>
      </c>
      <c r="AJ96" s="34">
        <f>PXIL!R96</f>
        <v>0</v>
      </c>
      <c r="AK96" s="34">
        <f>RTM_IEX!L96</f>
        <v>0.48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8.94</v>
      </c>
      <c r="H97">
        <f>PPCL_Spot!R97</f>
        <v>0</v>
      </c>
      <c r="I97">
        <f>Bawana_NG!R97</f>
        <v>5.5602278781917276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0</v>
      </c>
      <c r="AB97" s="75">
        <f>-STOA!R97</f>
        <v>0</v>
      </c>
      <c r="AC97">
        <f t="shared" si="3"/>
        <v>0.12490991417681049</v>
      </c>
      <c r="AD97">
        <f t="shared" si="4"/>
        <v>14.745317964014914</v>
      </c>
      <c r="AE97">
        <f>'IDT-1'!D97</f>
        <v>0</v>
      </c>
      <c r="AF97" s="24"/>
      <c r="AG97">
        <f t="shared" si="5"/>
        <v>14.745317964014914</v>
      </c>
      <c r="AI97" s="34">
        <f>PXIL!L97</f>
        <v>0</v>
      </c>
      <c r="AJ97" s="34">
        <f>PXIL!R97</f>
        <v>0</v>
      </c>
      <c r="AK97" s="34">
        <f>RTM_IEX!L97</f>
        <v>0.37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8.94</v>
      </c>
      <c r="H98">
        <f>PPCL_Spot!R98</f>
        <v>0</v>
      </c>
      <c r="I98">
        <f>Bawana_NG!R98</f>
        <v>5.5602278781917276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0</v>
      </c>
      <c r="AB98" s="75">
        <f>-STOA!R98</f>
        <v>0</v>
      </c>
      <c r="AC98">
        <f t="shared" si="3"/>
        <v>0.12465791417681049</v>
      </c>
      <c r="AD98">
        <f t="shared" si="4"/>
        <v>14.715569964014916</v>
      </c>
      <c r="AE98">
        <f>'IDT-1'!D98</f>
        <v>0</v>
      </c>
      <c r="AF98" s="24"/>
      <c r="AG98">
        <f t="shared" si="5"/>
        <v>14.715569964014916</v>
      </c>
      <c r="AI98" s="34">
        <f>PXIL!L98</f>
        <v>0</v>
      </c>
      <c r="AJ98" s="34">
        <f>PXIL!R98</f>
        <v>0</v>
      </c>
      <c r="AK98" s="34">
        <f>RTM_IEX!L98</f>
        <v>0.34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0.14385469969482512</v>
      </c>
      <c r="H99">
        <f t="shared" si="6"/>
        <v>0</v>
      </c>
      <c r="I99">
        <f t="shared" si="6"/>
        <v>0.13899386426262755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6.6819999999999991E-2</v>
      </c>
      <c r="AB99" s="75">
        <f t="shared" si="6"/>
        <v>0</v>
      </c>
      <c r="AC99">
        <f t="shared" si="6"/>
        <v>3.6421229372426023E-3</v>
      </c>
      <c r="AD99">
        <f t="shared" si="6"/>
        <v>0.42994394102021033</v>
      </c>
      <c r="AE99">
        <f t="shared" ref="AE99:AT99" si="7">SUM(AE3:AE98)/4000</f>
        <v>0</v>
      </c>
      <c r="AG99">
        <f t="shared" si="7"/>
        <v>0.42994394102021033</v>
      </c>
      <c r="AI99">
        <f t="shared" si="7"/>
        <v>0</v>
      </c>
      <c r="AJ99">
        <f t="shared" si="7"/>
        <v>0</v>
      </c>
      <c r="AK99">
        <f t="shared" si="7"/>
        <v>8.3917500000000006E-2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90">
        <f>Allocation_SG!A1</f>
        <v>45416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17.648851000000001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0.14825034839999998</v>
      </c>
      <c r="AD3">
        <f>SUM(B3:AB3,AI3:AV3)-AC3</f>
        <v>17.500600651599999</v>
      </c>
      <c r="AE3">
        <v>0</v>
      </c>
      <c r="AF3" s="24"/>
      <c r="AG3">
        <f>SUM(AD3:AF3)</f>
        <v>17.500600651599999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17.8809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0.15019955999999998</v>
      </c>
      <c r="AD4">
        <f t="shared" ref="AD4:AD67" si="1">SUM(B4:AB4,AI4:AV4)-AC4</f>
        <v>17.73070044</v>
      </c>
      <c r="AE4">
        <v>0</v>
      </c>
      <c r="AF4" s="24"/>
      <c r="AG4">
        <f t="shared" ref="AG4:AG67" si="2">SUM(AD4:AF4)</f>
        <v>17.73070044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15.550928000000001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0.13062779520000001</v>
      </c>
      <c r="AD5">
        <f t="shared" si="1"/>
        <v>15.4203002048</v>
      </c>
      <c r="AE5">
        <v>0</v>
      </c>
      <c r="AF5" s="24"/>
      <c r="AG5">
        <f t="shared" si="2"/>
        <v>15.4203002048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14.661960000000001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0.123160464</v>
      </c>
      <c r="AD6">
        <f t="shared" si="1"/>
        <v>14.538799536000001</v>
      </c>
      <c r="AE6">
        <v>0</v>
      </c>
      <c r="AF6" s="24"/>
      <c r="AG6">
        <f t="shared" si="2"/>
        <v>14.538799536000001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15.267044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0.12824316959999998</v>
      </c>
      <c r="AD7">
        <f t="shared" si="1"/>
        <v>15.138800830400001</v>
      </c>
      <c r="AE7">
        <v>0</v>
      </c>
      <c r="AF7" s="24"/>
      <c r="AG7">
        <f t="shared" si="2"/>
        <v>15.138800830400001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12.997278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0.1091771352</v>
      </c>
      <c r="AD8">
        <f t="shared" si="1"/>
        <v>12.8881008648</v>
      </c>
      <c r="AE8">
        <v>0</v>
      </c>
      <c r="AF8" s="24"/>
      <c r="AG8">
        <f t="shared" si="2"/>
        <v>12.8881008648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13.021985000000001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0.109384674</v>
      </c>
      <c r="AD9">
        <f t="shared" si="1"/>
        <v>12.912600326000002</v>
      </c>
      <c r="AE9">
        <v>0</v>
      </c>
      <c r="AF9" s="24"/>
      <c r="AG9">
        <f t="shared" si="2"/>
        <v>12.912600326000002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13.269261999999999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0.11146180079999998</v>
      </c>
      <c r="AD10">
        <f t="shared" si="1"/>
        <v>13.157800199199999</v>
      </c>
      <c r="AE10">
        <v>0</v>
      </c>
      <c r="AF10" s="24"/>
      <c r="AG10">
        <f t="shared" si="2"/>
        <v>13.157800199199999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12.969746000000001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0.10894586639999999</v>
      </c>
      <c r="AD11">
        <f t="shared" si="1"/>
        <v>12.860800133600002</v>
      </c>
      <c r="AE11">
        <v>0</v>
      </c>
      <c r="AF11" s="24"/>
      <c r="AG11">
        <f t="shared" si="2"/>
        <v>12.860800133600002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14.197863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0.1192620492</v>
      </c>
      <c r="AD12">
        <f t="shared" si="1"/>
        <v>14.0786009508</v>
      </c>
      <c r="AE12">
        <v>0</v>
      </c>
      <c r="AF12" s="24"/>
      <c r="AG12">
        <f t="shared" si="2"/>
        <v>14.0786009508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13.301836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0.11173542239999999</v>
      </c>
      <c r="AD13">
        <f t="shared" si="1"/>
        <v>13.190100577599999</v>
      </c>
      <c r="AE13">
        <v>0</v>
      </c>
      <c r="AF13" s="24"/>
      <c r="AG13">
        <f t="shared" si="2"/>
        <v>13.190100577599999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13.208551999999999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0.11095183679999998</v>
      </c>
      <c r="AD14">
        <f t="shared" si="1"/>
        <v>13.097600163199999</v>
      </c>
      <c r="AE14">
        <v>0</v>
      </c>
      <c r="AF14" s="24"/>
      <c r="AG14">
        <f t="shared" si="2"/>
        <v>13.097600163199999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13.777329999999999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0.11572957199999999</v>
      </c>
      <c r="AD15">
        <f t="shared" si="1"/>
        <v>13.661600428</v>
      </c>
      <c r="AE15">
        <v>0</v>
      </c>
      <c r="AF15" s="24"/>
      <c r="AG15">
        <f t="shared" si="2"/>
        <v>13.661600428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14.588141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0.12254038439999999</v>
      </c>
      <c r="AD16">
        <f t="shared" si="1"/>
        <v>14.4656006156</v>
      </c>
      <c r="AE16">
        <v>0</v>
      </c>
      <c r="AF16" s="24"/>
      <c r="AG16">
        <f t="shared" si="2"/>
        <v>14.4656006156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13.915793000000001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0.1168926612</v>
      </c>
      <c r="AD17">
        <f t="shared" si="1"/>
        <v>13.798900338800001</v>
      </c>
      <c r="AE17">
        <v>0</v>
      </c>
      <c r="AF17" s="24"/>
      <c r="AG17">
        <f t="shared" si="2"/>
        <v>13.798900338800001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16.055063000000001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0.1348625292</v>
      </c>
      <c r="AD18">
        <f t="shared" si="1"/>
        <v>15.920200470800001</v>
      </c>
      <c r="AE18">
        <v>0</v>
      </c>
      <c r="AF18" s="24"/>
      <c r="AG18">
        <f t="shared" si="2"/>
        <v>15.920200470800001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18.364159000000001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0.15425893560000001</v>
      </c>
      <c r="AD19">
        <f t="shared" si="1"/>
        <v>18.209900064399999</v>
      </c>
      <c r="AE19">
        <v>0</v>
      </c>
      <c r="AF19" s="24"/>
      <c r="AG19">
        <f t="shared" si="2"/>
        <v>18.209900064399999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17.972570000000001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0.15096958799999999</v>
      </c>
      <c r="AD20">
        <f t="shared" si="1"/>
        <v>17.821600412000002</v>
      </c>
      <c r="AE20">
        <v>0</v>
      </c>
      <c r="AF20" s="24"/>
      <c r="AG20">
        <f t="shared" si="2"/>
        <v>17.821600412000002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19.341972999999999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1.06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0.18011257319999996</v>
      </c>
      <c r="AD21">
        <f t="shared" si="1"/>
        <v>21.261860426799998</v>
      </c>
      <c r="AE21">
        <v>0</v>
      </c>
      <c r="AF21" s="24"/>
      <c r="AG21">
        <f t="shared" si="2"/>
        <v>21.261860426799998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1.04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19.341972999999999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0.48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0.17162857319999997</v>
      </c>
      <c r="AD22">
        <f t="shared" si="1"/>
        <v>20.260344426800003</v>
      </c>
      <c r="AE22">
        <v>0</v>
      </c>
      <c r="AF22" s="24"/>
      <c r="AG22">
        <f t="shared" si="2"/>
        <v>20.260344426800003</v>
      </c>
      <c r="AI22" s="34">
        <f>PXIL!M22</f>
        <v>0</v>
      </c>
      <c r="AJ22" s="34">
        <f>PXIL!S22</f>
        <v>0</v>
      </c>
      <c r="AK22" s="34">
        <f>RTM_IEX!M22</f>
        <v>0.1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0.51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19.341972999999999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1.55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0.19002457319999999</v>
      </c>
      <c r="AD23">
        <f t="shared" si="1"/>
        <v>22.431948426800002</v>
      </c>
      <c r="AE23">
        <v>0</v>
      </c>
      <c r="AF23" s="24"/>
      <c r="AG23">
        <f t="shared" si="2"/>
        <v>22.431948426800002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1.73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19.341972999999999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2.2200000000000002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0.20102857319999998</v>
      </c>
      <c r="AD24">
        <f t="shared" si="1"/>
        <v>23.730944426800001</v>
      </c>
      <c r="AE24">
        <v>0</v>
      </c>
      <c r="AF24" s="24"/>
      <c r="AG24">
        <f t="shared" si="2"/>
        <v>23.730944426800001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2.37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19.341972999999999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0.39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0.17910457320000001</v>
      </c>
      <c r="AD25">
        <f t="shared" si="1"/>
        <v>21.1428684268</v>
      </c>
      <c r="AE25">
        <v>0</v>
      </c>
      <c r="AF25" s="24"/>
      <c r="AG25">
        <f t="shared" si="2"/>
        <v>21.1428684268</v>
      </c>
      <c r="AI25" s="34">
        <f>PXIL!M25</f>
        <v>0</v>
      </c>
      <c r="AJ25" s="34">
        <f>PXIL!S25</f>
        <v>0</v>
      </c>
      <c r="AK25" s="34">
        <f>RTM_IEX!M25</f>
        <v>0.1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1.49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19.341972999999999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0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0.1819605732</v>
      </c>
      <c r="AD26">
        <f t="shared" si="1"/>
        <v>21.480012426799998</v>
      </c>
      <c r="AE26">
        <v>0</v>
      </c>
      <c r="AF26" s="24"/>
      <c r="AG26">
        <f t="shared" si="2"/>
        <v>21.480012426799998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2.3199999999999998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19.341972999999999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0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0.1876725732</v>
      </c>
      <c r="AD27">
        <f t="shared" si="1"/>
        <v>22.154300426799999</v>
      </c>
      <c r="AE27">
        <v>0</v>
      </c>
      <c r="AF27" s="24"/>
      <c r="AG27">
        <f t="shared" si="2"/>
        <v>22.154300426799999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3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19.341972999999999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0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0.21690457320000001</v>
      </c>
      <c r="AD28">
        <f t="shared" si="1"/>
        <v>25.605068426799999</v>
      </c>
      <c r="AE28">
        <v>0</v>
      </c>
      <c r="AF28" s="24"/>
      <c r="AG28">
        <f t="shared" si="2"/>
        <v>25.605068426799999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6.48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19.341972999999999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0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0.2226165732</v>
      </c>
      <c r="AD29">
        <f t="shared" si="1"/>
        <v>26.2793564268</v>
      </c>
      <c r="AE29">
        <v>0</v>
      </c>
      <c r="AF29" s="24"/>
      <c r="AG29">
        <f t="shared" si="2"/>
        <v>26.2793564268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7.16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19.341972999999999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0.1722165732</v>
      </c>
      <c r="AD30">
        <f t="shared" si="1"/>
        <v>20.3297564268</v>
      </c>
      <c r="AE30">
        <v>0</v>
      </c>
      <c r="AF30" s="24"/>
      <c r="AG30">
        <f t="shared" si="2"/>
        <v>20.3297564268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1.1599999999999999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19.341972999999999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1.55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0.1754925732</v>
      </c>
      <c r="AD31">
        <f t="shared" si="1"/>
        <v>20.7164804268</v>
      </c>
      <c r="AE31">
        <v>0</v>
      </c>
      <c r="AF31" s="24"/>
      <c r="AG31">
        <f t="shared" si="2"/>
        <v>20.7164804268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19.341972999999999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0.87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0.17095657320000002</v>
      </c>
      <c r="AD32">
        <f t="shared" si="1"/>
        <v>20.181016426799999</v>
      </c>
      <c r="AE32">
        <v>0</v>
      </c>
      <c r="AF32" s="24"/>
      <c r="AG32">
        <f t="shared" si="2"/>
        <v>20.181016426799999</v>
      </c>
      <c r="AI32" s="34">
        <f>PXIL!M32</f>
        <v>0</v>
      </c>
      <c r="AJ32" s="34">
        <f>PXIL!S32</f>
        <v>0</v>
      </c>
      <c r="AK32" s="34">
        <f>RTM_IEX!M32</f>
        <v>0.1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0.04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19.341972999999999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0.77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0.17540857319999997</v>
      </c>
      <c r="AD33">
        <f t="shared" si="1"/>
        <v>20.7065644268</v>
      </c>
      <c r="AE33">
        <v>0</v>
      </c>
      <c r="AF33" s="24"/>
      <c r="AG33">
        <f t="shared" si="2"/>
        <v>20.7065644268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0.77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19.341972999999999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0.28999999999999998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0.1723845732</v>
      </c>
      <c r="AD34">
        <f t="shared" si="1"/>
        <v>20.3495884268</v>
      </c>
      <c r="AE34">
        <v>0</v>
      </c>
      <c r="AF34" s="24"/>
      <c r="AG34">
        <f t="shared" si="2"/>
        <v>20.3495884268</v>
      </c>
      <c r="AI34" s="34">
        <f>PXIL!M34</f>
        <v>0</v>
      </c>
      <c r="AJ34" s="34">
        <f>PXIL!S34</f>
        <v>0</v>
      </c>
      <c r="AK34" s="34">
        <f>RTM_IEX!M34</f>
        <v>0.1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0.79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19.341972999999999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1.1599999999999999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0.18893257319999998</v>
      </c>
      <c r="AD35">
        <f t="shared" si="1"/>
        <v>22.303040426800003</v>
      </c>
      <c r="AE35">
        <v>0</v>
      </c>
      <c r="AF35" s="24"/>
      <c r="AG35">
        <f t="shared" si="2"/>
        <v>22.303040426800003</v>
      </c>
      <c r="AI35" s="34">
        <f>PXIL!M35</f>
        <v>0</v>
      </c>
      <c r="AJ35" s="34">
        <f>PXIL!S35</f>
        <v>0</v>
      </c>
      <c r="AK35" s="34">
        <f>RTM_IEX!M35</f>
        <v>0.1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1.89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19.341972999999999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1.1599999999999999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0.19968457319999997</v>
      </c>
      <c r="AD36">
        <f t="shared" si="1"/>
        <v>23.5722884268</v>
      </c>
      <c r="AE36">
        <v>0</v>
      </c>
      <c r="AF36" s="24"/>
      <c r="AG36">
        <f t="shared" si="2"/>
        <v>23.5722884268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3.27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19.341972999999999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0.39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0.1883445732</v>
      </c>
      <c r="AD37">
        <f t="shared" si="1"/>
        <v>22.233628426800003</v>
      </c>
      <c r="AE37">
        <v>0</v>
      </c>
      <c r="AF37" s="24"/>
      <c r="AG37">
        <f t="shared" si="2"/>
        <v>22.233628426800003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2.69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19.341972999999999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0.1884285732</v>
      </c>
      <c r="AD38">
        <f t="shared" si="1"/>
        <v>22.2435444268</v>
      </c>
      <c r="AE38">
        <v>0</v>
      </c>
      <c r="AF38" s="24"/>
      <c r="AG38">
        <f t="shared" si="2"/>
        <v>22.2435444268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3.09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19.341972999999999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0.1876725732</v>
      </c>
      <c r="AD39">
        <f t="shared" si="1"/>
        <v>22.154300426799999</v>
      </c>
      <c r="AE39">
        <v>0</v>
      </c>
      <c r="AF39" s="24"/>
      <c r="AG39">
        <f t="shared" si="2"/>
        <v>22.154300426799999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3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19.341972999999999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0.18599257319999998</v>
      </c>
      <c r="AD40">
        <f t="shared" si="1"/>
        <v>21.9559804268</v>
      </c>
      <c r="AE40">
        <v>0</v>
      </c>
      <c r="AF40" s="24"/>
      <c r="AG40">
        <f t="shared" si="2"/>
        <v>21.9559804268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2.8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19.341972999999999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0.17952457319999998</v>
      </c>
      <c r="AD41">
        <f t="shared" si="1"/>
        <v>21.192448426800002</v>
      </c>
      <c r="AE41">
        <v>0</v>
      </c>
      <c r="AF41" s="24"/>
      <c r="AG41">
        <f t="shared" si="2"/>
        <v>21.192448426800002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2.0299999999999998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19.341972999999999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0.17465257319999999</v>
      </c>
      <c r="AD42">
        <f t="shared" si="1"/>
        <v>20.617320426799999</v>
      </c>
      <c r="AE42">
        <v>0</v>
      </c>
      <c r="AF42" s="24"/>
      <c r="AG42">
        <f t="shared" si="2"/>
        <v>20.617320426799999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1.45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19.341972999999999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0.16818457319999999</v>
      </c>
      <c r="AD43">
        <f t="shared" si="1"/>
        <v>19.853788426799998</v>
      </c>
      <c r="AE43">
        <v>0</v>
      </c>
      <c r="AF43" s="24"/>
      <c r="AG43">
        <f t="shared" si="2"/>
        <v>19.853788426799998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0.68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18.494150999999999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0.15535086839999998</v>
      </c>
      <c r="AD44">
        <f t="shared" si="1"/>
        <v>18.338800131599999</v>
      </c>
      <c r="AE44">
        <v>0</v>
      </c>
      <c r="AF44" s="24"/>
      <c r="AG44">
        <f t="shared" si="2"/>
        <v>18.338800131599999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18.800322999999999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0.15792271319999998</v>
      </c>
      <c r="AD45">
        <f t="shared" si="1"/>
        <v>18.642400286799997</v>
      </c>
      <c r="AE45">
        <v>0</v>
      </c>
      <c r="AF45" s="24"/>
      <c r="AG45">
        <f t="shared" si="2"/>
        <v>18.642400286799997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18.099838999999999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0.15203864759999999</v>
      </c>
      <c r="AD46">
        <f t="shared" si="1"/>
        <v>17.947800352399998</v>
      </c>
      <c r="AE46">
        <v>0</v>
      </c>
      <c r="AF46" s="24"/>
      <c r="AG46">
        <f t="shared" si="2"/>
        <v>17.947800352399998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17.396934999999999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0.14613425399999999</v>
      </c>
      <c r="AD47">
        <f t="shared" si="1"/>
        <v>17.250800745999999</v>
      </c>
      <c r="AE47">
        <v>0</v>
      </c>
      <c r="AF47" s="24"/>
      <c r="AG47">
        <f t="shared" si="2"/>
        <v>17.250800745999999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15.470048999999999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0.12994841159999998</v>
      </c>
      <c r="AD48">
        <f t="shared" si="1"/>
        <v>15.3401005884</v>
      </c>
      <c r="AE48">
        <v>0</v>
      </c>
      <c r="AF48" s="24"/>
      <c r="AG48">
        <f t="shared" si="2"/>
        <v>15.3401005884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17.022690999999998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0.14299060439999997</v>
      </c>
      <c r="AD49">
        <f t="shared" si="1"/>
        <v>16.879700395599997</v>
      </c>
      <c r="AE49">
        <v>0</v>
      </c>
      <c r="AF49" s="24"/>
      <c r="AG49">
        <f t="shared" si="2"/>
        <v>16.879700395599997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19.341972999999999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0.16406857319999998</v>
      </c>
      <c r="AD50">
        <f t="shared" si="1"/>
        <v>19.367904426799999</v>
      </c>
      <c r="AE50">
        <v>0</v>
      </c>
      <c r="AF50" s="24"/>
      <c r="AG50">
        <f t="shared" si="2"/>
        <v>19.367904426799999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0.19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19.341972999999999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0.1722165732</v>
      </c>
      <c r="AD51">
        <f t="shared" si="1"/>
        <v>20.3297564268</v>
      </c>
      <c r="AE51">
        <v>0</v>
      </c>
      <c r="AF51" s="24"/>
      <c r="AG51">
        <f t="shared" si="2"/>
        <v>20.3297564268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1.1599999999999999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19.341972999999999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0.2071605732</v>
      </c>
      <c r="AD52">
        <f t="shared" si="1"/>
        <v>24.4548124268</v>
      </c>
      <c r="AE52">
        <v>0</v>
      </c>
      <c r="AF52" s="24"/>
      <c r="AG52">
        <f t="shared" si="2"/>
        <v>24.4548124268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5.32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19.341972999999999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0.1908645732</v>
      </c>
      <c r="AD53">
        <f t="shared" si="1"/>
        <v>22.531108426799999</v>
      </c>
      <c r="AE53">
        <v>0</v>
      </c>
      <c r="AF53" s="24"/>
      <c r="AG53">
        <f t="shared" si="2"/>
        <v>22.531108426799999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3.38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19.341972999999999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0.1786845732</v>
      </c>
      <c r="AD54">
        <f t="shared" si="1"/>
        <v>21.093288426799997</v>
      </c>
      <c r="AE54">
        <v>0</v>
      </c>
      <c r="AF54" s="24"/>
      <c r="AG54">
        <f t="shared" si="2"/>
        <v>21.093288426799997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1.93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19.341972999999999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0.2006925732</v>
      </c>
      <c r="AD55">
        <f t="shared" si="1"/>
        <v>23.691280426799999</v>
      </c>
      <c r="AE55">
        <v>0</v>
      </c>
      <c r="AF55" s="24"/>
      <c r="AG55">
        <f t="shared" si="2"/>
        <v>23.691280426799999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4.55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19.341972999999999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0.1624725732</v>
      </c>
      <c r="AD56">
        <f t="shared" si="1"/>
        <v>19.179500426800001</v>
      </c>
      <c r="AE56">
        <v>0</v>
      </c>
      <c r="AF56" s="24"/>
      <c r="AG56">
        <f t="shared" si="2"/>
        <v>19.179500426800001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0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17.775110999999999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0.14931093239999998</v>
      </c>
      <c r="AD57">
        <f t="shared" si="1"/>
        <v>17.6258000676</v>
      </c>
      <c r="AE57">
        <v>0</v>
      </c>
      <c r="AF57" s="24"/>
      <c r="AG57">
        <f t="shared" si="2"/>
        <v>17.6258000676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0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18.839351000000001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0.1582505484</v>
      </c>
      <c r="AD58">
        <f t="shared" si="1"/>
        <v>18.681100451599999</v>
      </c>
      <c r="AE58">
        <v>0</v>
      </c>
      <c r="AF58" s="24"/>
      <c r="AG58">
        <f t="shared" si="2"/>
        <v>18.681100451599999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0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19.341788999999999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0.16818302759999998</v>
      </c>
      <c r="AD59">
        <f t="shared" si="1"/>
        <v>19.853605972399997</v>
      </c>
      <c r="AE59">
        <v>0</v>
      </c>
      <c r="AF59" s="24"/>
      <c r="AG59">
        <f t="shared" si="2"/>
        <v>19.853605972399997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0.68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19.341972999999999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0.17381257319999999</v>
      </c>
      <c r="AD60">
        <f t="shared" si="1"/>
        <v>20.518160426800002</v>
      </c>
      <c r="AE60">
        <v>0</v>
      </c>
      <c r="AF60" s="24"/>
      <c r="AG60">
        <f t="shared" si="2"/>
        <v>20.518160426800002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1.35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19.341972999999999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0.1876725732</v>
      </c>
      <c r="AD61">
        <f t="shared" si="1"/>
        <v>22.154300426799999</v>
      </c>
      <c r="AE61">
        <v>0</v>
      </c>
      <c r="AF61" s="24"/>
      <c r="AG61">
        <f t="shared" si="2"/>
        <v>22.154300426799999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3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19.341972999999999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0.19170457320000001</v>
      </c>
      <c r="AD62">
        <f t="shared" si="1"/>
        <v>22.630268426800001</v>
      </c>
      <c r="AE62">
        <v>0</v>
      </c>
      <c r="AF62" s="24"/>
      <c r="AG62">
        <f t="shared" si="2"/>
        <v>22.630268426800001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3.48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19.341972999999999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0.17952457319999998</v>
      </c>
      <c r="AD63">
        <f t="shared" si="1"/>
        <v>21.192448426800002</v>
      </c>
      <c r="AE63">
        <v>0</v>
      </c>
      <c r="AF63" s="24"/>
      <c r="AG63">
        <f t="shared" si="2"/>
        <v>21.192448426800002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2.0299999999999998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19.341972999999999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0.19582057320000001</v>
      </c>
      <c r="AD64">
        <f t="shared" si="1"/>
        <v>23.116152426799999</v>
      </c>
      <c r="AE64">
        <v>0</v>
      </c>
      <c r="AF64" s="24"/>
      <c r="AG64">
        <f t="shared" si="2"/>
        <v>23.116152426799999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3.97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19.341972999999999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0.21446857320000001</v>
      </c>
      <c r="AD65">
        <f t="shared" si="1"/>
        <v>25.317504426799999</v>
      </c>
      <c r="AE65">
        <v>0</v>
      </c>
      <c r="AF65" s="24"/>
      <c r="AG65">
        <f t="shared" si="2"/>
        <v>25.317504426799999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6.19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19.341972999999999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0.1786845732</v>
      </c>
      <c r="AD66">
        <f t="shared" si="1"/>
        <v>21.093288426799997</v>
      </c>
      <c r="AE66">
        <v>0</v>
      </c>
      <c r="AF66" s="24"/>
      <c r="AG66">
        <f t="shared" si="2"/>
        <v>21.093288426799997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1.93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19.341972999999999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0.16734457319999999</v>
      </c>
      <c r="AD67">
        <f t="shared" si="1"/>
        <v>19.754628426799997</v>
      </c>
      <c r="AE67">
        <v>0</v>
      </c>
      <c r="AF67" s="24"/>
      <c r="AG67">
        <f t="shared" si="2"/>
        <v>19.754628426799997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0.57999999999999996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19.341972999999999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0.17465257319999999</v>
      </c>
      <c r="AD68">
        <f t="shared" ref="AD68:AD98" si="4">SUM(B68:AB68,AI68:AV68)-AC68</f>
        <v>20.617320426799999</v>
      </c>
      <c r="AE68">
        <v>0</v>
      </c>
      <c r="AF68" s="24"/>
      <c r="AG68">
        <f t="shared" ref="AG68:AG98" si="5">SUM(AD68:AF68)</f>
        <v>20.617320426799999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1.45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19.341972999999999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0.1811205732</v>
      </c>
      <c r="AD69">
        <f t="shared" si="4"/>
        <v>21.380852426799997</v>
      </c>
      <c r="AE69">
        <v>0</v>
      </c>
      <c r="AF69" s="24"/>
      <c r="AG69">
        <f t="shared" si="5"/>
        <v>21.380852426799997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2.2200000000000002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19.341972999999999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0.17381257319999999</v>
      </c>
      <c r="AD70">
        <f t="shared" si="4"/>
        <v>20.518160426800002</v>
      </c>
      <c r="AE70">
        <v>0</v>
      </c>
      <c r="AF70" s="24"/>
      <c r="AG70">
        <f t="shared" si="5"/>
        <v>20.518160426800002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1.35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19.341972999999999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0.19498057320000001</v>
      </c>
      <c r="AD71">
        <f t="shared" si="4"/>
        <v>23.016992426800002</v>
      </c>
      <c r="AE71">
        <v>0</v>
      </c>
      <c r="AF71" s="24"/>
      <c r="AG71">
        <f t="shared" si="5"/>
        <v>23.016992426800002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3.87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19.341972999999999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0.2136285732</v>
      </c>
      <c r="AD72">
        <f t="shared" si="4"/>
        <v>25.218344426799998</v>
      </c>
      <c r="AE72">
        <v>0</v>
      </c>
      <c r="AF72" s="24"/>
      <c r="AG72">
        <f t="shared" si="5"/>
        <v>25.218344426799998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6.09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19.341972999999999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0.19498057320000001</v>
      </c>
      <c r="AD73">
        <f t="shared" si="4"/>
        <v>23.016992426800002</v>
      </c>
      <c r="AE73">
        <v>0</v>
      </c>
      <c r="AF73" s="24"/>
      <c r="AG73">
        <f t="shared" si="5"/>
        <v>23.016992426800002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3.87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19.341972999999999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0.2071605732</v>
      </c>
      <c r="AD74">
        <f t="shared" si="4"/>
        <v>24.4548124268</v>
      </c>
      <c r="AE74">
        <v>0</v>
      </c>
      <c r="AF74" s="24"/>
      <c r="AG74">
        <f t="shared" si="5"/>
        <v>24.4548124268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5.32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19.341972999999999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0.2355525732</v>
      </c>
      <c r="AD75">
        <f t="shared" si="4"/>
        <v>27.806420426799999</v>
      </c>
      <c r="AE75">
        <v>0</v>
      </c>
      <c r="AF75" s="24"/>
      <c r="AG75">
        <f t="shared" si="5"/>
        <v>27.806420426799999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8.6999999999999993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19.341972999999999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0.19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0.19338457319999999</v>
      </c>
      <c r="AD76">
        <f t="shared" si="4"/>
        <v>22.828588426800003</v>
      </c>
      <c r="AE76">
        <v>0</v>
      </c>
      <c r="AF76" s="24"/>
      <c r="AG76">
        <f t="shared" si="5"/>
        <v>22.828588426800003</v>
      </c>
      <c r="AI76" s="34">
        <f>PXIL!M76</f>
        <v>0</v>
      </c>
      <c r="AJ76" s="34">
        <f>PXIL!S76</f>
        <v>0</v>
      </c>
      <c r="AK76" s="34">
        <f>RTM_IEX!M76</f>
        <v>0.1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3.39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19.341972999999999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2.3199999999999998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0.19069657319999997</v>
      </c>
      <c r="AD77">
        <f t="shared" si="4"/>
        <v>22.511276426799999</v>
      </c>
      <c r="AE77">
        <v>0</v>
      </c>
      <c r="AF77" s="24"/>
      <c r="AG77">
        <f t="shared" si="5"/>
        <v>22.511276426799999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1.04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19.341972999999999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3.77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0.20338057319999997</v>
      </c>
      <c r="AD78">
        <f t="shared" si="4"/>
        <v>24.0085924268</v>
      </c>
      <c r="AE78">
        <v>0</v>
      </c>
      <c r="AF78" s="24"/>
      <c r="AG78">
        <f t="shared" si="5"/>
        <v>24.0085924268</v>
      </c>
      <c r="AI78" s="34">
        <f>PXIL!M78</f>
        <v>0</v>
      </c>
      <c r="AJ78" s="34">
        <f>PXIL!S78</f>
        <v>0</v>
      </c>
      <c r="AK78" s="34">
        <f>RTM_IEX!M78</f>
        <v>0.1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1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19.341972999999999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5.01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0.2190045732</v>
      </c>
      <c r="AD79">
        <f t="shared" si="4"/>
        <v>25.8529684268</v>
      </c>
      <c r="AE79">
        <v>0</v>
      </c>
      <c r="AF79" s="24"/>
      <c r="AG79">
        <f t="shared" si="5"/>
        <v>25.8529684268</v>
      </c>
      <c r="AI79" s="34">
        <f>PXIL!M79</f>
        <v>0</v>
      </c>
      <c r="AJ79" s="34">
        <f>PXIL!S79</f>
        <v>0</v>
      </c>
      <c r="AK79" s="34">
        <f>RTM_IEX!M79</f>
        <v>0.52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1.2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19.341972999999999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3.91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0.21077257319999998</v>
      </c>
      <c r="AD80">
        <f t="shared" si="4"/>
        <v>24.8812004268</v>
      </c>
      <c r="AE80">
        <v>0</v>
      </c>
      <c r="AF80" s="24"/>
      <c r="AG80">
        <f t="shared" si="5"/>
        <v>24.8812004268</v>
      </c>
      <c r="AI80" s="34">
        <f>PXIL!M80</f>
        <v>0</v>
      </c>
      <c r="AJ80" s="34">
        <f>PXIL!S80</f>
        <v>0</v>
      </c>
      <c r="AK80" s="34">
        <f>RTM_IEX!M80</f>
        <v>0.6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1.24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19.341972999999999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2.04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0.19489657319999998</v>
      </c>
      <c r="AD81">
        <f t="shared" si="4"/>
        <v>23.007076426799998</v>
      </c>
      <c r="AE81">
        <v>0</v>
      </c>
      <c r="AF81" s="24"/>
      <c r="AG81">
        <f t="shared" si="5"/>
        <v>23.007076426799998</v>
      </c>
      <c r="AI81" s="34">
        <f>PXIL!M81</f>
        <v>0</v>
      </c>
      <c r="AJ81" s="34">
        <f>PXIL!S81</f>
        <v>0</v>
      </c>
      <c r="AK81" s="34">
        <f>RTM_IEX!M81</f>
        <v>1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0.82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19.341972999999999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2.1800000000000002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0.2002725732</v>
      </c>
      <c r="AD82">
        <f t="shared" si="4"/>
        <v>23.6417004268</v>
      </c>
      <c r="AE82">
        <v>0</v>
      </c>
      <c r="AF82" s="24"/>
      <c r="AG82">
        <f t="shared" si="5"/>
        <v>23.6417004268</v>
      </c>
      <c r="AI82" s="34">
        <f>PXIL!M82</f>
        <v>0</v>
      </c>
      <c r="AJ82" s="34">
        <f>PXIL!S82</f>
        <v>0</v>
      </c>
      <c r="AK82" s="34">
        <f>RTM_IEX!M82</f>
        <v>1.33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0.99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19.341972999999999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2.5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0.21362857319999998</v>
      </c>
      <c r="AD83">
        <f t="shared" si="4"/>
        <v>25.218344426799998</v>
      </c>
      <c r="AE83">
        <v>0</v>
      </c>
      <c r="AF83" s="24"/>
      <c r="AG83">
        <f t="shared" si="5"/>
        <v>25.218344426799998</v>
      </c>
      <c r="AI83" s="34">
        <f>PXIL!M83</f>
        <v>0</v>
      </c>
      <c r="AJ83" s="34">
        <f>PXIL!S83</f>
        <v>0</v>
      </c>
      <c r="AK83" s="34">
        <f>RTM_IEX!M83</f>
        <v>2.29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1.3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19.341972999999999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1.7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0.20228857319999999</v>
      </c>
      <c r="AD84">
        <f t="shared" si="4"/>
        <v>23.879684426799997</v>
      </c>
      <c r="AE84">
        <v>0</v>
      </c>
      <c r="AF84" s="24"/>
      <c r="AG84">
        <f t="shared" si="5"/>
        <v>23.879684426799997</v>
      </c>
      <c r="AI84" s="34">
        <f>PXIL!M84</f>
        <v>0</v>
      </c>
      <c r="AJ84" s="34">
        <f>PXIL!S84</f>
        <v>0</v>
      </c>
      <c r="AK84" s="34">
        <f>RTM_IEX!M84</f>
        <v>2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1.04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19.341972999999999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2.1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0.21245257319999999</v>
      </c>
      <c r="AD85">
        <f t="shared" si="4"/>
        <v>25.079520426800002</v>
      </c>
      <c r="AE85">
        <v>0</v>
      </c>
      <c r="AF85" s="24"/>
      <c r="AG85">
        <f t="shared" si="5"/>
        <v>25.079520426800002</v>
      </c>
      <c r="AI85" s="34">
        <f>PXIL!M85</f>
        <v>0</v>
      </c>
      <c r="AJ85" s="34">
        <f>PXIL!S85</f>
        <v>0</v>
      </c>
      <c r="AK85" s="34">
        <f>RTM_IEX!M85</f>
        <v>2.48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1.37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19.341972999999999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1.5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0.20430457320000001</v>
      </c>
      <c r="AD86">
        <f t="shared" si="4"/>
        <v>24.117668426799998</v>
      </c>
      <c r="AE86">
        <v>0</v>
      </c>
      <c r="AF86" s="24"/>
      <c r="AG86">
        <f t="shared" si="5"/>
        <v>24.117668426799998</v>
      </c>
      <c r="AI86" s="34">
        <f>PXIL!M86</f>
        <v>0</v>
      </c>
      <c r="AJ86" s="34">
        <f>PXIL!S86</f>
        <v>0</v>
      </c>
      <c r="AK86" s="34">
        <f>RTM_IEX!M86</f>
        <v>2.25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1.23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19.341972999999999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0.47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0.18120457319999997</v>
      </c>
      <c r="AD87">
        <f t="shared" si="4"/>
        <v>21.390768426800001</v>
      </c>
      <c r="AE87">
        <v>0</v>
      </c>
      <c r="AF87" s="24"/>
      <c r="AG87">
        <f t="shared" si="5"/>
        <v>21.390768426800001</v>
      </c>
      <c r="AI87" s="34">
        <f>PXIL!M87</f>
        <v>0</v>
      </c>
      <c r="AJ87" s="34">
        <f>PXIL!S87</f>
        <v>0</v>
      </c>
      <c r="AK87" s="34">
        <f>RTM_IEX!M87</f>
        <v>1.0900000000000001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0.67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19.341972999999999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0.41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0.18229657319999998</v>
      </c>
      <c r="AD88">
        <f t="shared" si="4"/>
        <v>21.519676426800004</v>
      </c>
      <c r="AE88">
        <v>0</v>
      </c>
      <c r="AF88" s="24"/>
      <c r="AG88">
        <f t="shared" si="5"/>
        <v>21.519676426800004</v>
      </c>
      <c r="AI88" s="34">
        <f>PXIL!M88</f>
        <v>0</v>
      </c>
      <c r="AJ88" s="34">
        <f>PXIL!S88</f>
        <v>0</v>
      </c>
      <c r="AK88" s="34">
        <f>RTM_IEX!M88</f>
        <v>1.17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0.78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19.341972999999999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0.42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0.18322057319999999</v>
      </c>
      <c r="AD89">
        <f t="shared" si="4"/>
        <v>21.628752426800002</v>
      </c>
      <c r="AE89">
        <v>0</v>
      </c>
      <c r="AF89" s="24"/>
      <c r="AG89">
        <f t="shared" si="5"/>
        <v>21.628752426800002</v>
      </c>
      <c r="AI89" s="34">
        <f>PXIL!M89</f>
        <v>0</v>
      </c>
      <c r="AJ89" s="34">
        <f>PXIL!S89</f>
        <v>0</v>
      </c>
      <c r="AK89" s="34">
        <f>RTM_IEX!M89</f>
        <v>1.01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1.04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19.341972999999999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0.25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0.17423257319999999</v>
      </c>
      <c r="AD90">
        <f t="shared" si="4"/>
        <v>20.5677404268</v>
      </c>
      <c r="AE90">
        <v>0</v>
      </c>
      <c r="AF90" s="24"/>
      <c r="AG90">
        <f t="shared" si="5"/>
        <v>20.5677404268</v>
      </c>
      <c r="AI90" s="34">
        <f>PXIL!M90</f>
        <v>0</v>
      </c>
      <c r="AJ90" s="34">
        <f>PXIL!S90</f>
        <v>0</v>
      </c>
      <c r="AK90" s="34">
        <f>RTM_IEX!M90</f>
        <v>0.53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0.62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19.341972999999999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0.14000000000000001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0.16726057319999998</v>
      </c>
      <c r="AD91">
        <f t="shared" si="4"/>
        <v>19.7447124268</v>
      </c>
      <c r="AE91">
        <v>0</v>
      </c>
      <c r="AF91" s="24"/>
      <c r="AG91">
        <f t="shared" si="5"/>
        <v>19.7447124268</v>
      </c>
      <c r="AI91" s="34">
        <f>PXIL!M91</f>
        <v>0</v>
      </c>
      <c r="AJ91" s="34">
        <f>PXIL!S91</f>
        <v>0</v>
      </c>
      <c r="AK91" s="34">
        <f>RTM_IEX!M91</f>
        <v>0.24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0.19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19.341972999999999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0.03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0.16373257320000001</v>
      </c>
      <c r="AD92">
        <f t="shared" si="4"/>
        <v>19.328240426799997</v>
      </c>
      <c r="AE92">
        <v>0</v>
      </c>
      <c r="AF92" s="24"/>
      <c r="AG92">
        <f t="shared" si="5"/>
        <v>19.328240426799997</v>
      </c>
      <c r="AI92" s="34">
        <f>PXIL!M92</f>
        <v>0</v>
      </c>
      <c r="AJ92" s="34">
        <f>PXIL!S92</f>
        <v>0</v>
      </c>
      <c r="AK92" s="34">
        <f>RTM_IEX!M92</f>
        <v>0.06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0.06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19.341972999999999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0.04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0.16398457319999998</v>
      </c>
      <c r="AD93">
        <f t="shared" si="4"/>
        <v>19.357988426799999</v>
      </c>
      <c r="AE93">
        <v>0</v>
      </c>
      <c r="AF93" s="24"/>
      <c r="AG93">
        <f t="shared" si="5"/>
        <v>19.357988426799999</v>
      </c>
      <c r="AI93" s="34">
        <f>PXIL!M93</f>
        <v>0</v>
      </c>
      <c r="AJ93" s="34">
        <f>PXIL!S93</f>
        <v>0</v>
      </c>
      <c r="AK93" s="34">
        <f>RTM_IEX!M93</f>
        <v>0.05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0.09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19.341972999999999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0.1626405732</v>
      </c>
      <c r="AD94">
        <f t="shared" si="4"/>
        <v>19.199332426800002</v>
      </c>
      <c r="AE94">
        <v>0</v>
      </c>
      <c r="AF94" s="24"/>
      <c r="AG94">
        <f t="shared" si="5"/>
        <v>19.199332426800002</v>
      </c>
      <c r="AI94" s="34">
        <f>PXIL!M94</f>
        <v>0</v>
      </c>
      <c r="AJ94" s="34">
        <f>PXIL!S94</f>
        <v>0</v>
      </c>
      <c r="AK94" s="34">
        <f>RTM_IEX!M94</f>
        <v>0.01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0.01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19.341972999999999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0.02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0.16440457319999996</v>
      </c>
      <c r="AD95">
        <f t="shared" si="4"/>
        <v>19.407568426800001</v>
      </c>
      <c r="AE95">
        <v>0</v>
      </c>
      <c r="AF95" s="24"/>
      <c r="AG95">
        <f t="shared" si="5"/>
        <v>19.407568426800001</v>
      </c>
      <c r="AI95" s="34">
        <f>PXIL!M95</f>
        <v>0</v>
      </c>
      <c r="AJ95" s="34">
        <f>PXIL!S95</f>
        <v>0</v>
      </c>
      <c r="AK95" s="34">
        <f>RTM_IEX!M95</f>
        <v>0.05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0.16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19.341972999999999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0.01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0.16465657319999999</v>
      </c>
      <c r="AD96">
        <f t="shared" si="4"/>
        <v>19.437316426800002</v>
      </c>
      <c r="AE96">
        <v>0</v>
      </c>
      <c r="AF96" s="24"/>
      <c r="AG96">
        <f t="shared" si="5"/>
        <v>19.437316426800002</v>
      </c>
      <c r="AI96" s="34">
        <f>PXIL!M96</f>
        <v>0</v>
      </c>
      <c r="AJ96" s="34">
        <f>PXIL!S96</f>
        <v>0</v>
      </c>
      <c r="AK96" s="34">
        <f>RTM_IEX!M96</f>
        <v>0.06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0.19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19.341972999999999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0.16457257319999999</v>
      </c>
      <c r="AD97">
        <f t="shared" si="4"/>
        <v>19.427400426799998</v>
      </c>
      <c r="AE97">
        <v>0</v>
      </c>
      <c r="AF97" s="24"/>
      <c r="AG97">
        <f t="shared" si="5"/>
        <v>19.427400426799998</v>
      </c>
      <c r="AI97" s="34">
        <f>PXIL!M97</f>
        <v>0</v>
      </c>
      <c r="AJ97" s="34">
        <f>PXIL!S97</f>
        <v>0</v>
      </c>
      <c r="AK97" s="34">
        <f>RTM_IEX!M97</f>
        <v>0.04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0.21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19.341972999999999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0.1630605732</v>
      </c>
      <c r="AD98">
        <f t="shared" si="4"/>
        <v>19.2489124268</v>
      </c>
      <c r="AE98">
        <v>0</v>
      </c>
      <c r="AF98" s="24"/>
      <c r="AG98">
        <f t="shared" si="5"/>
        <v>19.2489124268</v>
      </c>
      <c r="AI98" s="34">
        <f>PXIL!M98</f>
        <v>0</v>
      </c>
      <c r="AJ98" s="34">
        <f>PXIL!S98</f>
        <v>0</v>
      </c>
      <c r="AK98" s="34">
        <f>RTM_IEX!M98</f>
        <v>0.02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0.05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0.44112140925000076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1.0225000000000001E-2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4.1242858376999989E-3</v>
      </c>
      <c r="AD99">
        <f t="shared" si="6"/>
        <v>0.48686212341230006</v>
      </c>
      <c r="AE99">
        <f t="shared" ref="AE99:AT99" si="8">SUM(AE3:AE98)/4000</f>
        <v>0</v>
      </c>
      <c r="AG99">
        <f t="shared" si="8"/>
        <v>0.48686212341230006</v>
      </c>
      <c r="AI99">
        <f t="shared" si="8"/>
        <v>0</v>
      </c>
      <c r="AJ99">
        <f t="shared" si="8"/>
        <v>0</v>
      </c>
      <c r="AK99">
        <f t="shared" si="8"/>
        <v>4.3750000000000004E-3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3.5265000000000005E-2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45416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'[1]04'!B5</f>
        <v>270</v>
      </c>
      <c r="C3" s="16">
        <f>'[1]04'!C5</f>
        <v>0</v>
      </c>
      <c r="D3" s="16">
        <f>'[1]04'!D5</f>
        <v>20</v>
      </c>
      <c r="E3" s="16">
        <f>'[1]04'!E5</f>
        <v>0</v>
      </c>
      <c r="F3" s="15">
        <f>SUM(B3:E3)</f>
        <v>290</v>
      </c>
      <c r="G3" s="15">
        <f>'[1]04'!H5</f>
        <v>152</v>
      </c>
      <c r="H3" s="16">
        <f>'[1]04'!I5</f>
        <v>0</v>
      </c>
      <c r="I3" s="16">
        <f>'[1]04'!J5</f>
        <v>0</v>
      </c>
      <c r="J3" s="16">
        <f>'[1]04'!K5</f>
        <v>0</v>
      </c>
      <c r="K3" s="15">
        <f>SUM(G3:J3)</f>
        <v>152</v>
      </c>
      <c r="L3" s="18">
        <f>frq!C3</f>
        <v>1</v>
      </c>
      <c r="M3" s="16">
        <f t="shared" ref="M3:M34" si="0">IF($L3=1,G3,IF(AND($L3=0.985,G3&gt;0.985*B3),B3*0.985,IF(AND($L3=0.965,G3&gt;0.965*B3),0.965*B3,G3)))</f>
        <v>152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152</v>
      </c>
    </row>
    <row r="4" spans="1:18">
      <c r="A4" s="8" t="s">
        <v>46</v>
      </c>
      <c r="B4" s="15">
        <f>'[1]04'!B6</f>
        <v>270</v>
      </c>
      <c r="C4" s="16">
        <f>'[1]04'!C6</f>
        <v>0</v>
      </c>
      <c r="D4" s="16">
        <f>'[1]04'!D6</f>
        <v>20</v>
      </c>
      <c r="E4" s="16">
        <f>'[1]04'!E6</f>
        <v>0</v>
      </c>
      <c r="F4" s="15">
        <f>SUM(B4:E4)</f>
        <v>290</v>
      </c>
      <c r="G4" s="15">
        <f>'[1]04'!H6</f>
        <v>152</v>
      </c>
      <c r="H4" s="16">
        <f>'[1]04'!I6</f>
        <v>0</v>
      </c>
      <c r="I4" s="16">
        <f>'[1]04'!J6</f>
        <v>0</v>
      </c>
      <c r="J4" s="16">
        <f>'[1]04'!K6</f>
        <v>0</v>
      </c>
      <c r="K4" s="15">
        <f t="shared" ref="K4:K67" si="4">SUM(G4:J4)</f>
        <v>152</v>
      </c>
      <c r="L4" s="18">
        <f>frq!C4</f>
        <v>1</v>
      </c>
      <c r="M4" s="16">
        <f t="shared" si="0"/>
        <v>152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152</v>
      </c>
    </row>
    <row r="5" spans="1:18">
      <c r="A5" s="8" t="s">
        <v>47</v>
      </c>
      <c r="B5" s="15">
        <f>'[1]04'!B7</f>
        <v>270</v>
      </c>
      <c r="C5" s="16">
        <f>'[1]04'!C7</f>
        <v>0</v>
      </c>
      <c r="D5" s="16">
        <f>'[1]04'!D7</f>
        <v>20</v>
      </c>
      <c r="E5" s="16">
        <f>'[1]04'!E7</f>
        <v>0</v>
      </c>
      <c r="F5" s="15">
        <f t="shared" ref="F5:F68" si="6">SUM(B5:E5)</f>
        <v>290</v>
      </c>
      <c r="G5" s="15">
        <f>'[1]04'!H7</f>
        <v>152</v>
      </c>
      <c r="H5" s="16">
        <f>'[1]04'!I7</f>
        <v>0</v>
      </c>
      <c r="I5" s="16">
        <f>'[1]04'!J7</f>
        <v>0</v>
      </c>
      <c r="J5" s="16">
        <f>'[1]04'!K7</f>
        <v>0</v>
      </c>
      <c r="K5" s="15">
        <f t="shared" si="4"/>
        <v>152</v>
      </c>
      <c r="L5" s="18">
        <f>frq!C5</f>
        <v>1</v>
      </c>
      <c r="M5" s="16">
        <f t="shared" si="0"/>
        <v>152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152</v>
      </c>
      <c r="R5" s="125"/>
    </row>
    <row r="6" spans="1:18">
      <c r="A6" s="8" t="s">
        <v>48</v>
      </c>
      <c r="B6" s="15">
        <f>'[1]04'!B8</f>
        <v>270</v>
      </c>
      <c r="C6" s="16">
        <f>'[1]04'!C8</f>
        <v>0</v>
      </c>
      <c r="D6" s="16">
        <f>'[1]04'!D8</f>
        <v>20</v>
      </c>
      <c r="E6" s="16">
        <f>'[1]04'!E8</f>
        <v>0</v>
      </c>
      <c r="F6" s="15">
        <f t="shared" si="6"/>
        <v>290</v>
      </c>
      <c r="G6" s="15">
        <f>'[1]04'!H8</f>
        <v>152</v>
      </c>
      <c r="H6" s="16">
        <f>'[1]04'!I8</f>
        <v>0</v>
      </c>
      <c r="I6" s="16">
        <f>'[1]04'!J8</f>
        <v>0</v>
      </c>
      <c r="J6" s="16">
        <f>'[1]04'!K8</f>
        <v>0</v>
      </c>
      <c r="K6" s="15">
        <f t="shared" si="4"/>
        <v>152</v>
      </c>
      <c r="L6" s="18">
        <f>frq!C6</f>
        <v>1</v>
      </c>
      <c r="M6" s="16">
        <f t="shared" si="0"/>
        <v>152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152</v>
      </c>
    </row>
    <row r="7" spans="1:18">
      <c r="A7" s="8" t="s">
        <v>49</v>
      </c>
      <c r="B7" s="15">
        <f>'[1]04'!B9</f>
        <v>270</v>
      </c>
      <c r="C7" s="16">
        <f>'[1]04'!C9</f>
        <v>0</v>
      </c>
      <c r="D7" s="16">
        <f>'[1]04'!D9</f>
        <v>20</v>
      </c>
      <c r="E7" s="16">
        <f>'[1]04'!E9</f>
        <v>0</v>
      </c>
      <c r="F7" s="15">
        <f t="shared" si="6"/>
        <v>290</v>
      </c>
      <c r="G7" s="15">
        <f>'[1]04'!H9</f>
        <v>152</v>
      </c>
      <c r="H7" s="16">
        <f>'[1]04'!I9</f>
        <v>0</v>
      </c>
      <c r="I7" s="16">
        <f>'[1]04'!J9</f>
        <v>0</v>
      </c>
      <c r="J7" s="16">
        <f>'[1]04'!K9</f>
        <v>0</v>
      </c>
      <c r="K7" s="15">
        <f t="shared" si="4"/>
        <v>152</v>
      </c>
      <c r="L7" s="18">
        <f>frq!C7</f>
        <v>1</v>
      </c>
      <c r="M7" s="16">
        <f t="shared" si="0"/>
        <v>152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152</v>
      </c>
    </row>
    <row r="8" spans="1:18">
      <c r="A8" s="8" t="s">
        <v>50</v>
      </c>
      <c r="B8" s="15">
        <f>'[1]04'!B10</f>
        <v>270</v>
      </c>
      <c r="C8" s="16">
        <f>'[1]04'!C10</f>
        <v>0</v>
      </c>
      <c r="D8" s="16">
        <f>'[1]04'!D10</f>
        <v>20</v>
      </c>
      <c r="E8" s="16">
        <f>'[1]04'!E10</f>
        <v>0</v>
      </c>
      <c r="F8" s="15">
        <f t="shared" si="6"/>
        <v>290</v>
      </c>
      <c r="G8" s="15">
        <f>'[1]04'!H10</f>
        <v>152</v>
      </c>
      <c r="H8" s="16">
        <f>'[1]04'!I10</f>
        <v>0</v>
      </c>
      <c r="I8" s="16">
        <f>'[1]04'!J10</f>
        <v>0</v>
      </c>
      <c r="J8" s="16">
        <f>'[1]04'!K10</f>
        <v>0</v>
      </c>
      <c r="K8" s="15">
        <f t="shared" si="4"/>
        <v>152</v>
      </c>
      <c r="L8" s="18">
        <f>frq!C8</f>
        <v>1</v>
      </c>
      <c r="M8" s="16">
        <f t="shared" si="0"/>
        <v>152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152</v>
      </c>
    </row>
    <row r="9" spans="1:18">
      <c r="A9" s="8" t="s">
        <v>51</v>
      </c>
      <c r="B9" s="15">
        <f>'[1]04'!B11</f>
        <v>270</v>
      </c>
      <c r="C9" s="16">
        <f>'[1]04'!C11</f>
        <v>0</v>
      </c>
      <c r="D9" s="16">
        <f>'[1]04'!D11</f>
        <v>20</v>
      </c>
      <c r="E9" s="16">
        <f>'[1]04'!E11</f>
        <v>0</v>
      </c>
      <c r="F9" s="15">
        <f t="shared" si="6"/>
        <v>290</v>
      </c>
      <c r="G9" s="15">
        <f>'[1]04'!H11</f>
        <v>150</v>
      </c>
      <c r="H9" s="16">
        <f>'[1]04'!I11</f>
        <v>0</v>
      </c>
      <c r="I9" s="16">
        <f>'[1]04'!J11</f>
        <v>0</v>
      </c>
      <c r="J9" s="16">
        <f>'[1]04'!K11</f>
        <v>0</v>
      </c>
      <c r="K9" s="15">
        <f t="shared" si="4"/>
        <v>150</v>
      </c>
      <c r="L9" s="18">
        <f>frq!C9</f>
        <v>1</v>
      </c>
      <c r="M9" s="16">
        <f t="shared" si="0"/>
        <v>150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150</v>
      </c>
    </row>
    <row r="10" spans="1:18">
      <c r="A10" s="8" t="s">
        <v>52</v>
      </c>
      <c r="B10" s="15">
        <f>'[1]04'!B12</f>
        <v>270</v>
      </c>
      <c r="C10" s="16">
        <f>'[1]04'!C12</f>
        <v>0</v>
      </c>
      <c r="D10" s="16">
        <f>'[1]04'!D12</f>
        <v>20</v>
      </c>
      <c r="E10" s="16">
        <f>'[1]04'!E12</f>
        <v>0</v>
      </c>
      <c r="F10" s="15">
        <f t="shared" si="6"/>
        <v>290</v>
      </c>
      <c r="G10" s="15">
        <f>'[1]04'!H12</f>
        <v>150</v>
      </c>
      <c r="H10" s="16">
        <f>'[1]04'!I12</f>
        <v>0</v>
      </c>
      <c r="I10" s="16">
        <f>'[1]04'!J12</f>
        <v>0</v>
      </c>
      <c r="J10" s="16">
        <f>'[1]04'!K12</f>
        <v>0</v>
      </c>
      <c r="K10" s="15">
        <f t="shared" si="4"/>
        <v>150</v>
      </c>
      <c r="L10" s="18">
        <f>frq!C10</f>
        <v>1</v>
      </c>
      <c r="M10" s="16">
        <f t="shared" si="0"/>
        <v>150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150</v>
      </c>
    </row>
    <row r="11" spans="1:18">
      <c r="A11" s="8" t="s">
        <v>53</v>
      </c>
      <c r="B11" s="15">
        <f>'[1]04'!B13</f>
        <v>270</v>
      </c>
      <c r="C11" s="16">
        <f>'[1]04'!C13</f>
        <v>0</v>
      </c>
      <c r="D11" s="16">
        <f>'[1]04'!D13</f>
        <v>20</v>
      </c>
      <c r="E11" s="16">
        <f>'[1]04'!E13</f>
        <v>0</v>
      </c>
      <c r="F11" s="15">
        <f t="shared" si="6"/>
        <v>290</v>
      </c>
      <c r="G11" s="15">
        <f>'[1]04'!H13</f>
        <v>150</v>
      </c>
      <c r="H11" s="16">
        <f>'[1]04'!I13</f>
        <v>0</v>
      </c>
      <c r="I11" s="16">
        <f>'[1]04'!J13</f>
        <v>0</v>
      </c>
      <c r="J11" s="16">
        <f>'[1]04'!K13</f>
        <v>0</v>
      </c>
      <c r="K11" s="15">
        <f t="shared" si="4"/>
        <v>150</v>
      </c>
      <c r="L11" s="18">
        <f>frq!C11</f>
        <v>1</v>
      </c>
      <c r="M11" s="16">
        <f t="shared" si="0"/>
        <v>150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150</v>
      </c>
    </row>
    <row r="12" spans="1:18">
      <c r="A12" s="8" t="s">
        <v>54</v>
      </c>
      <c r="B12" s="15">
        <f>'[1]04'!B14</f>
        <v>270</v>
      </c>
      <c r="C12" s="16">
        <f>'[1]04'!C14</f>
        <v>0</v>
      </c>
      <c r="D12" s="16">
        <f>'[1]04'!D14</f>
        <v>20</v>
      </c>
      <c r="E12" s="16">
        <f>'[1]04'!E14</f>
        <v>0</v>
      </c>
      <c r="F12" s="15">
        <f t="shared" si="6"/>
        <v>290</v>
      </c>
      <c r="G12" s="15">
        <f>'[1]04'!H14</f>
        <v>150</v>
      </c>
      <c r="H12" s="16">
        <f>'[1]04'!I14</f>
        <v>0</v>
      </c>
      <c r="I12" s="16">
        <f>'[1]04'!J14</f>
        <v>0</v>
      </c>
      <c r="J12" s="16">
        <f>'[1]04'!K14</f>
        <v>0</v>
      </c>
      <c r="K12" s="15">
        <f t="shared" si="4"/>
        <v>150</v>
      </c>
      <c r="L12" s="18">
        <f>frq!C12</f>
        <v>1</v>
      </c>
      <c r="M12" s="16">
        <f t="shared" si="0"/>
        <v>150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150</v>
      </c>
    </row>
    <row r="13" spans="1:18">
      <c r="A13" s="8" t="s">
        <v>55</v>
      </c>
      <c r="B13" s="15">
        <f>'[1]04'!B15</f>
        <v>270</v>
      </c>
      <c r="C13" s="16">
        <f>'[1]04'!C15</f>
        <v>0</v>
      </c>
      <c r="D13" s="16">
        <f>'[1]04'!D15</f>
        <v>20</v>
      </c>
      <c r="E13" s="16">
        <f>'[1]04'!E15</f>
        <v>0</v>
      </c>
      <c r="F13" s="15">
        <f t="shared" si="6"/>
        <v>290</v>
      </c>
      <c r="G13" s="15">
        <f>'[1]04'!H15</f>
        <v>150</v>
      </c>
      <c r="H13" s="16">
        <f>'[1]04'!I15</f>
        <v>0</v>
      </c>
      <c r="I13" s="16">
        <f>'[1]04'!J15</f>
        <v>0</v>
      </c>
      <c r="J13" s="16">
        <f>'[1]04'!K15</f>
        <v>0</v>
      </c>
      <c r="K13" s="15">
        <f t="shared" si="4"/>
        <v>150</v>
      </c>
      <c r="L13" s="18">
        <f>frq!C13</f>
        <v>1</v>
      </c>
      <c r="M13" s="16">
        <f t="shared" si="0"/>
        <v>150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150</v>
      </c>
    </row>
    <row r="14" spans="1:18">
      <c r="A14" s="8" t="s">
        <v>56</v>
      </c>
      <c r="B14" s="15">
        <f>'[1]04'!B16</f>
        <v>270</v>
      </c>
      <c r="C14" s="16">
        <f>'[1]04'!C16</f>
        <v>0</v>
      </c>
      <c r="D14" s="16">
        <f>'[1]04'!D16</f>
        <v>20</v>
      </c>
      <c r="E14" s="16">
        <f>'[1]04'!E16</f>
        <v>0</v>
      </c>
      <c r="F14" s="15">
        <f t="shared" si="6"/>
        <v>290</v>
      </c>
      <c r="G14" s="15">
        <f>'[1]04'!H16</f>
        <v>150</v>
      </c>
      <c r="H14" s="16">
        <f>'[1]04'!I16</f>
        <v>0</v>
      </c>
      <c r="I14" s="16">
        <f>'[1]04'!J16</f>
        <v>0</v>
      </c>
      <c r="J14" s="16">
        <f>'[1]04'!K16</f>
        <v>0</v>
      </c>
      <c r="K14" s="15">
        <f t="shared" si="4"/>
        <v>150</v>
      </c>
      <c r="L14" s="18">
        <f>frq!C14</f>
        <v>1</v>
      </c>
      <c r="M14" s="16">
        <f t="shared" si="0"/>
        <v>150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150</v>
      </c>
    </row>
    <row r="15" spans="1:18">
      <c r="A15" s="8" t="s">
        <v>57</v>
      </c>
      <c r="B15" s="15">
        <f>'[1]04'!B17</f>
        <v>270</v>
      </c>
      <c r="C15" s="16">
        <f>'[1]04'!C17</f>
        <v>0</v>
      </c>
      <c r="D15" s="16">
        <f>'[1]04'!D17</f>
        <v>20</v>
      </c>
      <c r="E15" s="16">
        <f>'[1]04'!E17</f>
        <v>0</v>
      </c>
      <c r="F15" s="15">
        <f t="shared" si="6"/>
        <v>290</v>
      </c>
      <c r="G15" s="15">
        <f>'[1]04'!H17</f>
        <v>150</v>
      </c>
      <c r="H15" s="16">
        <f>'[1]04'!I17</f>
        <v>0</v>
      </c>
      <c r="I15" s="16">
        <f>'[1]04'!J17</f>
        <v>0</v>
      </c>
      <c r="J15" s="16">
        <f>'[1]04'!K17</f>
        <v>0</v>
      </c>
      <c r="K15" s="15">
        <f t="shared" si="4"/>
        <v>150</v>
      </c>
      <c r="L15" s="18">
        <f>frq!C15</f>
        <v>1</v>
      </c>
      <c r="M15" s="16">
        <f t="shared" si="0"/>
        <v>150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150</v>
      </c>
    </row>
    <row r="16" spans="1:18">
      <c r="A16" s="8" t="s">
        <v>58</v>
      </c>
      <c r="B16" s="15">
        <f>'[1]04'!B18</f>
        <v>270</v>
      </c>
      <c r="C16" s="16">
        <f>'[1]04'!C18</f>
        <v>0</v>
      </c>
      <c r="D16" s="16">
        <f>'[1]04'!D18</f>
        <v>20</v>
      </c>
      <c r="E16" s="16">
        <f>'[1]04'!E18</f>
        <v>0</v>
      </c>
      <c r="F16" s="15">
        <f t="shared" si="6"/>
        <v>290</v>
      </c>
      <c r="G16" s="15">
        <f>'[1]04'!H18</f>
        <v>150</v>
      </c>
      <c r="H16" s="16">
        <f>'[1]04'!I18</f>
        <v>0</v>
      </c>
      <c r="I16" s="16">
        <f>'[1]04'!J18</f>
        <v>0</v>
      </c>
      <c r="J16" s="16">
        <f>'[1]04'!K18</f>
        <v>0</v>
      </c>
      <c r="K16" s="15">
        <f t="shared" si="4"/>
        <v>150</v>
      </c>
      <c r="L16" s="18">
        <f>frq!C16</f>
        <v>1</v>
      </c>
      <c r="M16" s="16">
        <f t="shared" si="0"/>
        <v>150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150</v>
      </c>
    </row>
    <row r="17" spans="1:17">
      <c r="A17" s="8" t="s">
        <v>59</v>
      </c>
      <c r="B17" s="15">
        <f>'[1]04'!B19</f>
        <v>270</v>
      </c>
      <c r="C17" s="16">
        <f>'[1]04'!C19</f>
        <v>0</v>
      </c>
      <c r="D17" s="16">
        <f>'[1]04'!D19</f>
        <v>20</v>
      </c>
      <c r="E17" s="16">
        <f>'[1]04'!E19</f>
        <v>0</v>
      </c>
      <c r="F17" s="15">
        <f t="shared" si="6"/>
        <v>290</v>
      </c>
      <c r="G17" s="15">
        <f>'[1]04'!H19</f>
        <v>150</v>
      </c>
      <c r="H17" s="16">
        <f>'[1]04'!I19</f>
        <v>0</v>
      </c>
      <c r="I17" s="16">
        <f>'[1]04'!J19</f>
        <v>0</v>
      </c>
      <c r="J17" s="16">
        <f>'[1]04'!K19</f>
        <v>0</v>
      </c>
      <c r="K17" s="15">
        <f t="shared" si="4"/>
        <v>150</v>
      </c>
      <c r="L17" s="18">
        <f>frq!C17</f>
        <v>1</v>
      </c>
      <c r="M17" s="16">
        <f t="shared" si="0"/>
        <v>150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150</v>
      </c>
    </row>
    <row r="18" spans="1:17">
      <c r="A18" s="8" t="s">
        <v>60</v>
      </c>
      <c r="B18" s="15">
        <f>'[1]04'!B20</f>
        <v>270</v>
      </c>
      <c r="C18" s="16">
        <f>'[1]04'!C20</f>
        <v>0</v>
      </c>
      <c r="D18" s="16">
        <f>'[1]04'!D20</f>
        <v>20</v>
      </c>
      <c r="E18" s="16">
        <f>'[1]04'!E20</f>
        <v>0</v>
      </c>
      <c r="F18" s="15">
        <f t="shared" si="6"/>
        <v>290</v>
      </c>
      <c r="G18" s="15">
        <f>'[1]04'!H20</f>
        <v>150</v>
      </c>
      <c r="H18" s="16">
        <f>'[1]04'!I20</f>
        <v>0</v>
      </c>
      <c r="I18" s="16">
        <f>'[1]04'!J20</f>
        <v>0</v>
      </c>
      <c r="J18" s="16">
        <f>'[1]04'!K20</f>
        <v>0</v>
      </c>
      <c r="K18" s="15">
        <f t="shared" si="4"/>
        <v>150</v>
      </c>
      <c r="L18" s="18">
        <f>frq!C18</f>
        <v>1</v>
      </c>
      <c r="M18" s="16">
        <f t="shared" si="0"/>
        <v>150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150</v>
      </c>
    </row>
    <row r="19" spans="1:17">
      <c r="A19" s="8" t="s">
        <v>61</v>
      </c>
      <c r="B19" s="15">
        <f>'[1]04'!B21</f>
        <v>270</v>
      </c>
      <c r="C19" s="16">
        <f>'[1]04'!C21</f>
        <v>0</v>
      </c>
      <c r="D19" s="16">
        <f>'[1]04'!D21</f>
        <v>20</v>
      </c>
      <c r="E19" s="16">
        <f>'[1]04'!E21</f>
        <v>0</v>
      </c>
      <c r="F19" s="15">
        <f t="shared" si="6"/>
        <v>290</v>
      </c>
      <c r="G19" s="15">
        <f>'[1]04'!H21</f>
        <v>154</v>
      </c>
      <c r="H19" s="16">
        <f>'[1]04'!I21</f>
        <v>0</v>
      </c>
      <c r="I19" s="16">
        <f>'[1]04'!J21</f>
        <v>0</v>
      </c>
      <c r="J19" s="16">
        <f>'[1]04'!K21</f>
        <v>0</v>
      </c>
      <c r="K19" s="15">
        <f t="shared" si="4"/>
        <v>154</v>
      </c>
      <c r="L19" s="18">
        <f>frq!C19</f>
        <v>1</v>
      </c>
      <c r="M19" s="16">
        <f t="shared" si="0"/>
        <v>154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154</v>
      </c>
    </row>
    <row r="20" spans="1:17">
      <c r="A20" s="8" t="s">
        <v>62</v>
      </c>
      <c r="B20" s="15">
        <f>'[1]04'!B22</f>
        <v>270</v>
      </c>
      <c r="C20" s="16">
        <f>'[1]04'!C22</f>
        <v>0</v>
      </c>
      <c r="D20" s="16">
        <f>'[1]04'!D22</f>
        <v>20</v>
      </c>
      <c r="E20" s="16">
        <f>'[1]04'!E22</f>
        <v>0</v>
      </c>
      <c r="F20" s="15">
        <f t="shared" si="6"/>
        <v>290</v>
      </c>
      <c r="G20" s="15">
        <f>'[1]04'!H22</f>
        <v>154</v>
      </c>
      <c r="H20" s="16">
        <f>'[1]04'!I22</f>
        <v>0</v>
      </c>
      <c r="I20" s="16">
        <f>'[1]04'!J22</f>
        <v>0</v>
      </c>
      <c r="J20" s="16">
        <f>'[1]04'!K22</f>
        <v>0</v>
      </c>
      <c r="K20" s="15">
        <f t="shared" si="4"/>
        <v>154</v>
      </c>
      <c r="L20" s="18">
        <f>frq!C20</f>
        <v>1</v>
      </c>
      <c r="M20" s="16">
        <f t="shared" si="0"/>
        <v>154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154</v>
      </c>
    </row>
    <row r="21" spans="1:17">
      <c r="A21" s="8" t="s">
        <v>63</v>
      </c>
      <c r="B21" s="15">
        <f>'[1]04'!B23</f>
        <v>270</v>
      </c>
      <c r="C21" s="16">
        <f>'[1]04'!C23</f>
        <v>0</v>
      </c>
      <c r="D21" s="16">
        <f>'[1]04'!D23</f>
        <v>20</v>
      </c>
      <c r="E21" s="16">
        <f>'[1]04'!E23</f>
        <v>0</v>
      </c>
      <c r="F21" s="15">
        <f t="shared" si="6"/>
        <v>290</v>
      </c>
      <c r="G21" s="15">
        <f>'[1]04'!H23</f>
        <v>152</v>
      </c>
      <c r="H21" s="16">
        <f>'[1]04'!I23</f>
        <v>0</v>
      </c>
      <c r="I21" s="16">
        <f>'[1]04'!J23</f>
        <v>0</v>
      </c>
      <c r="J21" s="16">
        <f>'[1]04'!K23</f>
        <v>0</v>
      </c>
      <c r="K21" s="15">
        <f t="shared" si="4"/>
        <v>152</v>
      </c>
      <c r="L21" s="18">
        <f>frq!C21</f>
        <v>1</v>
      </c>
      <c r="M21" s="16">
        <f t="shared" si="0"/>
        <v>152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152</v>
      </c>
    </row>
    <row r="22" spans="1:17">
      <c r="A22" s="8" t="s">
        <v>64</v>
      </c>
      <c r="B22" s="15">
        <f>'[1]04'!B24</f>
        <v>270</v>
      </c>
      <c r="C22" s="16">
        <f>'[1]04'!C24</f>
        <v>0</v>
      </c>
      <c r="D22" s="16">
        <f>'[1]04'!D24</f>
        <v>20</v>
      </c>
      <c r="E22" s="16">
        <f>'[1]04'!E24</f>
        <v>0</v>
      </c>
      <c r="F22" s="15">
        <f t="shared" si="6"/>
        <v>290</v>
      </c>
      <c r="G22" s="15">
        <f>'[1]04'!H24</f>
        <v>152</v>
      </c>
      <c r="H22" s="16">
        <f>'[1]04'!I24</f>
        <v>0</v>
      </c>
      <c r="I22" s="16">
        <f>'[1]04'!J24</f>
        <v>0</v>
      </c>
      <c r="J22" s="16">
        <f>'[1]04'!K24</f>
        <v>0</v>
      </c>
      <c r="K22" s="15">
        <f t="shared" si="4"/>
        <v>152</v>
      </c>
      <c r="L22" s="18">
        <f>frq!C22</f>
        <v>1</v>
      </c>
      <c r="M22" s="16">
        <f t="shared" si="0"/>
        <v>152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152</v>
      </c>
    </row>
    <row r="23" spans="1:17">
      <c r="A23" s="8" t="s">
        <v>65</v>
      </c>
      <c r="B23" s="15">
        <f>'[1]04'!B25</f>
        <v>270</v>
      </c>
      <c r="C23" s="16">
        <f>'[1]04'!C25</f>
        <v>0</v>
      </c>
      <c r="D23" s="16">
        <f>'[1]04'!D25</f>
        <v>20</v>
      </c>
      <c r="E23" s="16">
        <f>'[1]04'!E25</f>
        <v>0</v>
      </c>
      <c r="F23" s="15">
        <f t="shared" si="6"/>
        <v>290</v>
      </c>
      <c r="G23" s="15">
        <f>'[1]04'!H25</f>
        <v>152</v>
      </c>
      <c r="H23" s="16">
        <f>'[1]04'!I25</f>
        <v>0</v>
      </c>
      <c r="I23" s="16">
        <f>'[1]04'!J25</f>
        <v>0</v>
      </c>
      <c r="J23" s="16">
        <f>'[1]04'!K25</f>
        <v>0</v>
      </c>
      <c r="K23" s="15">
        <f t="shared" si="4"/>
        <v>152</v>
      </c>
      <c r="L23" s="18">
        <f>frq!C23</f>
        <v>1</v>
      </c>
      <c r="M23" s="16">
        <f t="shared" si="0"/>
        <v>152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152</v>
      </c>
    </row>
    <row r="24" spans="1:17">
      <c r="A24" s="8" t="s">
        <v>66</v>
      </c>
      <c r="B24" s="15">
        <f>'[1]04'!B26</f>
        <v>270</v>
      </c>
      <c r="C24" s="16">
        <f>'[1]04'!C26</f>
        <v>0</v>
      </c>
      <c r="D24" s="16">
        <f>'[1]04'!D26</f>
        <v>20</v>
      </c>
      <c r="E24" s="16">
        <f>'[1]04'!E26</f>
        <v>0</v>
      </c>
      <c r="F24" s="15">
        <f t="shared" si="6"/>
        <v>290</v>
      </c>
      <c r="G24" s="15">
        <f>'[1]04'!H26</f>
        <v>152</v>
      </c>
      <c r="H24" s="16">
        <f>'[1]04'!I26</f>
        <v>0</v>
      </c>
      <c r="I24" s="16">
        <f>'[1]04'!J26</f>
        <v>0</v>
      </c>
      <c r="J24" s="16">
        <f>'[1]04'!K26</f>
        <v>0</v>
      </c>
      <c r="K24" s="15">
        <f t="shared" si="4"/>
        <v>152</v>
      </c>
      <c r="L24" s="18">
        <f>frq!C24</f>
        <v>1</v>
      </c>
      <c r="M24" s="16">
        <f t="shared" si="0"/>
        <v>152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152</v>
      </c>
    </row>
    <row r="25" spans="1:17">
      <c r="A25" s="8" t="s">
        <v>67</v>
      </c>
      <c r="B25" s="15">
        <f>'[1]04'!B27</f>
        <v>270</v>
      </c>
      <c r="C25" s="16">
        <f>'[1]04'!C27</f>
        <v>0</v>
      </c>
      <c r="D25" s="16">
        <f>'[1]04'!D27</f>
        <v>20</v>
      </c>
      <c r="E25" s="16">
        <f>'[1]04'!E27</f>
        <v>0</v>
      </c>
      <c r="F25" s="15">
        <f t="shared" si="6"/>
        <v>290</v>
      </c>
      <c r="G25" s="15">
        <f>'[1]04'!H27</f>
        <v>152</v>
      </c>
      <c r="H25" s="16">
        <f>'[1]04'!I27</f>
        <v>0</v>
      </c>
      <c r="I25" s="16">
        <f>'[1]04'!J27</f>
        <v>0</v>
      </c>
      <c r="J25" s="16">
        <f>'[1]04'!K27</f>
        <v>0</v>
      </c>
      <c r="K25" s="15">
        <f t="shared" si="4"/>
        <v>152</v>
      </c>
      <c r="L25" s="18">
        <f>frq!C25</f>
        <v>1</v>
      </c>
      <c r="M25" s="16">
        <f t="shared" si="0"/>
        <v>152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152</v>
      </c>
    </row>
    <row r="26" spans="1:17">
      <c r="A26" s="8" t="s">
        <v>68</v>
      </c>
      <c r="B26" s="15">
        <f>'[1]04'!B28</f>
        <v>270</v>
      </c>
      <c r="C26" s="16">
        <f>'[1]04'!C28</f>
        <v>0</v>
      </c>
      <c r="D26" s="16">
        <f>'[1]04'!D28</f>
        <v>20</v>
      </c>
      <c r="E26" s="16">
        <f>'[1]04'!E28</f>
        <v>0</v>
      </c>
      <c r="F26" s="15">
        <f t="shared" si="6"/>
        <v>290</v>
      </c>
      <c r="G26" s="15">
        <f>'[1]04'!H28</f>
        <v>152</v>
      </c>
      <c r="H26" s="16">
        <f>'[1]04'!I28</f>
        <v>0</v>
      </c>
      <c r="I26" s="16">
        <f>'[1]04'!J28</f>
        <v>0</v>
      </c>
      <c r="J26" s="16">
        <f>'[1]04'!K28</f>
        <v>0</v>
      </c>
      <c r="K26" s="15">
        <f t="shared" si="4"/>
        <v>152</v>
      </c>
      <c r="L26" s="18">
        <f>frq!C26</f>
        <v>1</v>
      </c>
      <c r="M26" s="16">
        <f t="shared" si="0"/>
        <v>152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152</v>
      </c>
    </row>
    <row r="27" spans="1:17">
      <c r="A27" s="8" t="s">
        <v>69</v>
      </c>
      <c r="B27" s="15">
        <f>'[1]04'!B29</f>
        <v>270</v>
      </c>
      <c r="C27" s="16">
        <f>'[1]04'!C29</f>
        <v>0</v>
      </c>
      <c r="D27" s="16">
        <f>'[1]04'!D29</f>
        <v>20</v>
      </c>
      <c r="E27" s="16">
        <f>'[1]04'!E29</f>
        <v>0</v>
      </c>
      <c r="F27" s="15">
        <f t="shared" si="6"/>
        <v>290</v>
      </c>
      <c r="G27" s="15">
        <f>'[1]04'!H29</f>
        <v>152</v>
      </c>
      <c r="H27" s="16">
        <f>'[1]04'!I29</f>
        <v>0</v>
      </c>
      <c r="I27" s="16">
        <f>'[1]04'!J29</f>
        <v>0</v>
      </c>
      <c r="J27" s="16">
        <f>'[1]04'!K29</f>
        <v>0</v>
      </c>
      <c r="K27" s="15">
        <f t="shared" si="4"/>
        <v>152</v>
      </c>
      <c r="L27" s="18">
        <f>frq!C27</f>
        <v>1</v>
      </c>
      <c r="M27" s="16">
        <f t="shared" si="0"/>
        <v>152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152</v>
      </c>
    </row>
    <row r="28" spans="1:17">
      <c r="A28" s="8" t="s">
        <v>70</v>
      </c>
      <c r="B28" s="15">
        <f>'[1]04'!B30</f>
        <v>270</v>
      </c>
      <c r="C28" s="16">
        <f>'[1]04'!C30</f>
        <v>0</v>
      </c>
      <c r="D28" s="16">
        <f>'[1]04'!D30</f>
        <v>20</v>
      </c>
      <c r="E28" s="16">
        <f>'[1]04'!E30</f>
        <v>0</v>
      </c>
      <c r="F28" s="15">
        <f t="shared" si="6"/>
        <v>290</v>
      </c>
      <c r="G28" s="15">
        <f>'[1]04'!H30</f>
        <v>152</v>
      </c>
      <c r="H28" s="16">
        <f>'[1]04'!I30</f>
        <v>0</v>
      </c>
      <c r="I28" s="16">
        <f>'[1]04'!J30</f>
        <v>0</v>
      </c>
      <c r="J28" s="16">
        <f>'[1]04'!K30</f>
        <v>0</v>
      </c>
      <c r="K28" s="15">
        <f t="shared" si="4"/>
        <v>152</v>
      </c>
      <c r="L28" s="18">
        <f>frq!C28</f>
        <v>1</v>
      </c>
      <c r="M28" s="16">
        <f t="shared" si="0"/>
        <v>152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152</v>
      </c>
    </row>
    <row r="29" spans="1:17">
      <c r="A29" s="8" t="s">
        <v>71</v>
      </c>
      <c r="B29" s="15">
        <f>'[1]04'!B31</f>
        <v>270</v>
      </c>
      <c r="C29" s="16">
        <f>'[1]04'!C31</f>
        <v>0</v>
      </c>
      <c r="D29" s="16">
        <f>'[1]04'!D31</f>
        <v>20</v>
      </c>
      <c r="E29" s="16">
        <f>'[1]04'!E31</f>
        <v>0</v>
      </c>
      <c r="F29" s="15">
        <f t="shared" si="6"/>
        <v>290</v>
      </c>
      <c r="G29" s="15">
        <f>'[1]04'!H31</f>
        <v>152</v>
      </c>
      <c r="H29" s="16">
        <f>'[1]04'!I31</f>
        <v>0</v>
      </c>
      <c r="I29" s="16">
        <f>'[1]04'!J31</f>
        <v>0</v>
      </c>
      <c r="J29" s="16">
        <f>'[1]04'!K31</f>
        <v>0</v>
      </c>
      <c r="K29" s="15">
        <f t="shared" si="4"/>
        <v>152</v>
      </c>
      <c r="L29" s="18">
        <f>frq!C29</f>
        <v>1</v>
      </c>
      <c r="M29" s="16">
        <f t="shared" si="0"/>
        <v>152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152</v>
      </c>
    </row>
    <row r="30" spans="1:17">
      <c r="A30" s="8" t="s">
        <v>72</v>
      </c>
      <c r="B30" s="15">
        <f>'[1]04'!B32</f>
        <v>270</v>
      </c>
      <c r="C30" s="16">
        <f>'[1]04'!C32</f>
        <v>0</v>
      </c>
      <c r="D30" s="16">
        <f>'[1]04'!D32</f>
        <v>20</v>
      </c>
      <c r="E30" s="16">
        <f>'[1]04'!E32</f>
        <v>0</v>
      </c>
      <c r="F30" s="15">
        <f t="shared" si="6"/>
        <v>290</v>
      </c>
      <c r="G30" s="15">
        <f>'[1]04'!H32</f>
        <v>152</v>
      </c>
      <c r="H30" s="16">
        <f>'[1]04'!I32</f>
        <v>0</v>
      </c>
      <c r="I30" s="16">
        <f>'[1]04'!J32</f>
        <v>0</v>
      </c>
      <c r="J30" s="16">
        <f>'[1]04'!K32</f>
        <v>0</v>
      </c>
      <c r="K30" s="15">
        <f t="shared" si="4"/>
        <v>152</v>
      </c>
      <c r="L30" s="18">
        <f>frq!C30</f>
        <v>1</v>
      </c>
      <c r="M30" s="16">
        <f t="shared" si="0"/>
        <v>152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152</v>
      </c>
    </row>
    <row r="31" spans="1:17">
      <c r="A31" s="8" t="s">
        <v>73</v>
      </c>
      <c r="B31" s="15">
        <f>'[1]04'!B33</f>
        <v>270</v>
      </c>
      <c r="C31" s="16">
        <f>'[1]04'!C33</f>
        <v>0</v>
      </c>
      <c r="D31" s="16">
        <f>'[1]04'!D33</f>
        <v>20</v>
      </c>
      <c r="E31" s="16">
        <f>'[1]04'!E33</f>
        <v>0</v>
      </c>
      <c r="F31" s="15">
        <f t="shared" si="6"/>
        <v>290</v>
      </c>
      <c r="G31" s="15">
        <f>'[1]04'!H33</f>
        <v>152</v>
      </c>
      <c r="H31" s="16">
        <f>'[1]04'!I33</f>
        <v>0</v>
      </c>
      <c r="I31" s="16">
        <f>'[1]04'!J33</f>
        <v>0</v>
      </c>
      <c r="J31" s="16">
        <f>'[1]04'!K33</f>
        <v>0</v>
      </c>
      <c r="K31" s="15">
        <f t="shared" si="4"/>
        <v>152</v>
      </c>
      <c r="L31" s="18">
        <f>frq!C31</f>
        <v>1</v>
      </c>
      <c r="M31" s="16">
        <f t="shared" si="0"/>
        <v>152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152</v>
      </c>
    </row>
    <row r="32" spans="1:17">
      <c r="A32" s="8" t="s">
        <v>74</v>
      </c>
      <c r="B32" s="15">
        <f>'[1]04'!B34</f>
        <v>270</v>
      </c>
      <c r="C32" s="16">
        <f>'[1]04'!C34</f>
        <v>0</v>
      </c>
      <c r="D32" s="16">
        <f>'[1]04'!D34</f>
        <v>20</v>
      </c>
      <c r="E32" s="16">
        <f>'[1]04'!E34</f>
        <v>0</v>
      </c>
      <c r="F32" s="15">
        <f t="shared" si="6"/>
        <v>290</v>
      </c>
      <c r="G32" s="15">
        <f>'[1]04'!H34</f>
        <v>152</v>
      </c>
      <c r="H32" s="16">
        <f>'[1]04'!I34</f>
        <v>0</v>
      </c>
      <c r="I32" s="16">
        <f>'[1]04'!J34</f>
        <v>0</v>
      </c>
      <c r="J32" s="16">
        <f>'[1]04'!K34</f>
        <v>0</v>
      </c>
      <c r="K32" s="15">
        <f t="shared" si="4"/>
        <v>152</v>
      </c>
      <c r="L32" s="18">
        <f>frq!C32</f>
        <v>1</v>
      </c>
      <c r="M32" s="16">
        <f t="shared" si="0"/>
        <v>152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152</v>
      </c>
    </row>
    <row r="33" spans="1:17">
      <c r="A33" s="8" t="s">
        <v>75</v>
      </c>
      <c r="B33" s="15">
        <f>'[1]04'!B35</f>
        <v>270</v>
      </c>
      <c r="C33" s="16">
        <f>'[1]04'!C35</f>
        <v>0</v>
      </c>
      <c r="D33" s="16">
        <f>'[1]04'!D35</f>
        <v>20</v>
      </c>
      <c r="E33" s="16">
        <f>'[1]04'!E35</f>
        <v>0</v>
      </c>
      <c r="F33" s="15">
        <f t="shared" si="6"/>
        <v>290</v>
      </c>
      <c r="G33" s="15">
        <f>'[1]04'!H35</f>
        <v>152</v>
      </c>
      <c r="H33" s="16">
        <f>'[1]04'!I35</f>
        <v>0</v>
      </c>
      <c r="I33" s="16">
        <f>'[1]04'!J35</f>
        <v>0</v>
      </c>
      <c r="J33" s="16">
        <f>'[1]04'!K35</f>
        <v>0</v>
      </c>
      <c r="K33" s="15">
        <f t="shared" si="4"/>
        <v>152</v>
      </c>
      <c r="L33" s="18">
        <f>frq!C33</f>
        <v>1</v>
      </c>
      <c r="M33" s="16">
        <f t="shared" si="0"/>
        <v>152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152</v>
      </c>
    </row>
    <row r="34" spans="1:17">
      <c r="A34" s="8" t="s">
        <v>76</v>
      </c>
      <c r="B34" s="15">
        <f>'[1]04'!B36</f>
        <v>270</v>
      </c>
      <c r="C34" s="16">
        <f>'[1]04'!C36</f>
        <v>0</v>
      </c>
      <c r="D34" s="16">
        <f>'[1]04'!D36</f>
        <v>20</v>
      </c>
      <c r="E34" s="16">
        <f>'[1]04'!E36</f>
        <v>0</v>
      </c>
      <c r="F34" s="15">
        <f t="shared" si="6"/>
        <v>290</v>
      </c>
      <c r="G34" s="15">
        <f>'[1]04'!H36</f>
        <v>152</v>
      </c>
      <c r="H34" s="16">
        <f>'[1]04'!I36</f>
        <v>0</v>
      </c>
      <c r="I34" s="16">
        <f>'[1]04'!J36</f>
        <v>0</v>
      </c>
      <c r="J34" s="16">
        <f>'[1]04'!K36</f>
        <v>0</v>
      </c>
      <c r="K34" s="15">
        <f t="shared" si="4"/>
        <v>152</v>
      </c>
      <c r="L34" s="18">
        <f>frq!C34</f>
        <v>1</v>
      </c>
      <c r="M34" s="16">
        <f t="shared" si="0"/>
        <v>152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152</v>
      </c>
    </row>
    <row r="35" spans="1:17">
      <c r="A35" s="8" t="s">
        <v>77</v>
      </c>
      <c r="B35" s="15">
        <f>'[1]04'!B37</f>
        <v>270</v>
      </c>
      <c r="C35" s="16">
        <f>'[1]04'!C37</f>
        <v>0</v>
      </c>
      <c r="D35" s="16">
        <f>'[1]04'!D37</f>
        <v>20</v>
      </c>
      <c r="E35" s="16">
        <f>'[1]04'!E37</f>
        <v>0</v>
      </c>
      <c r="F35" s="15">
        <f t="shared" si="6"/>
        <v>290</v>
      </c>
      <c r="G35" s="15">
        <f>'[1]04'!H37</f>
        <v>152</v>
      </c>
      <c r="H35" s="16">
        <f>'[1]04'!I37</f>
        <v>0</v>
      </c>
      <c r="I35" s="16">
        <f>'[1]04'!J37</f>
        <v>0</v>
      </c>
      <c r="J35" s="16">
        <f>'[1]04'!K37</f>
        <v>0</v>
      </c>
      <c r="K35" s="15">
        <f t="shared" si="4"/>
        <v>152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152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152</v>
      </c>
    </row>
    <row r="36" spans="1:17">
      <c r="A36" s="8" t="s">
        <v>78</v>
      </c>
      <c r="B36" s="15">
        <f>'[1]04'!B38</f>
        <v>270</v>
      </c>
      <c r="C36" s="16">
        <f>'[1]04'!C38</f>
        <v>0</v>
      </c>
      <c r="D36" s="16">
        <f>'[1]04'!D38</f>
        <v>20</v>
      </c>
      <c r="E36" s="16">
        <f>'[1]04'!E38</f>
        <v>0</v>
      </c>
      <c r="F36" s="15">
        <f t="shared" si="6"/>
        <v>290</v>
      </c>
      <c r="G36" s="15">
        <f>'[1]04'!H38</f>
        <v>150</v>
      </c>
      <c r="H36" s="16">
        <f>'[1]04'!I38</f>
        <v>0</v>
      </c>
      <c r="I36" s="16">
        <f>'[1]04'!J38</f>
        <v>0</v>
      </c>
      <c r="J36" s="16">
        <f>'[1]04'!K38</f>
        <v>0</v>
      </c>
      <c r="K36" s="15">
        <f t="shared" si="4"/>
        <v>150</v>
      </c>
      <c r="L36" s="18">
        <f>frq!C36</f>
        <v>1</v>
      </c>
      <c r="M36" s="16">
        <f t="shared" si="7"/>
        <v>150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150</v>
      </c>
    </row>
    <row r="37" spans="1:17">
      <c r="A37" s="8" t="s">
        <v>79</v>
      </c>
      <c r="B37" s="15">
        <f>'[1]04'!B39</f>
        <v>270</v>
      </c>
      <c r="C37" s="16">
        <f>'[1]04'!C39</f>
        <v>0</v>
      </c>
      <c r="D37" s="16">
        <f>'[1]04'!D39</f>
        <v>20</v>
      </c>
      <c r="E37" s="16">
        <f>'[1]04'!E39</f>
        <v>0</v>
      </c>
      <c r="F37" s="15">
        <f t="shared" si="6"/>
        <v>290</v>
      </c>
      <c r="G37" s="15">
        <f>'[1]04'!H39</f>
        <v>150</v>
      </c>
      <c r="H37" s="16">
        <f>'[1]04'!I39</f>
        <v>0</v>
      </c>
      <c r="I37" s="16">
        <f>'[1]04'!J39</f>
        <v>0</v>
      </c>
      <c r="J37" s="16">
        <f>'[1]04'!K39</f>
        <v>0</v>
      </c>
      <c r="K37" s="15">
        <f t="shared" si="4"/>
        <v>150</v>
      </c>
      <c r="L37" s="18">
        <f>frq!C37</f>
        <v>1</v>
      </c>
      <c r="M37" s="16">
        <f t="shared" si="7"/>
        <v>150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150</v>
      </c>
    </row>
    <row r="38" spans="1:17">
      <c r="A38" s="8" t="s">
        <v>80</v>
      </c>
      <c r="B38" s="15">
        <f>'[1]04'!B40</f>
        <v>270</v>
      </c>
      <c r="C38" s="16">
        <f>'[1]04'!C40</f>
        <v>0</v>
      </c>
      <c r="D38" s="16">
        <f>'[1]04'!D40</f>
        <v>20</v>
      </c>
      <c r="E38" s="16">
        <f>'[1]04'!E40</f>
        <v>0</v>
      </c>
      <c r="F38" s="15">
        <f t="shared" si="6"/>
        <v>290</v>
      </c>
      <c r="G38" s="15">
        <f>'[1]04'!H40</f>
        <v>150</v>
      </c>
      <c r="H38" s="16">
        <f>'[1]04'!I40</f>
        <v>0</v>
      </c>
      <c r="I38" s="16">
        <f>'[1]04'!J40</f>
        <v>0</v>
      </c>
      <c r="J38" s="16">
        <f>'[1]04'!K40</f>
        <v>0</v>
      </c>
      <c r="K38" s="15">
        <f t="shared" si="4"/>
        <v>150</v>
      </c>
      <c r="L38" s="18">
        <f>frq!C38</f>
        <v>1</v>
      </c>
      <c r="M38" s="16">
        <f t="shared" si="7"/>
        <v>150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150</v>
      </c>
    </row>
    <row r="39" spans="1:17">
      <c r="A39" s="8" t="s">
        <v>81</v>
      </c>
      <c r="B39" s="15">
        <f>'[1]04'!B41</f>
        <v>270</v>
      </c>
      <c r="C39" s="16">
        <f>'[1]04'!C41</f>
        <v>0</v>
      </c>
      <c r="D39" s="16">
        <f>'[1]04'!D41</f>
        <v>20</v>
      </c>
      <c r="E39" s="16">
        <f>'[1]04'!E41</f>
        <v>0</v>
      </c>
      <c r="F39" s="15">
        <f t="shared" si="6"/>
        <v>290</v>
      </c>
      <c r="G39" s="15">
        <f>'[1]04'!H41</f>
        <v>150</v>
      </c>
      <c r="H39" s="16">
        <f>'[1]04'!I41</f>
        <v>0</v>
      </c>
      <c r="I39" s="16">
        <f>'[1]04'!J41</f>
        <v>0</v>
      </c>
      <c r="J39" s="16">
        <f>'[1]04'!K41</f>
        <v>0</v>
      </c>
      <c r="K39" s="15">
        <f t="shared" si="4"/>
        <v>150</v>
      </c>
      <c r="L39" s="18">
        <f>frq!C39</f>
        <v>1</v>
      </c>
      <c r="M39" s="16">
        <f t="shared" si="7"/>
        <v>150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150</v>
      </c>
    </row>
    <row r="40" spans="1:17">
      <c r="A40" s="8" t="s">
        <v>82</v>
      </c>
      <c r="B40" s="15">
        <f>'[1]04'!B42</f>
        <v>270</v>
      </c>
      <c r="C40" s="16">
        <f>'[1]04'!C42</f>
        <v>0</v>
      </c>
      <c r="D40" s="16">
        <f>'[1]04'!D42</f>
        <v>20</v>
      </c>
      <c r="E40" s="16">
        <f>'[1]04'!E42</f>
        <v>0</v>
      </c>
      <c r="F40" s="15">
        <f t="shared" si="6"/>
        <v>290</v>
      </c>
      <c r="G40" s="15">
        <f>'[1]04'!H42</f>
        <v>150</v>
      </c>
      <c r="H40" s="16">
        <f>'[1]04'!I42</f>
        <v>0</v>
      </c>
      <c r="I40" s="16">
        <f>'[1]04'!J42</f>
        <v>0</v>
      </c>
      <c r="J40" s="16">
        <f>'[1]04'!K42</f>
        <v>0</v>
      </c>
      <c r="K40" s="15">
        <f t="shared" si="4"/>
        <v>150</v>
      </c>
      <c r="L40" s="18">
        <f>frq!C40</f>
        <v>1</v>
      </c>
      <c r="M40" s="16">
        <f t="shared" si="7"/>
        <v>150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150</v>
      </c>
    </row>
    <row r="41" spans="1:17">
      <c r="A41" s="8" t="s">
        <v>83</v>
      </c>
      <c r="B41" s="15">
        <f>'[1]04'!B43</f>
        <v>270</v>
      </c>
      <c r="C41" s="16">
        <f>'[1]04'!C43</f>
        <v>0</v>
      </c>
      <c r="D41" s="16">
        <f>'[1]04'!D43</f>
        <v>20</v>
      </c>
      <c r="E41" s="16">
        <f>'[1]04'!E43</f>
        <v>0</v>
      </c>
      <c r="F41" s="15">
        <f t="shared" si="6"/>
        <v>290</v>
      </c>
      <c r="G41" s="15">
        <f>'[1]04'!H43</f>
        <v>150</v>
      </c>
      <c r="H41" s="16">
        <f>'[1]04'!I43</f>
        <v>0</v>
      </c>
      <c r="I41" s="16">
        <f>'[1]04'!J43</f>
        <v>0</v>
      </c>
      <c r="J41" s="16">
        <f>'[1]04'!K43</f>
        <v>0</v>
      </c>
      <c r="K41" s="15">
        <f t="shared" si="4"/>
        <v>150</v>
      </c>
      <c r="L41" s="18">
        <f>frq!C41</f>
        <v>1</v>
      </c>
      <c r="M41" s="16">
        <f t="shared" si="7"/>
        <v>150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150</v>
      </c>
    </row>
    <row r="42" spans="1:17">
      <c r="A42" s="8" t="s">
        <v>84</v>
      </c>
      <c r="B42" s="15">
        <f>'[1]04'!B44</f>
        <v>270</v>
      </c>
      <c r="C42" s="16">
        <f>'[1]04'!C44</f>
        <v>0</v>
      </c>
      <c r="D42" s="16">
        <f>'[1]04'!D44</f>
        <v>20</v>
      </c>
      <c r="E42" s="16">
        <f>'[1]04'!E44</f>
        <v>0</v>
      </c>
      <c r="F42" s="15">
        <f t="shared" si="6"/>
        <v>290</v>
      </c>
      <c r="G42" s="15">
        <f>'[1]04'!H44</f>
        <v>150</v>
      </c>
      <c r="H42" s="16">
        <f>'[1]04'!I44</f>
        <v>0</v>
      </c>
      <c r="I42" s="16">
        <f>'[1]04'!J44</f>
        <v>0</v>
      </c>
      <c r="J42" s="16">
        <f>'[1]04'!K44</f>
        <v>0</v>
      </c>
      <c r="K42" s="15">
        <f t="shared" si="4"/>
        <v>150</v>
      </c>
      <c r="L42" s="18">
        <f>frq!C42</f>
        <v>1</v>
      </c>
      <c r="M42" s="16">
        <f t="shared" si="7"/>
        <v>150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150</v>
      </c>
    </row>
    <row r="43" spans="1:17">
      <c r="A43" s="8" t="s">
        <v>85</v>
      </c>
      <c r="B43" s="15">
        <f>'[1]04'!B45</f>
        <v>270</v>
      </c>
      <c r="C43" s="16">
        <f>'[1]04'!C45</f>
        <v>0</v>
      </c>
      <c r="D43" s="16">
        <f>'[1]04'!D45</f>
        <v>20</v>
      </c>
      <c r="E43" s="16">
        <f>'[1]04'!E45</f>
        <v>0</v>
      </c>
      <c r="F43" s="15">
        <f t="shared" si="6"/>
        <v>290</v>
      </c>
      <c r="G43" s="15">
        <f>'[1]04'!H45</f>
        <v>148</v>
      </c>
      <c r="H43" s="16">
        <f>'[1]04'!I45</f>
        <v>0</v>
      </c>
      <c r="I43" s="16">
        <f>'[1]04'!J45</f>
        <v>0</v>
      </c>
      <c r="J43" s="16">
        <f>'[1]04'!K45</f>
        <v>0</v>
      </c>
      <c r="K43" s="15">
        <f t="shared" si="4"/>
        <v>148</v>
      </c>
      <c r="L43" s="18">
        <f>frq!C43</f>
        <v>1</v>
      </c>
      <c r="M43" s="16">
        <f t="shared" si="7"/>
        <v>148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148</v>
      </c>
    </row>
    <row r="44" spans="1:17">
      <c r="A44" s="8" t="s">
        <v>86</v>
      </c>
      <c r="B44" s="15">
        <f>'[1]04'!B46</f>
        <v>270</v>
      </c>
      <c r="C44" s="16">
        <f>'[1]04'!C46</f>
        <v>0</v>
      </c>
      <c r="D44" s="16">
        <f>'[1]04'!D46</f>
        <v>20</v>
      </c>
      <c r="E44" s="16">
        <f>'[1]04'!E46</f>
        <v>0</v>
      </c>
      <c r="F44" s="15">
        <f t="shared" si="6"/>
        <v>290</v>
      </c>
      <c r="G44" s="15">
        <f>'[1]04'!H46</f>
        <v>148</v>
      </c>
      <c r="H44" s="16">
        <f>'[1]04'!I46</f>
        <v>0</v>
      </c>
      <c r="I44" s="16">
        <f>'[1]04'!J46</f>
        <v>0</v>
      </c>
      <c r="J44" s="16">
        <f>'[1]04'!K46</f>
        <v>0</v>
      </c>
      <c r="K44" s="15">
        <f t="shared" si="4"/>
        <v>148</v>
      </c>
      <c r="L44" s="18">
        <f>frq!C44</f>
        <v>1</v>
      </c>
      <c r="M44" s="16">
        <f t="shared" si="7"/>
        <v>148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148</v>
      </c>
    </row>
    <row r="45" spans="1:17">
      <c r="A45" s="8" t="s">
        <v>87</v>
      </c>
      <c r="B45" s="15">
        <f>'[1]04'!B47</f>
        <v>270</v>
      </c>
      <c r="C45" s="16">
        <f>'[1]04'!C47</f>
        <v>0</v>
      </c>
      <c r="D45" s="16">
        <f>'[1]04'!D47</f>
        <v>20</v>
      </c>
      <c r="E45" s="16">
        <f>'[1]04'!E47</f>
        <v>0</v>
      </c>
      <c r="F45" s="15">
        <f t="shared" si="6"/>
        <v>290</v>
      </c>
      <c r="G45" s="15">
        <f>'[1]04'!H47</f>
        <v>148</v>
      </c>
      <c r="H45" s="16">
        <f>'[1]04'!I47</f>
        <v>0</v>
      </c>
      <c r="I45" s="16">
        <f>'[1]04'!J47</f>
        <v>0</v>
      </c>
      <c r="J45" s="16">
        <f>'[1]04'!K47</f>
        <v>0</v>
      </c>
      <c r="K45" s="15">
        <f t="shared" si="4"/>
        <v>148</v>
      </c>
      <c r="L45" s="18">
        <f>frq!C45</f>
        <v>1</v>
      </c>
      <c r="M45" s="16">
        <f t="shared" si="7"/>
        <v>148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148</v>
      </c>
    </row>
    <row r="46" spans="1:17">
      <c r="A46" s="8" t="s">
        <v>88</v>
      </c>
      <c r="B46" s="15">
        <f>'[1]04'!B48</f>
        <v>270</v>
      </c>
      <c r="C46" s="16">
        <f>'[1]04'!C48</f>
        <v>0</v>
      </c>
      <c r="D46" s="16">
        <f>'[1]04'!D48</f>
        <v>20</v>
      </c>
      <c r="E46" s="16">
        <f>'[1]04'!E48</f>
        <v>0</v>
      </c>
      <c r="F46" s="15">
        <f t="shared" si="6"/>
        <v>290</v>
      </c>
      <c r="G46" s="15">
        <f>'[1]04'!H48</f>
        <v>148</v>
      </c>
      <c r="H46" s="16">
        <f>'[1]04'!I48</f>
        <v>0</v>
      </c>
      <c r="I46" s="16">
        <f>'[1]04'!J48</f>
        <v>0</v>
      </c>
      <c r="J46" s="16">
        <f>'[1]04'!K48</f>
        <v>0</v>
      </c>
      <c r="K46" s="15">
        <f t="shared" si="4"/>
        <v>148</v>
      </c>
      <c r="L46" s="18">
        <f>frq!C46</f>
        <v>1</v>
      </c>
      <c r="M46" s="16">
        <f t="shared" si="7"/>
        <v>148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148</v>
      </c>
    </row>
    <row r="47" spans="1:17">
      <c r="A47" s="8" t="s">
        <v>89</v>
      </c>
      <c r="B47" s="15">
        <f>'[1]04'!B49</f>
        <v>270</v>
      </c>
      <c r="C47" s="16">
        <f>'[1]04'!C49</f>
        <v>0</v>
      </c>
      <c r="D47" s="16">
        <f>'[1]04'!D49</f>
        <v>20</v>
      </c>
      <c r="E47" s="16">
        <f>'[1]04'!E49</f>
        <v>0</v>
      </c>
      <c r="F47" s="15">
        <f t="shared" si="6"/>
        <v>290</v>
      </c>
      <c r="G47" s="15">
        <f>'[1]04'!H49</f>
        <v>148</v>
      </c>
      <c r="H47" s="16">
        <f>'[1]04'!I49</f>
        <v>0</v>
      </c>
      <c r="I47" s="16">
        <f>'[1]04'!J49</f>
        <v>0</v>
      </c>
      <c r="J47" s="16">
        <f>'[1]04'!K49</f>
        <v>0</v>
      </c>
      <c r="K47" s="15">
        <f t="shared" si="4"/>
        <v>148</v>
      </c>
      <c r="L47" s="18">
        <f>frq!C47</f>
        <v>1</v>
      </c>
      <c r="M47" s="16">
        <f t="shared" si="7"/>
        <v>148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148</v>
      </c>
    </row>
    <row r="48" spans="1:17">
      <c r="A48" s="8" t="s">
        <v>90</v>
      </c>
      <c r="B48" s="15">
        <f>'[1]04'!B50</f>
        <v>270</v>
      </c>
      <c r="C48" s="16">
        <f>'[1]04'!C50</f>
        <v>0</v>
      </c>
      <c r="D48" s="16">
        <f>'[1]04'!D50</f>
        <v>20</v>
      </c>
      <c r="E48" s="16">
        <f>'[1]04'!E50</f>
        <v>0</v>
      </c>
      <c r="F48" s="15">
        <f t="shared" si="6"/>
        <v>290</v>
      </c>
      <c r="G48" s="15">
        <f>'[1]04'!H50</f>
        <v>148</v>
      </c>
      <c r="H48" s="16">
        <f>'[1]04'!I50</f>
        <v>0</v>
      </c>
      <c r="I48" s="16">
        <f>'[1]04'!J50</f>
        <v>0</v>
      </c>
      <c r="J48" s="16">
        <f>'[1]04'!K50</f>
        <v>0</v>
      </c>
      <c r="K48" s="15">
        <f t="shared" si="4"/>
        <v>148</v>
      </c>
      <c r="L48" s="18">
        <f>frq!C48</f>
        <v>1</v>
      </c>
      <c r="M48" s="16">
        <f t="shared" si="7"/>
        <v>148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148</v>
      </c>
    </row>
    <row r="49" spans="1:17">
      <c r="A49" s="8" t="s">
        <v>91</v>
      </c>
      <c r="B49" s="15">
        <f>'[1]04'!B51</f>
        <v>270</v>
      </c>
      <c r="C49" s="16">
        <f>'[1]04'!C51</f>
        <v>0</v>
      </c>
      <c r="D49" s="16">
        <f>'[1]04'!D51</f>
        <v>20</v>
      </c>
      <c r="E49" s="16">
        <f>'[1]04'!E51</f>
        <v>0</v>
      </c>
      <c r="F49" s="15">
        <f t="shared" si="6"/>
        <v>290</v>
      </c>
      <c r="G49" s="15">
        <f>'[1]04'!H51</f>
        <v>148</v>
      </c>
      <c r="H49" s="16">
        <f>'[1]04'!I51</f>
        <v>0</v>
      </c>
      <c r="I49" s="16">
        <f>'[1]04'!J51</f>
        <v>0</v>
      </c>
      <c r="J49" s="16">
        <f>'[1]04'!K51</f>
        <v>0</v>
      </c>
      <c r="K49" s="15">
        <f t="shared" si="4"/>
        <v>148</v>
      </c>
      <c r="L49" s="18">
        <f>frq!C49</f>
        <v>1</v>
      </c>
      <c r="M49" s="16">
        <f t="shared" si="7"/>
        <v>148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148</v>
      </c>
    </row>
    <row r="50" spans="1:17">
      <c r="A50" s="8" t="s">
        <v>92</v>
      </c>
      <c r="B50" s="15">
        <f>'[1]04'!B52</f>
        <v>270</v>
      </c>
      <c r="C50" s="16">
        <f>'[1]04'!C52</f>
        <v>0</v>
      </c>
      <c r="D50" s="16">
        <f>'[1]04'!D52</f>
        <v>20</v>
      </c>
      <c r="E50" s="16">
        <f>'[1]04'!E52</f>
        <v>0</v>
      </c>
      <c r="F50" s="15">
        <f t="shared" si="6"/>
        <v>290</v>
      </c>
      <c r="G50" s="15">
        <f>'[1]04'!H52</f>
        <v>148</v>
      </c>
      <c r="H50" s="16">
        <f>'[1]04'!I52</f>
        <v>0</v>
      </c>
      <c r="I50" s="16">
        <f>'[1]04'!J52</f>
        <v>0</v>
      </c>
      <c r="J50" s="16">
        <f>'[1]04'!K52</f>
        <v>0</v>
      </c>
      <c r="K50" s="15">
        <f t="shared" si="4"/>
        <v>148</v>
      </c>
      <c r="L50" s="18">
        <f>frq!C50</f>
        <v>1</v>
      </c>
      <c r="M50" s="16">
        <f t="shared" si="7"/>
        <v>148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148</v>
      </c>
    </row>
    <row r="51" spans="1:17">
      <c r="A51" s="8" t="s">
        <v>93</v>
      </c>
      <c r="B51" s="15">
        <f>'[1]04'!B53</f>
        <v>270</v>
      </c>
      <c r="C51" s="16">
        <f>'[1]04'!C53</f>
        <v>0</v>
      </c>
      <c r="D51" s="16">
        <f>'[1]04'!D53</f>
        <v>20</v>
      </c>
      <c r="E51" s="16">
        <f>'[1]04'!E53</f>
        <v>0</v>
      </c>
      <c r="F51" s="15">
        <f t="shared" si="6"/>
        <v>290</v>
      </c>
      <c r="G51" s="15">
        <f>'[1]04'!H53</f>
        <v>145</v>
      </c>
      <c r="H51" s="16">
        <f>'[1]04'!I53</f>
        <v>0</v>
      </c>
      <c r="I51" s="16">
        <f>'[1]04'!J53</f>
        <v>0</v>
      </c>
      <c r="J51" s="16">
        <f>'[1]04'!K53</f>
        <v>0</v>
      </c>
      <c r="K51" s="15">
        <f t="shared" si="4"/>
        <v>145</v>
      </c>
      <c r="L51" s="18">
        <f>frq!C51</f>
        <v>1</v>
      </c>
      <c r="M51" s="16">
        <f t="shared" si="7"/>
        <v>145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145</v>
      </c>
    </row>
    <row r="52" spans="1:17">
      <c r="A52" s="8" t="s">
        <v>94</v>
      </c>
      <c r="B52" s="15">
        <f>'[1]04'!B54</f>
        <v>270</v>
      </c>
      <c r="C52" s="16">
        <f>'[1]04'!C54</f>
        <v>0</v>
      </c>
      <c r="D52" s="16">
        <f>'[1]04'!D54</f>
        <v>20</v>
      </c>
      <c r="E52" s="16">
        <f>'[1]04'!E54</f>
        <v>0</v>
      </c>
      <c r="F52" s="15">
        <f t="shared" si="6"/>
        <v>290</v>
      </c>
      <c r="G52" s="15">
        <f>'[1]04'!H54</f>
        <v>145</v>
      </c>
      <c r="H52" s="16">
        <f>'[1]04'!I54</f>
        <v>0</v>
      </c>
      <c r="I52" s="16">
        <f>'[1]04'!J54</f>
        <v>0</v>
      </c>
      <c r="J52" s="16">
        <f>'[1]04'!K54</f>
        <v>0</v>
      </c>
      <c r="K52" s="15">
        <f t="shared" si="4"/>
        <v>145</v>
      </c>
      <c r="L52" s="18">
        <f>frq!C52</f>
        <v>1</v>
      </c>
      <c r="M52" s="16">
        <f t="shared" si="7"/>
        <v>145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145</v>
      </c>
    </row>
    <row r="53" spans="1:17">
      <c r="A53" s="8" t="s">
        <v>95</v>
      </c>
      <c r="B53" s="15">
        <f>'[1]04'!B55</f>
        <v>270</v>
      </c>
      <c r="C53" s="16">
        <f>'[1]04'!C55</f>
        <v>0</v>
      </c>
      <c r="D53" s="16">
        <f>'[1]04'!D55</f>
        <v>20</v>
      </c>
      <c r="E53" s="16">
        <f>'[1]04'!E55</f>
        <v>0</v>
      </c>
      <c r="F53" s="15">
        <f t="shared" si="6"/>
        <v>290</v>
      </c>
      <c r="G53" s="15">
        <f>'[1]04'!H55</f>
        <v>142</v>
      </c>
      <c r="H53" s="16">
        <f>'[1]04'!I55</f>
        <v>0</v>
      </c>
      <c r="I53" s="16">
        <f>'[1]04'!J55</f>
        <v>0</v>
      </c>
      <c r="J53" s="16">
        <f>'[1]04'!K55</f>
        <v>0</v>
      </c>
      <c r="K53" s="15">
        <f t="shared" si="4"/>
        <v>142</v>
      </c>
      <c r="L53" s="18">
        <f>frq!C53</f>
        <v>1</v>
      </c>
      <c r="M53" s="16">
        <f t="shared" si="7"/>
        <v>142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142</v>
      </c>
    </row>
    <row r="54" spans="1:17">
      <c r="A54" s="8" t="s">
        <v>96</v>
      </c>
      <c r="B54" s="15">
        <f>'[1]04'!B56</f>
        <v>270</v>
      </c>
      <c r="C54" s="16">
        <f>'[1]04'!C56</f>
        <v>0</v>
      </c>
      <c r="D54" s="16">
        <f>'[1]04'!D56</f>
        <v>20</v>
      </c>
      <c r="E54" s="16">
        <f>'[1]04'!E56</f>
        <v>0</v>
      </c>
      <c r="F54" s="15">
        <f t="shared" si="6"/>
        <v>290</v>
      </c>
      <c r="G54" s="15">
        <f>'[1]04'!H56</f>
        <v>142</v>
      </c>
      <c r="H54" s="16">
        <f>'[1]04'!I56</f>
        <v>0</v>
      </c>
      <c r="I54" s="16">
        <f>'[1]04'!J56</f>
        <v>0</v>
      </c>
      <c r="J54" s="16">
        <f>'[1]04'!K56</f>
        <v>0</v>
      </c>
      <c r="K54" s="15">
        <f t="shared" si="4"/>
        <v>142</v>
      </c>
      <c r="L54" s="18">
        <f>frq!C54</f>
        <v>1</v>
      </c>
      <c r="M54" s="16">
        <f t="shared" si="7"/>
        <v>142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142</v>
      </c>
    </row>
    <row r="55" spans="1:17">
      <c r="A55" s="8" t="s">
        <v>97</v>
      </c>
      <c r="B55" s="15">
        <f>'[1]04'!B57</f>
        <v>270</v>
      </c>
      <c r="C55" s="16">
        <f>'[1]04'!C57</f>
        <v>0</v>
      </c>
      <c r="D55" s="16">
        <f>'[1]04'!D57</f>
        <v>20</v>
      </c>
      <c r="E55" s="16">
        <f>'[1]04'!E57</f>
        <v>0</v>
      </c>
      <c r="F55" s="15">
        <f t="shared" si="6"/>
        <v>290</v>
      </c>
      <c r="G55" s="15">
        <f>'[1]04'!H57</f>
        <v>142</v>
      </c>
      <c r="H55" s="16">
        <f>'[1]04'!I57</f>
        <v>0</v>
      </c>
      <c r="I55" s="16">
        <f>'[1]04'!J57</f>
        <v>0</v>
      </c>
      <c r="J55" s="16">
        <f>'[1]04'!K57</f>
        <v>0</v>
      </c>
      <c r="K55" s="15">
        <f t="shared" si="4"/>
        <v>142</v>
      </c>
      <c r="L55" s="18">
        <f>frq!C55</f>
        <v>1</v>
      </c>
      <c r="M55" s="16">
        <f t="shared" si="7"/>
        <v>142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142</v>
      </c>
    </row>
    <row r="56" spans="1:17">
      <c r="A56" s="8" t="s">
        <v>98</v>
      </c>
      <c r="B56" s="15">
        <f>'[1]04'!B58</f>
        <v>270</v>
      </c>
      <c r="C56" s="16">
        <f>'[1]04'!C58</f>
        <v>0</v>
      </c>
      <c r="D56" s="16">
        <f>'[1]04'!D58</f>
        <v>20</v>
      </c>
      <c r="E56" s="16">
        <f>'[1]04'!E58</f>
        <v>0</v>
      </c>
      <c r="F56" s="15">
        <f t="shared" si="6"/>
        <v>290</v>
      </c>
      <c r="G56" s="15">
        <f>'[1]04'!H58</f>
        <v>142</v>
      </c>
      <c r="H56" s="16">
        <f>'[1]04'!I58</f>
        <v>0</v>
      </c>
      <c r="I56" s="16">
        <f>'[1]04'!J58</f>
        <v>0</v>
      </c>
      <c r="J56" s="16">
        <f>'[1]04'!K58</f>
        <v>0</v>
      </c>
      <c r="K56" s="15">
        <f t="shared" si="4"/>
        <v>142</v>
      </c>
      <c r="L56" s="18">
        <f>frq!C56</f>
        <v>1</v>
      </c>
      <c r="M56" s="16">
        <f t="shared" si="7"/>
        <v>142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142</v>
      </c>
    </row>
    <row r="57" spans="1:17">
      <c r="A57" s="8" t="s">
        <v>99</v>
      </c>
      <c r="B57" s="15">
        <f>'[1]04'!B59</f>
        <v>270</v>
      </c>
      <c r="C57" s="16">
        <f>'[1]04'!C59</f>
        <v>0</v>
      </c>
      <c r="D57" s="16">
        <f>'[1]04'!D59</f>
        <v>20</v>
      </c>
      <c r="E57" s="16">
        <f>'[1]04'!E59</f>
        <v>0</v>
      </c>
      <c r="F57" s="15">
        <f t="shared" si="6"/>
        <v>290</v>
      </c>
      <c r="G57" s="15">
        <f>'[1]04'!H59</f>
        <v>140</v>
      </c>
      <c r="H57" s="16">
        <f>'[1]04'!I59</f>
        <v>0</v>
      </c>
      <c r="I57" s="16">
        <f>'[1]04'!J59</f>
        <v>0</v>
      </c>
      <c r="J57" s="16">
        <f>'[1]04'!K59</f>
        <v>0</v>
      </c>
      <c r="K57" s="15">
        <f t="shared" si="4"/>
        <v>140</v>
      </c>
      <c r="L57" s="18">
        <f>frq!C57</f>
        <v>1</v>
      </c>
      <c r="M57" s="16">
        <f t="shared" si="7"/>
        <v>140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140</v>
      </c>
    </row>
    <row r="58" spans="1:17">
      <c r="A58" s="8" t="s">
        <v>100</v>
      </c>
      <c r="B58" s="15">
        <f>'[1]04'!B60</f>
        <v>270</v>
      </c>
      <c r="C58" s="16">
        <f>'[1]04'!C60</f>
        <v>0</v>
      </c>
      <c r="D58" s="16">
        <f>'[1]04'!D60</f>
        <v>20</v>
      </c>
      <c r="E58" s="16">
        <f>'[1]04'!E60</f>
        <v>0</v>
      </c>
      <c r="F58" s="15">
        <f t="shared" si="6"/>
        <v>290</v>
      </c>
      <c r="G58" s="15">
        <f>'[1]04'!H60</f>
        <v>140</v>
      </c>
      <c r="H58" s="16">
        <f>'[1]04'!I60</f>
        <v>0</v>
      </c>
      <c r="I58" s="16">
        <f>'[1]04'!J60</f>
        <v>0</v>
      </c>
      <c r="J58" s="16">
        <f>'[1]04'!K60</f>
        <v>0</v>
      </c>
      <c r="K58" s="15">
        <f t="shared" si="4"/>
        <v>140</v>
      </c>
      <c r="L58" s="18">
        <f>frq!C58</f>
        <v>1</v>
      </c>
      <c r="M58" s="16">
        <f t="shared" si="7"/>
        <v>140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140</v>
      </c>
    </row>
    <row r="59" spans="1:17">
      <c r="A59" s="8" t="s">
        <v>101</v>
      </c>
      <c r="B59" s="15">
        <f>'[1]04'!B61</f>
        <v>270</v>
      </c>
      <c r="C59" s="16">
        <f>'[1]04'!C61</f>
        <v>0</v>
      </c>
      <c r="D59" s="16">
        <f>'[1]04'!D61</f>
        <v>20</v>
      </c>
      <c r="E59" s="16">
        <f>'[1]04'!E61</f>
        <v>0</v>
      </c>
      <c r="F59" s="15">
        <f t="shared" si="6"/>
        <v>290</v>
      </c>
      <c r="G59" s="15">
        <f>'[1]04'!H61</f>
        <v>140</v>
      </c>
      <c r="H59" s="16">
        <f>'[1]04'!I61</f>
        <v>0</v>
      </c>
      <c r="I59" s="16">
        <f>'[1]04'!J61</f>
        <v>0</v>
      </c>
      <c r="J59" s="16">
        <f>'[1]04'!K61</f>
        <v>0</v>
      </c>
      <c r="K59" s="15">
        <f t="shared" si="4"/>
        <v>140</v>
      </c>
      <c r="L59" s="18">
        <f>frq!C59</f>
        <v>1</v>
      </c>
      <c r="M59" s="16">
        <f t="shared" si="7"/>
        <v>140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140</v>
      </c>
    </row>
    <row r="60" spans="1:17">
      <c r="A60" s="8" t="s">
        <v>102</v>
      </c>
      <c r="B60" s="15">
        <f>'[1]04'!B62</f>
        <v>270</v>
      </c>
      <c r="C60" s="16">
        <f>'[1]04'!C62</f>
        <v>0</v>
      </c>
      <c r="D60" s="16">
        <f>'[1]04'!D62</f>
        <v>20</v>
      </c>
      <c r="E60" s="16">
        <f>'[1]04'!E62</f>
        <v>0</v>
      </c>
      <c r="F60" s="15">
        <f t="shared" si="6"/>
        <v>290</v>
      </c>
      <c r="G60" s="15">
        <f>'[1]04'!H62</f>
        <v>140</v>
      </c>
      <c r="H60" s="16">
        <f>'[1]04'!I62</f>
        <v>0</v>
      </c>
      <c r="I60" s="16">
        <f>'[1]04'!J62</f>
        <v>0</v>
      </c>
      <c r="J60" s="16">
        <f>'[1]04'!K62</f>
        <v>0</v>
      </c>
      <c r="K60" s="15">
        <f t="shared" si="4"/>
        <v>140</v>
      </c>
      <c r="L60" s="18">
        <f>frq!C60</f>
        <v>1</v>
      </c>
      <c r="M60" s="16">
        <f t="shared" si="7"/>
        <v>140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140</v>
      </c>
    </row>
    <row r="61" spans="1:17">
      <c r="A61" s="8" t="s">
        <v>103</v>
      </c>
      <c r="B61" s="15">
        <f>'[1]04'!B63</f>
        <v>270</v>
      </c>
      <c r="C61" s="16">
        <f>'[1]04'!C63</f>
        <v>0</v>
      </c>
      <c r="D61" s="16">
        <f>'[1]04'!D63</f>
        <v>20</v>
      </c>
      <c r="E61" s="16">
        <f>'[1]04'!E63</f>
        <v>0</v>
      </c>
      <c r="F61" s="15">
        <f t="shared" si="6"/>
        <v>290</v>
      </c>
      <c r="G61" s="15">
        <f>'[1]04'!H63</f>
        <v>140</v>
      </c>
      <c r="H61" s="16">
        <f>'[1]04'!I63</f>
        <v>0</v>
      </c>
      <c r="I61" s="16">
        <f>'[1]04'!J63</f>
        <v>0</v>
      </c>
      <c r="J61" s="16">
        <f>'[1]04'!K63</f>
        <v>0</v>
      </c>
      <c r="K61" s="15">
        <f t="shared" si="4"/>
        <v>140</v>
      </c>
      <c r="L61" s="18">
        <f>frq!C61</f>
        <v>1</v>
      </c>
      <c r="M61" s="16">
        <f t="shared" si="7"/>
        <v>140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140</v>
      </c>
    </row>
    <row r="62" spans="1:17">
      <c r="A62" s="8" t="s">
        <v>104</v>
      </c>
      <c r="B62" s="15">
        <f>'[1]04'!B64</f>
        <v>270</v>
      </c>
      <c r="C62" s="16">
        <f>'[1]04'!C64</f>
        <v>0</v>
      </c>
      <c r="D62" s="16">
        <f>'[1]04'!D64</f>
        <v>20</v>
      </c>
      <c r="E62" s="16">
        <f>'[1]04'!E64</f>
        <v>0</v>
      </c>
      <c r="F62" s="15">
        <f t="shared" si="6"/>
        <v>290</v>
      </c>
      <c r="G62" s="15">
        <f>'[1]04'!H64</f>
        <v>140</v>
      </c>
      <c r="H62" s="16">
        <f>'[1]04'!I64</f>
        <v>0</v>
      </c>
      <c r="I62" s="16">
        <f>'[1]04'!J64</f>
        <v>0</v>
      </c>
      <c r="J62" s="16">
        <f>'[1]04'!K64</f>
        <v>0</v>
      </c>
      <c r="K62" s="15">
        <f t="shared" si="4"/>
        <v>140</v>
      </c>
      <c r="L62" s="18">
        <f>frq!C62</f>
        <v>1</v>
      </c>
      <c r="M62" s="16">
        <f t="shared" si="7"/>
        <v>140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140</v>
      </c>
    </row>
    <row r="63" spans="1:17">
      <c r="A63" s="8" t="s">
        <v>105</v>
      </c>
      <c r="B63" s="15">
        <f>'[1]04'!B65</f>
        <v>270</v>
      </c>
      <c r="C63" s="16">
        <f>'[1]04'!C65</f>
        <v>0</v>
      </c>
      <c r="D63" s="16">
        <f>'[1]04'!D65</f>
        <v>20</v>
      </c>
      <c r="E63" s="16">
        <f>'[1]04'!E65</f>
        <v>0</v>
      </c>
      <c r="F63" s="15">
        <f t="shared" si="6"/>
        <v>290</v>
      </c>
      <c r="G63" s="15">
        <f>'[1]04'!H65</f>
        <v>140</v>
      </c>
      <c r="H63" s="16">
        <f>'[1]04'!I65</f>
        <v>0</v>
      </c>
      <c r="I63" s="16">
        <f>'[1]04'!J65</f>
        <v>0</v>
      </c>
      <c r="J63" s="16">
        <f>'[1]04'!K65</f>
        <v>0</v>
      </c>
      <c r="K63" s="15">
        <f t="shared" si="4"/>
        <v>140</v>
      </c>
      <c r="L63" s="18">
        <f>frq!C63</f>
        <v>1</v>
      </c>
      <c r="M63" s="16">
        <f t="shared" si="7"/>
        <v>140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140</v>
      </c>
    </row>
    <row r="64" spans="1:17">
      <c r="A64" s="8" t="s">
        <v>106</v>
      </c>
      <c r="B64" s="15">
        <f>'[1]04'!B66</f>
        <v>270</v>
      </c>
      <c r="C64" s="16">
        <f>'[1]04'!C66</f>
        <v>0</v>
      </c>
      <c r="D64" s="16">
        <f>'[1]04'!D66</f>
        <v>20</v>
      </c>
      <c r="E64" s="16">
        <f>'[1]04'!E66</f>
        <v>0</v>
      </c>
      <c r="F64" s="15">
        <f t="shared" si="6"/>
        <v>290</v>
      </c>
      <c r="G64" s="15">
        <f>'[1]04'!H66</f>
        <v>140</v>
      </c>
      <c r="H64" s="16">
        <f>'[1]04'!I66</f>
        <v>0</v>
      </c>
      <c r="I64" s="16">
        <f>'[1]04'!J66</f>
        <v>0</v>
      </c>
      <c r="J64" s="16">
        <f>'[1]04'!K66</f>
        <v>0</v>
      </c>
      <c r="K64" s="15">
        <f t="shared" si="4"/>
        <v>140</v>
      </c>
      <c r="L64" s="18">
        <f>frq!C64</f>
        <v>1</v>
      </c>
      <c r="M64" s="16">
        <f t="shared" si="7"/>
        <v>140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140</v>
      </c>
    </row>
    <row r="65" spans="1:19">
      <c r="A65" s="8" t="s">
        <v>107</v>
      </c>
      <c r="B65" s="15">
        <f>'[1]04'!B67</f>
        <v>270</v>
      </c>
      <c r="C65" s="16">
        <f>'[1]04'!C67</f>
        <v>0</v>
      </c>
      <c r="D65" s="16">
        <f>'[1]04'!D67</f>
        <v>20</v>
      </c>
      <c r="E65" s="16">
        <f>'[1]04'!E67</f>
        <v>0</v>
      </c>
      <c r="F65" s="15">
        <f t="shared" si="6"/>
        <v>290</v>
      </c>
      <c r="G65" s="15">
        <f>'[1]04'!H67</f>
        <v>140</v>
      </c>
      <c r="H65" s="16">
        <f>'[1]04'!I67</f>
        <v>0</v>
      </c>
      <c r="I65" s="16">
        <f>'[1]04'!J67</f>
        <v>0</v>
      </c>
      <c r="J65" s="16">
        <f>'[1]04'!K67</f>
        <v>0</v>
      </c>
      <c r="K65" s="15">
        <f t="shared" si="4"/>
        <v>140</v>
      </c>
      <c r="L65" s="18">
        <f>frq!C65</f>
        <v>1</v>
      </c>
      <c r="M65" s="16">
        <f t="shared" si="7"/>
        <v>140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140</v>
      </c>
    </row>
    <row r="66" spans="1:19">
      <c r="A66" s="8" t="s">
        <v>108</v>
      </c>
      <c r="B66" s="15">
        <f>'[1]04'!B68</f>
        <v>270</v>
      </c>
      <c r="C66" s="16">
        <f>'[1]04'!C68</f>
        <v>0</v>
      </c>
      <c r="D66" s="16">
        <f>'[1]04'!D68</f>
        <v>20</v>
      </c>
      <c r="E66" s="16">
        <f>'[1]04'!E68</f>
        <v>0</v>
      </c>
      <c r="F66" s="15">
        <f t="shared" si="6"/>
        <v>290</v>
      </c>
      <c r="G66" s="15">
        <f>'[1]04'!H68</f>
        <v>140</v>
      </c>
      <c r="H66" s="16">
        <f>'[1]04'!I68</f>
        <v>0</v>
      </c>
      <c r="I66" s="16">
        <f>'[1]04'!J68</f>
        <v>0</v>
      </c>
      <c r="J66" s="16">
        <f>'[1]04'!K68</f>
        <v>0</v>
      </c>
      <c r="K66" s="15">
        <f t="shared" si="4"/>
        <v>140</v>
      </c>
      <c r="L66" s="18">
        <f>frq!C66</f>
        <v>1</v>
      </c>
      <c r="M66" s="16">
        <f t="shared" si="7"/>
        <v>140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140</v>
      </c>
    </row>
    <row r="67" spans="1:19">
      <c r="A67" s="8" t="s">
        <v>109</v>
      </c>
      <c r="B67" s="15">
        <f>'[1]04'!B69</f>
        <v>270</v>
      </c>
      <c r="C67" s="16">
        <f>'[1]04'!C69</f>
        <v>0</v>
      </c>
      <c r="D67" s="16">
        <f>'[1]04'!D69</f>
        <v>20</v>
      </c>
      <c r="E67" s="16">
        <f>'[1]04'!E69</f>
        <v>0</v>
      </c>
      <c r="F67" s="15">
        <f t="shared" si="6"/>
        <v>290</v>
      </c>
      <c r="G67" s="15">
        <f>'[1]04'!H69</f>
        <v>140</v>
      </c>
      <c r="H67" s="16">
        <f>'[1]04'!I69</f>
        <v>0</v>
      </c>
      <c r="I67" s="16">
        <f>'[1]04'!J69</f>
        <v>0</v>
      </c>
      <c r="J67" s="16">
        <f>'[1]04'!K69</f>
        <v>0</v>
      </c>
      <c r="K67" s="15">
        <f t="shared" si="4"/>
        <v>140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140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140</v>
      </c>
    </row>
    <row r="68" spans="1:19">
      <c r="A68" s="8" t="s">
        <v>110</v>
      </c>
      <c r="B68" s="15">
        <f>'[1]04'!B70</f>
        <v>270</v>
      </c>
      <c r="C68" s="16">
        <f>'[1]04'!C70</f>
        <v>0</v>
      </c>
      <c r="D68" s="16">
        <f>'[1]04'!D70</f>
        <v>20</v>
      </c>
      <c r="E68" s="16">
        <f>'[1]04'!E70</f>
        <v>0</v>
      </c>
      <c r="F68" s="15">
        <f t="shared" si="6"/>
        <v>290</v>
      </c>
      <c r="G68" s="15">
        <f>'[1]04'!H70</f>
        <v>140</v>
      </c>
      <c r="H68" s="16">
        <f>'[1]04'!I70</f>
        <v>0</v>
      </c>
      <c r="I68" s="16">
        <f>'[1]04'!J70</f>
        <v>0</v>
      </c>
      <c r="J68" s="16">
        <f>'[1]04'!K70</f>
        <v>0</v>
      </c>
      <c r="K68" s="15">
        <f t="shared" ref="K68:K98" si="15">SUM(G68:J68)</f>
        <v>140</v>
      </c>
      <c r="L68" s="18">
        <f>frq!C68</f>
        <v>1</v>
      </c>
      <c r="M68" s="16">
        <f t="shared" si="11"/>
        <v>140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140</v>
      </c>
    </row>
    <row r="69" spans="1:19">
      <c r="A69" s="8" t="s">
        <v>111</v>
      </c>
      <c r="B69" s="15">
        <f>'[1]04'!B71</f>
        <v>270</v>
      </c>
      <c r="C69" s="16">
        <f>'[1]04'!C71</f>
        <v>0</v>
      </c>
      <c r="D69" s="16">
        <f>'[1]04'!D71</f>
        <v>20</v>
      </c>
      <c r="E69" s="16">
        <f>'[1]04'!E71</f>
        <v>0</v>
      </c>
      <c r="F69" s="15">
        <f t="shared" ref="F69:F98" si="17">SUM(B69:E69)</f>
        <v>290</v>
      </c>
      <c r="G69" s="15">
        <f>'[1]04'!H71</f>
        <v>143</v>
      </c>
      <c r="H69" s="16">
        <f>'[1]04'!I71</f>
        <v>0</v>
      </c>
      <c r="I69" s="16">
        <f>'[1]04'!J71</f>
        <v>0</v>
      </c>
      <c r="J69" s="16">
        <f>'[1]04'!K71</f>
        <v>0</v>
      </c>
      <c r="K69" s="15">
        <f t="shared" si="15"/>
        <v>143</v>
      </c>
      <c r="L69" s="18">
        <f>frq!C69</f>
        <v>1</v>
      </c>
      <c r="M69" s="16">
        <f t="shared" si="11"/>
        <v>143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143</v>
      </c>
      <c r="S69">
        <f>96*4</f>
        <v>384</v>
      </c>
    </row>
    <row r="70" spans="1:19">
      <c r="A70" s="8" t="s">
        <v>112</v>
      </c>
      <c r="B70" s="15">
        <f>'[1]04'!B72</f>
        <v>270</v>
      </c>
      <c r="C70" s="16">
        <f>'[1]04'!C72</f>
        <v>0</v>
      </c>
      <c r="D70" s="16">
        <f>'[1]04'!D72</f>
        <v>20</v>
      </c>
      <c r="E70" s="16">
        <f>'[1]04'!E72</f>
        <v>0</v>
      </c>
      <c r="F70" s="15">
        <f t="shared" si="17"/>
        <v>290</v>
      </c>
      <c r="G70" s="15">
        <f>'[1]04'!H72</f>
        <v>143</v>
      </c>
      <c r="H70" s="16">
        <f>'[1]04'!I72</f>
        <v>0</v>
      </c>
      <c r="I70" s="16">
        <f>'[1]04'!J72</f>
        <v>0</v>
      </c>
      <c r="J70" s="16">
        <f>'[1]04'!K72</f>
        <v>0</v>
      </c>
      <c r="K70" s="15">
        <f t="shared" si="15"/>
        <v>143</v>
      </c>
      <c r="L70" s="18">
        <f>frq!C70</f>
        <v>1</v>
      </c>
      <c r="M70" s="16">
        <f t="shared" si="11"/>
        <v>143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143</v>
      </c>
    </row>
    <row r="71" spans="1:19">
      <c r="A71" s="8" t="s">
        <v>113</v>
      </c>
      <c r="B71" s="15">
        <f>'[1]04'!B73</f>
        <v>270</v>
      </c>
      <c r="C71" s="16">
        <f>'[1]04'!C73</f>
        <v>0</v>
      </c>
      <c r="D71" s="16">
        <f>'[1]04'!D73</f>
        <v>20</v>
      </c>
      <c r="E71" s="16">
        <f>'[1]04'!E73</f>
        <v>0</v>
      </c>
      <c r="F71" s="15">
        <f t="shared" si="17"/>
        <v>290</v>
      </c>
      <c r="G71" s="15">
        <f>'[1]04'!H73</f>
        <v>143</v>
      </c>
      <c r="H71" s="16">
        <f>'[1]04'!I73</f>
        <v>0</v>
      </c>
      <c r="I71" s="16">
        <f>'[1]04'!J73</f>
        <v>0</v>
      </c>
      <c r="J71" s="16">
        <f>'[1]04'!K73</f>
        <v>0</v>
      </c>
      <c r="K71" s="15">
        <f t="shared" si="15"/>
        <v>143</v>
      </c>
      <c r="L71" s="18">
        <f>frq!C71</f>
        <v>1</v>
      </c>
      <c r="M71" s="16">
        <f t="shared" si="11"/>
        <v>143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143</v>
      </c>
    </row>
    <row r="72" spans="1:19">
      <c r="A72" s="8" t="s">
        <v>114</v>
      </c>
      <c r="B72" s="15">
        <f>'[1]04'!B74</f>
        <v>270</v>
      </c>
      <c r="C72" s="16">
        <f>'[1]04'!C74</f>
        <v>0</v>
      </c>
      <c r="D72" s="16">
        <f>'[1]04'!D74</f>
        <v>20</v>
      </c>
      <c r="E72" s="16">
        <f>'[1]04'!E74</f>
        <v>0</v>
      </c>
      <c r="F72" s="15">
        <f t="shared" si="17"/>
        <v>290</v>
      </c>
      <c r="G72" s="15">
        <f>'[1]04'!H74</f>
        <v>143</v>
      </c>
      <c r="H72" s="16">
        <f>'[1]04'!I74</f>
        <v>0</v>
      </c>
      <c r="I72" s="16">
        <f>'[1]04'!J74</f>
        <v>0</v>
      </c>
      <c r="J72" s="16">
        <f>'[1]04'!K74</f>
        <v>0</v>
      </c>
      <c r="K72" s="15">
        <f t="shared" si="15"/>
        <v>143</v>
      </c>
      <c r="L72" s="18">
        <f>frq!C72</f>
        <v>1</v>
      </c>
      <c r="M72" s="16">
        <f t="shared" si="11"/>
        <v>143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143</v>
      </c>
    </row>
    <row r="73" spans="1:19">
      <c r="A73" s="8" t="s">
        <v>115</v>
      </c>
      <c r="B73" s="15">
        <f>'[1]04'!B75</f>
        <v>270</v>
      </c>
      <c r="C73" s="16">
        <f>'[1]04'!C75</f>
        <v>0</v>
      </c>
      <c r="D73" s="16">
        <f>'[1]04'!D75</f>
        <v>20</v>
      </c>
      <c r="E73" s="16">
        <f>'[1]04'!E75</f>
        <v>0</v>
      </c>
      <c r="F73" s="15">
        <f t="shared" si="17"/>
        <v>290</v>
      </c>
      <c r="G73" s="15">
        <f>'[1]04'!H75</f>
        <v>143</v>
      </c>
      <c r="H73" s="16">
        <f>'[1]04'!I75</f>
        <v>0</v>
      </c>
      <c r="I73" s="16">
        <f>'[1]04'!J75</f>
        <v>0</v>
      </c>
      <c r="J73" s="16">
        <f>'[1]04'!K75</f>
        <v>0</v>
      </c>
      <c r="K73" s="15">
        <f t="shared" si="15"/>
        <v>143</v>
      </c>
      <c r="L73" s="18">
        <f>frq!C73</f>
        <v>1</v>
      </c>
      <c r="M73" s="16">
        <f t="shared" si="11"/>
        <v>143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143</v>
      </c>
    </row>
    <row r="74" spans="1:19">
      <c r="A74" s="8" t="s">
        <v>116</v>
      </c>
      <c r="B74" s="15">
        <f>'[1]04'!B76</f>
        <v>270</v>
      </c>
      <c r="C74" s="16">
        <f>'[1]04'!C76</f>
        <v>0</v>
      </c>
      <c r="D74" s="16">
        <f>'[1]04'!D76</f>
        <v>20</v>
      </c>
      <c r="E74" s="16">
        <f>'[1]04'!E76</f>
        <v>0</v>
      </c>
      <c r="F74" s="15">
        <f t="shared" si="17"/>
        <v>290</v>
      </c>
      <c r="G74" s="15">
        <f>'[1]04'!H76</f>
        <v>143</v>
      </c>
      <c r="H74" s="16">
        <f>'[1]04'!I76</f>
        <v>0</v>
      </c>
      <c r="I74" s="16">
        <f>'[1]04'!J76</f>
        <v>0</v>
      </c>
      <c r="J74" s="16">
        <f>'[1]04'!K76</f>
        <v>0</v>
      </c>
      <c r="K74" s="15">
        <f t="shared" si="15"/>
        <v>143</v>
      </c>
      <c r="L74" s="18">
        <f>frq!C74</f>
        <v>1</v>
      </c>
      <c r="M74" s="16">
        <f t="shared" si="11"/>
        <v>143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143</v>
      </c>
    </row>
    <row r="75" spans="1:19">
      <c r="A75" s="8" t="s">
        <v>117</v>
      </c>
      <c r="B75" s="15">
        <f>'[1]04'!B77</f>
        <v>270</v>
      </c>
      <c r="C75" s="16">
        <f>'[1]04'!C77</f>
        <v>0</v>
      </c>
      <c r="D75" s="16">
        <f>'[1]04'!D77</f>
        <v>20</v>
      </c>
      <c r="E75" s="16">
        <f>'[1]04'!E77</f>
        <v>0</v>
      </c>
      <c r="F75" s="15">
        <f t="shared" si="17"/>
        <v>290</v>
      </c>
      <c r="G75" s="15">
        <f>'[1]04'!H77</f>
        <v>140</v>
      </c>
      <c r="H75" s="16">
        <f>'[1]04'!I77</f>
        <v>0</v>
      </c>
      <c r="I75" s="16">
        <f>'[1]04'!J77</f>
        <v>0</v>
      </c>
      <c r="J75" s="16">
        <f>'[1]04'!K77</f>
        <v>0</v>
      </c>
      <c r="K75" s="15">
        <f t="shared" si="15"/>
        <v>140</v>
      </c>
      <c r="L75" s="18">
        <f>frq!C75</f>
        <v>1</v>
      </c>
      <c r="M75" s="16">
        <f t="shared" si="11"/>
        <v>140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140</v>
      </c>
    </row>
    <row r="76" spans="1:19">
      <c r="A76" s="8" t="s">
        <v>118</v>
      </c>
      <c r="B76" s="15">
        <f>'[1]04'!B78</f>
        <v>270</v>
      </c>
      <c r="C76" s="16">
        <f>'[1]04'!C78</f>
        <v>0</v>
      </c>
      <c r="D76" s="16">
        <f>'[1]04'!D78</f>
        <v>20</v>
      </c>
      <c r="E76" s="16">
        <f>'[1]04'!E78</f>
        <v>0</v>
      </c>
      <c r="F76" s="15">
        <f t="shared" si="17"/>
        <v>290</v>
      </c>
      <c r="G76" s="15">
        <f>'[1]04'!H78</f>
        <v>140</v>
      </c>
      <c r="H76" s="16">
        <f>'[1]04'!I78</f>
        <v>0</v>
      </c>
      <c r="I76" s="16">
        <f>'[1]04'!J78</f>
        <v>0</v>
      </c>
      <c r="J76" s="16">
        <f>'[1]04'!K78</f>
        <v>0</v>
      </c>
      <c r="K76" s="15">
        <f t="shared" si="15"/>
        <v>140</v>
      </c>
      <c r="L76" s="18">
        <f>frq!C76</f>
        <v>1</v>
      </c>
      <c r="M76" s="16">
        <f t="shared" si="11"/>
        <v>140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140</v>
      </c>
    </row>
    <row r="77" spans="1:19">
      <c r="A77" s="8" t="s">
        <v>119</v>
      </c>
      <c r="B77" s="15">
        <f>'[1]04'!B79</f>
        <v>270</v>
      </c>
      <c r="C77" s="16">
        <f>'[1]04'!C79</f>
        <v>0</v>
      </c>
      <c r="D77" s="16">
        <f>'[1]04'!D79</f>
        <v>20</v>
      </c>
      <c r="E77" s="16">
        <f>'[1]04'!E79</f>
        <v>0</v>
      </c>
      <c r="F77" s="15">
        <f t="shared" si="17"/>
        <v>290</v>
      </c>
      <c r="G77" s="15">
        <f>'[1]04'!H79</f>
        <v>140</v>
      </c>
      <c r="H77" s="16">
        <f>'[1]04'!I79</f>
        <v>0</v>
      </c>
      <c r="I77" s="16">
        <f>'[1]04'!J79</f>
        <v>0</v>
      </c>
      <c r="J77" s="16">
        <f>'[1]04'!K79</f>
        <v>0</v>
      </c>
      <c r="K77" s="15">
        <f t="shared" si="15"/>
        <v>140</v>
      </c>
      <c r="L77" s="18">
        <f>frq!C77</f>
        <v>1</v>
      </c>
      <c r="M77" s="16">
        <f t="shared" si="11"/>
        <v>140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140</v>
      </c>
    </row>
    <row r="78" spans="1:19">
      <c r="A78" s="8" t="s">
        <v>120</v>
      </c>
      <c r="B78" s="15">
        <f>'[1]04'!B80</f>
        <v>270</v>
      </c>
      <c r="C78" s="16">
        <f>'[1]04'!C80</f>
        <v>0</v>
      </c>
      <c r="D78" s="16">
        <f>'[1]04'!D80</f>
        <v>20</v>
      </c>
      <c r="E78" s="16">
        <f>'[1]04'!E80</f>
        <v>0</v>
      </c>
      <c r="F78" s="15">
        <f t="shared" si="17"/>
        <v>290</v>
      </c>
      <c r="G78" s="15">
        <f>'[1]04'!H80</f>
        <v>140</v>
      </c>
      <c r="H78" s="16">
        <f>'[1]04'!I80</f>
        <v>0</v>
      </c>
      <c r="I78" s="16">
        <f>'[1]04'!J80</f>
        <v>0</v>
      </c>
      <c r="J78" s="16">
        <f>'[1]04'!K80</f>
        <v>0</v>
      </c>
      <c r="K78" s="15">
        <f t="shared" si="15"/>
        <v>140</v>
      </c>
      <c r="L78" s="18">
        <f>frq!C78</f>
        <v>1</v>
      </c>
      <c r="M78" s="16">
        <f t="shared" si="11"/>
        <v>140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140</v>
      </c>
    </row>
    <row r="79" spans="1:19">
      <c r="A79" s="8" t="s">
        <v>121</v>
      </c>
      <c r="B79" s="15">
        <f>'[1]04'!B81</f>
        <v>270</v>
      </c>
      <c r="C79" s="16">
        <f>'[1]04'!C81</f>
        <v>0</v>
      </c>
      <c r="D79" s="16">
        <f>'[1]04'!D81</f>
        <v>20</v>
      </c>
      <c r="E79" s="16">
        <f>'[1]04'!E81</f>
        <v>0</v>
      </c>
      <c r="F79" s="15">
        <f t="shared" si="17"/>
        <v>290</v>
      </c>
      <c r="G79" s="15">
        <f>'[1]04'!H81</f>
        <v>140</v>
      </c>
      <c r="H79" s="16">
        <f>'[1]04'!I81</f>
        <v>0</v>
      </c>
      <c r="I79" s="16">
        <f>'[1]04'!J81</f>
        <v>0</v>
      </c>
      <c r="J79" s="16">
        <f>'[1]04'!K81</f>
        <v>0</v>
      </c>
      <c r="K79" s="15">
        <f t="shared" si="15"/>
        <v>140</v>
      </c>
      <c r="L79" s="18">
        <f>frq!C79</f>
        <v>1</v>
      </c>
      <c r="M79" s="16">
        <f t="shared" si="11"/>
        <v>140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140</v>
      </c>
    </row>
    <row r="80" spans="1:19">
      <c r="A80" s="8" t="s">
        <v>122</v>
      </c>
      <c r="B80" s="15">
        <f>'[1]04'!B82</f>
        <v>270</v>
      </c>
      <c r="C80" s="16">
        <f>'[1]04'!C82</f>
        <v>0</v>
      </c>
      <c r="D80" s="16">
        <f>'[1]04'!D82</f>
        <v>20</v>
      </c>
      <c r="E80" s="16">
        <f>'[1]04'!E82</f>
        <v>0</v>
      </c>
      <c r="F80" s="15">
        <f t="shared" si="17"/>
        <v>290</v>
      </c>
      <c r="G80" s="15">
        <f>'[1]04'!H82</f>
        <v>140</v>
      </c>
      <c r="H80" s="16">
        <f>'[1]04'!I82</f>
        <v>0</v>
      </c>
      <c r="I80" s="16">
        <f>'[1]04'!J82</f>
        <v>0</v>
      </c>
      <c r="J80" s="16">
        <f>'[1]04'!K82</f>
        <v>0</v>
      </c>
      <c r="K80" s="15">
        <f t="shared" si="15"/>
        <v>140</v>
      </c>
      <c r="L80" s="18">
        <f>frq!C80</f>
        <v>1</v>
      </c>
      <c r="M80" s="16">
        <f t="shared" si="11"/>
        <v>140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140</v>
      </c>
    </row>
    <row r="81" spans="1:17">
      <c r="A81" s="8" t="s">
        <v>123</v>
      </c>
      <c r="B81" s="15">
        <f>'[1]04'!B83</f>
        <v>270</v>
      </c>
      <c r="C81" s="16">
        <f>'[1]04'!C83</f>
        <v>0</v>
      </c>
      <c r="D81" s="16">
        <f>'[1]04'!D83</f>
        <v>20</v>
      </c>
      <c r="E81" s="16">
        <f>'[1]04'!E83</f>
        <v>0</v>
      </c>
      <c r="F81" s="15">
        <f t="shared" si="17"/>
        <v>290</v>
      </c>
      <c r="G81" s="15">
        <f>'[1]04'!H83</f>
        <v>140</v>
      </c>
      <c r="H81" s="16">
        <f>'[1]04'!I83</f>
        <v>0</v>
      </c>
      <c r="I81" s="16">
        <f>'[1]04'!J83</f>
        <v>0</v>
      </c>
      <c r="J81" s="16">
        <f>'[1]04'!K83</f>
        <v>0</v>
      </c>
      <c r="K81" s="15">
        <f t="shared" si="15"/>
        <v>140</v>
      </c>
      <c r="L81" s="18">
        <f>frq!C81</f>
        <v>1</v>
      </c>
      <c r="M81" s="16">
        <f t="shared" si="11"/>
        <v>140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140</v>
      </c>
    </row>
    <row r="82" spans="1:17">
      <c r="A82" s="8" t="s">
        <v>124</v>
      </c>
      <c r="B82" s="15">
        <f>'[1]04'!B84</f>
        <v>270</v>
      </c>
      <c r="C82" s="16">
        <f>'[1]04'!C84</f>
        <v>0</v>
      </c>
      <c r="D82" s="16">
        <f>'[1]04'!D84</f>
        <v>20</v>
      </c>
      <c r="E82" s="16">
        <f>'[1]04'!E84</f>
        <v>0</v>
      </c>
      <c r="F82" s="15">
        <f t="shared" si="17"/>
        <v>290</v>
      </c>
      <c r="G82" s="15">
        <f>'[1]04'!H84</f>
        <v>140</v>
      </c>
      <c r="H82" s="16">
        <f>'[1]04'!I84</f>
        <v>0</v>
      </c>
      <c r="I82" s="16">
        <f>'[1]04'!J84</f>
        <v>0</v>
      </c>
      <c r="J82" s="16">
        <f>'[1]04'!K84</f>
        <v>0</v>
      </c>
      <c r="K82" s="15">
        <f t="shared" si="15"/>
        <v>140</v>
      </c>
      <c r="L82" s="18">
        <f>frq!C82</f>
        <v>1</v>
      </c>
      <c r="M82" s="16">
        <f t="shared" si="11"/>
        <v>140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140</v>
      </c>
    </row>
    <row r="83" spans="1:17">
      <c r="A83" s="8" t="s">
        <v>125</v>
      </c>
      <c r="B83" s="15">
        <f>'[1]04'!B85</f>
        <v>270</v>
      </c>
      <c r="C83" s="16">
        <f>'[1]04'!C85</f>
        <v>0</v>
      </c>
      <c r="D83" s="16">
        <f>'[1]04'!D85</f>
        <v>20</v>
      </c>
      <c r="E83" s="16">
        <f>'[1]04'!E85</f>
        <v>0</v>
      </c>
      <c r="F83" s="15">
        <f t="shared" si="17"/>
        <v>290</v>
      </c>
      <c r="G83" s="15">
        <f>'[1]04'!H85</f>
        <v>142</v>
      </c>
      <c r="H83" s="16">
        <f>'[1]04'!I85</f>
        <v>0</v>
      </c>
      <c r="I83" s="16">
        <f>'[1]04'!J85</f>
        <v>0</v>
      </c>
      <c r="J83" s="16">
        <f>'[1]04'!K85</f>
        <v>0</v>
      </c>
      <c r="K83" s="15">
        <f t="shared" si="15"/>
        <v>142</v>
      </c>
      <c r="L83" s="18">
        <f>frq!C83</f>
        <v>1</v>
      </c>
      <c r="M83" s="16">
        <f t="shared" si="11"/>
        <v>142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142</v>
      </c>
    </row>
    <row r="84" spans="1:17">
      <c r="A84" s="8" t="s">
        <v>126</v>
      </c>
      <c r="B84" s="15">
        <f>'[1]04'!B86</f>
        <v>270</v>
      </c>
      <c r="C84" s="16">
        <f>'[1]04'!C86</f>
        <v>0</v>
      </c>
      <c r="D84" s="16">
        <f>'[1]04'!D86</f>
        <v>20</v>
      </c>
      <c r="E84" s="16">
        <f>'[1]04'!E86</f>
        <v>0</v>
      </c>
      <c r="F84" s="15">
        <f t="shared" si="17"/>
        <v>290</v>
      </c>
      <c r="G84" s="15">
        <f>'[1]04'!H86</f>
        <v>142</v>
      </c>
      <c r="H84" s="16">
        <f>'[1]04'!I86</f>
        <v>0</v>
      </c>
      <c r="I84" s="16">
        <f>'[1]04'!J86</f>
        <v>0</v>
      </c>
      <c r="J84" s="16">
        <f>'[1]04'!K86</f>
        <v>0</v>
      </c>
      <c r="K84" s="15">
        <f t="shared" si="15"/>
        <v>142</v>
      </c>
      <c r="L84" s="18">
        <f>frq!C84</f>
        <v>1</v>
      </c>
      <c r="M84" s="16">
        <f t="shared" si="11"/>
        <v>142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142</v>
      </c>
    </row>
    <row r="85" spans="1:17">
      <c r="A85" s="8" t="s">
        <v>127</v>
      </c>
      <c r="B85" s="15">
        <f>'[1]04'!B87</f>
        <v>270</v>
      </c>
      <c r="C85" s="16">
        <f>'[1]04'!C87</f>
        <v>0</v>
      </c>
      <c r="D85" s="16">
        <f>'[1]04'!D87</f>
        <v>20</v>
      </c>
      <c r="E85" s="16">
        <f>'[1]04'!E87</f>
        <v>0</v>
      </c>
      <c r="F85" s="15">
        <f t="shared" si="17"/>
        <v>290</v>
      </c>
      <c r="G85" s="15">
        <f>'[1]04'!H87</f>
        <v>142</v>
      </c>
      <c r="H85" s="16">
        <f>'[1]04'!I87</f>
        <v>0</v>
      </c>
      <c r="I85" s="16">
        <f>'[1]04'!J87</f>
        <v>0</v>
      </c>
      <c r="J85" s="16">
        <f>'[1]04'!K87</f>
        <v>0</v>
      </c>
      <c r="K85" s="15">
        <f t="shared" si="15"/>
        <v>142</v>
      </c>
      <c r="L85" s="18">
        <f>frq!C85</f>
        <v>1</v>
      </c>
      <c r="M85" s="16">
        <f t="shared" si="11"/>
        <v>142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142</v>
      </c>
    </row>
    <row r="86" spans="1:17">
      <c r="A86" s="8" t="s">
        <v>128</v>
      </c>
      <c r="B86" s="15">
        <f>'[1]04'!B88</f>
        <v>270</v>
      </c>
      <c r="C86" s="16">
        <f>'[1]04'!C88</f>
        <v>0</v>
      </c>
      <c r="D86" s="16">
        <f>'[1]04'!D88</f>
        <v>20</v>
      </c>
      <c r="E86" s="16">
        <f>'[1]04'!E88</f>
        <v>0</v>
      </c>
      <c r="F86" s="15">
        <f t="shared" si="17"/>
        <v>290</v>
      </c>
      <c r="G86" s="15">
        <f>'[1]04'!H88</f>
        <v>142</v>
      </c>
      <c r="H86" s="16">
        <f>'[1]04'!I88</f>
        <v>0</v>
      </c>
      <c r="I86" s="16">
        <f>'[1]04'!J88</f>
        <v>0</v>
      </c>
      <c r="J86" s="16">
        <f>'[1]04'!K88</f>
        <v>0</v>
      </c>
      <c r="K86" s="15">
        <f t="shared" si="15"/>
        <v>142</v>
      </c>
      <c r="L86" s="18">
        <f>frq!C86</f>
        <v>1</v>
      </c>
      <c r="M86" s="16">
        <f t="shared" si="11"/>
        <v>142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142</v>
      </c>
    </row>
    <row r="87" spans="1:17">
      <c r="A87" s="8" t="s">
        <v>129</v>
      </c>
      <c r="B87" s="15">
        <f>'[1]04'!B89</f>
        <v>270</v>
      </c>
      <c r="C87" s="16">
        <f>'[1]04'!C89</f>
        <v>0</v>
      </c>
      <c r="D87" s="16">
        <f>'[1]04'!D89</f>
        <v>20</v>
      </c>
      <c r="E87" s="16">
        <f>'[1]04'!E89</f>
        <v>0</v>
      </c>
      <c r="F87" s="15">
        <f t="shared" si="17"/>
        <v>290</v>
      </c>
      <c r="G87" s="15">
        <f>'[1]04'!H89</f>
        <v>144</v>
      </c>
      <c r="H87" s="16">
        <f>'[1]04'!I89</f>
        <v>0</v>
      </c>
      <c r="I87" s="16">
        <f>'[1]04'!J89</f>
        <v>0</v>
      </c>
      <c r="J87" s="16">
        <f>'[1]04'!K89</f>
        <v>0</v>
      </c>
      <c r="K87" s="15">
        <f t="shared" si="15"/>
        <v>144</v>
      </c>
      <c r="L87" s="18">
        <f>frq!C87</f>
        <v>1</v>
      </c>
      <c r="M87" s="16">
        <f t="shared" si="11"/>
        <v>144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144</v>
      </c>
    </row>
    <row r="88" spans="1:17">
      <c r="A88" s="8" t="s">
        <v>130</v>
      </c>
      <c r="B88" s="15">
        <f>'[1]04'!B90</f>
        <v>270</v>
      </c>
      <c r="C88" s="16">
        <f>'[1]04'!C90</f>
        <v>0</v>
      </c>
      <c r="D88" s="16">
        <f>'[1]04'!D90</f>
        <v>20</v>
      </c>
      <c r="E88" s="16">
        <f>'[1]04'!E90</f>
        <v>0</v>
      </c>
      <c r="F88" s="15">
        <f t="shared" si="17"/>
        <v>290</v>
      </c>
      <c r="G88" s="15">
        <f>'[1]04'!H90</f>
        <v>144</v>
      </c>
      <c r="H88" s="16">
        <f>'[1]04'!I90</f>
        <v>0</v>
      </c>
      <c r="I88" s="16">
        <f>'[1]04'!J90</f>
        <v>0</v>
      </c>
      <c r="J88" s="16">
        <f>'[1]04'!K90</f>
        <v>0</v>
      </c>
      <c r="K88" s="15">
        <f t="shared" si="15"/>
        <v>144</v>
      </c>
      <c r="L88" s="18">
        <f>frq!C88</f>
        <v>1</v>
      </c>
      <c r="M88" s="16">
        <f t="shared" si="11"/>
        <v>144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144</v>
      </c>
    </row>
    <row r="89" spans="1:17">
      <c r="A89" s="8" t="s">
        <v>131</v>
      </c>
      <c r="B89" s="15">
        <f>'[1]04'!B91</f>
        <v>270</v>
      </c>
      <c r="C89" s="16">
        <f>'[1]04'!C91</f>
        <v>0</v>
      </c>
      <c r="D89" s="16">
        <f>'[1]04'!D91</f>
        <v>20</v>
      </c>
      <c r="E89" s="16">
        <f>'[1]04'!E91</f>
        <v>0</v>
      </c>
      <c r="F89" s="15">
        <f t="shared" si="17"/>
        <v>290</v>
      </c>
      <c r="G89" s="15">
        <f>'[1]04'!H91</f>
        <v>144</v>
      </c>
      <c r="H89" s="16">
        <f>'[1]04'!I91</f>
        <v>0</v>
      </c>
      <c r="I89" s="16">
        <f>'[1]04'!J91</f>
        <v>0</v>
      </c>
      <c r="J89" s="16">
        <f>'[1]04'!K91</f>
        <v>0</v>
      </c>
      <c r="K89" s="15">
        <f t="shared" si="15"/>
        <v>144</v>
      </c>
      <c r="L89" s="18">
        <f>frq!C89</f>
        <v>1</v>
      </c>
      <c r="M89" s="16">
        <f t="shared" si="11"/>
        <v>144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144</v>
      </c>
    </row>
    <row r="90" spans="1:17">
      <c r="A90" s="8" t="s">
        <v>132</v>
      </c>
      <c r="B90" s="15">
        <f>'[1]04'!B92</f>
        <v>270</v>
      </c>
      <c r="C90" s="16">
        <f>'[1]04'!C92</f>
        <v>0</v>
      </c>
      <c r="D90" s="16">
        <f>'[1]04'!D92</f>
        <v>20</v>
      </c>
      <c r="E90" s="16">
        <f>'[1]04'!E92</f>
        <v>0</v>
      </c>
      <c r="F90" s="15">
        <f t="shared" si="17"/>
        <v>290</v>
      </c>
      <c r="G90" s="15">
        <f>'[1]04'!H92</f>
        <v>144</v>
      </c>
      <c r="H90" s="16">
        <f>'[1]04'!I92</f>
        <v>0</v>
      </c>
      <c r="I90" s="16">
        <f>'[1]04'!J92</f>
        <v>0</v>
      </c>
      <c r="J90" s="16">
        <f>'[1]04'!K92</f>
        <v>0</v>
      </c>
      <c r="K90" s="15">
        <f t="shared" si="15"/>
        <v>144</v>
      </c>
      <c r="L90" s="18">
        <f>frq!C90</f>
        <v>1</v>
      </c>
      <c r="M90" s="16">
        <f t="shared" si="11"/>
        <v>144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144</v>
      </c>
    </row>
    <row r="91" spans="1:17">
      <c r="A91" s="8" t="s">
        <v>133</v>
      </c>
      <c r="B91" s="15">
        <f>'[1]04'!B93</f>
        <v>270</v>
      </c>
      <c r="C91" s="16">
        <f>'[1]04'!C93</f>
        <v>0</v>
      </c>
      <c r="D91" s="16">
        <f>'[1]04'!D93</f>
        <v>20</v>
      </c>
      <c r="E91" s="16">
        <f>'[1]04'!E93</f>
        <v>0</v>
      </c>
      <c r="F91" s="15">
        <f t="shared" si="17"/>
        <v>290</v>
      </c>
      <c r="G91" s="15">
        <f>'[1]04'!H93</f>
        <v>144</v>
      </c>
      <c r="H91" s="16">
        <f>'[1]04'!I93</f>
        <v>0</v>
      </c>
      <c r="I91" s="16">
        <f>'[1]04'!J93</f>
        <v>0</v>
      </c>
      <c r="J91" s="16">
        <f>'[1]04'!K93</f>
        <v>0</v>
      </c>
      <c r="K91" s="15">
        <f t="shared" si="15"/>
        <v>144</v>
      </c>
      <c r="L91" s="18">
        <f>frq!C91</f>
        <v>1</v>
      </c>
      <c r="M91" s="16">
        <f t="shared" si="11"/>
        <v>144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144</v>
      </c>
    </row>
    <row r="92" spans="1:17">
      <c r="A92" s="8" t="s">
        <v>134</v>
      </c>
      <c r="B92" s="15">
        <f>'[1]04'!B94</f>
        <v>270</v>
      </c>
      <c r="C92" s="16">
        <f>'[1]04'!C94</f>
        <v>0</v>
      </c>
      <c r="D92" s="16">
        <f>'[1]04'!D94</f>
        <v>20</v>
      </c>
      <c r="E92" s="16">
        <f>'[1]04'!E94</f>
        <v>0</v>
      </c>
      <c r="F92" s="15">
        <f t="shared" si="17"/>
        <v>290</v>
      </c>
      <c r="G92" s="15">
        <f>'[1]04'!H94</f>
        <v>144</v>
      </c>
      <c r="H92" s="16">
        <f>'[1]04'!I94</f>
        <v>0</v>
      </c>
      <c r="I92" s="16">
        <f>'[1]04'!J94</f>
        <v>0</v>
      </c>
      <c r="J92" s="16">
        <f>'[1]04'!K94</f>
        <v>0</v>
      </c>
      <c r="K92" s="15">
        <f t="shared" si="15"/>
        <v>144</v>
      </c>
      <c r="L92" s="18">
        <f>frq!C92</f>
        <v>1</v>
      </c>
      <c r="M92" s="16">
        <f t="shared" si="11"/>
        <v>144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144</v>
      </c>
    </row>
    <row r="93" spans="1:17">
      <c r="A93" s="8" t="s">
        <v>135</v>
      </c>
      <c r="B93" s="15">
        <f>'[1]04'!B95</f>
        <v>270</v>
      </c>
      <c r="C93" s="16">
        <f>'[1]04'!C95</f>
        <v>0</v>
      </c>
      <c r="D93" s="16">
        <f>'[1]04'!D95</f>
        <v>20</v>
      </c>
      <c r="E93" s="16">
        <f>'[1]04'!E95</f>
        <v>0</v>
      </c>
      <c r="F93" s="15">
        <f t="shared" si="17"/>
        <v>290</v>
      </c>
      <c r="G93" s="15">
        <f>'[1]04'!H95</f>
        <v>144</v>
      </c>
      <c r="H93" s="16">
        <f>'[1]04'!I95</f>
        <v>0</v>
      </c>
      <c r="I93" s="16">
        <f>'[1]04'!J95</f>
        <v>0</v>
      </c>
      <c r="J93" s="16">
        <f>'[1]04'!K95</f>
        <v>0</v>
      </c>
      <c r="K93" s="15">
        <f t="shared" si="15"/>
        <v>144</v>
      </c>
      <c r="L93" s="18">
        <f>frq!C93</f>
        <v>1</v>
      </c>
      <c r="M93" s="16">
        <f t="shared" si="11"/>
        <v>144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144</v>
      </c>
    </row>
    <row r="94" spans="1:17">
      <c r="A94" s="8" t="s">
        <v>136</v>
      </c>
      <c r="B94" s="15">
        <f>'[1]04'!B96</f>
        <v>270</v>
      </c>
      <c r="C94" s="16">
        <f>'[1]04'!C96</f>
        <v>0</v>
      </c>
      <c r="D94" s="16">
        <f>'[1]04'!D96</f>
        <v>20</v>
      </c>
      <c r="E94" s="16">
        <f>'[1]04'!E96</f>
        <v>0</v>
      </c>
      <c r="F94" s="15">
        <f t="shared" si="17"/>
        <v>290</v>
      </c>
      <c r="G94" s="15">
        <f>'[1]04'!H96</f>
        <v>152</v>
      </c>
      <c r="H94" s="16">
        <f>'[1]04'!I96</f>
        <v>0</v>
      </c>
      <c r="I94" s="16">
        <f>'[1]04'!J96</f>
        <v>0</v>
      </c>
      <c r="J94" s="16">
        <f>'[1]04'!K96</f>
        <v>0</v>
      </c>
      <c r="K94" s="15">
        <f t="shared" si="15"/>
        <v>152</v>
      </c>
      <c r="L94" s="18">
        <f>frq!C94</f>
        <v>1</v>
      </c>
      <c r="M94" s="16">
        <f t="shared" si="11"/>
        <v>152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152</v>
      </c>
    </row>
    <row r="95" spans="1:17">
      <c r="A95" s="8" t="s">
        <v>137</v>
      </c>
      <c r="B95" s="15">
        <f>'[1]04'!B97</f>
        <v>270</v>
      </c>
      <c r="C95" s="16">
        <f>'[1]04'!C97</f>
        <v>0</v>
      </c>
      <c r="D95" s="16">
        <f>'[1]04'!D97</f>
        <v>20</v>
      </c>
      <c r="E95" s="16">
        <f>'[1]04'!E97</f>
        <v>0</v>
      </c>
      <c r="F95" s="15">
        <f t="shared" si="17"/>
        <v>290</v>
      </c>
      <c r="G95" s="15">
        <f>'[1]04'!H97</f>
        <v>152</v>
      </c>
      <c r="H95" s="16">
        <f>'[1]04'!I97</f>
        <v>0</v>
      </c>
      <c r="I95" s="16">
        <f>'[1]04'!J97</f>
        <v>0</v>
      </c>
      <c r="J95" s="16">
        <f>'[1]04'!K97</f>
        <v>0</v>
      </c>
      <c r="K95" s="15">
        <f t="shared" si="15"/>
        <v>152</v>
      </c>
      <c r="L95" s="18">
        <f>frq!C95</f>
        <v>1</v>
      </c>
      <c r="M95" s="16">
        <f t="shared" si="11"/>
        <v>152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152</v>
      </c>
    </row>
    <row r="96" spans="1:17">
      <c r="A96" s="8" t="s">
        <v>138</v>
      </c>
      <c r="B96" s="15">
        <f>'[1]04'!B98</f>
        <v>270</v>
      </c>
      <c r="C96" s="16">
        <f>'[1]04'!C98</f>
        <v>0</v>
      </c>
      <c r="D96" s="16">
        <f>'[1]04'!D98</f>
        <v>20</v>
      </c>
      <c r="E96" s="16">
        <f>'[1]04'!E98</f>
        <v>0</v>
      </c>
      <c r="F96" s="15">
        <f t="shared" si="17"/>
        <v>290</v>
      </c>
      <c r="G96" s="15">
        <f>'[1]04'!H98</f>
        <v>152</v>
      </c>
      <c r="H96" s="16">
        <f>'[1]04'!I98</f>
        <v>0</v>
      </c>
      <c r="I96" s="16">
        <f>'[1]04'!J98</f>
        <v>0</v>
      </c>
      <c r="J96" s="16">
        <f>'[1]04'!K98</f>
        <v>0</v>
      </c>
      <c r="K96" s="15">
        <f t="shared" si="15"/>
        <v>152</v>
      </c>
      <c r="L96" s="18">
        <f>frq!C96</f>
        <v>1</v>
      </c>
      <c r="M96" s="16">
        <f t="shared" si="11"/>
        <v>152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152</v>
      </c>
    </row>
    <row r="97" spans="1:17">
      <c r="A97" s="8" t="s">
        <v>139</v>
      </c>
      <c r="B97" s="15">
        <f>'[1]04'!B99</f>
        <v>270</v>
      </c>
      <c r="C97" s="16">
        <f>'[1]04'!C99</f>
        <v>0</v>
      </c>
      <c r="D97" s="16">
        <f>'[1]04'!D99</f>
        <v>20</v>
      </c>
      <c r="E97" s="16">
        <f>'[1]04'!E99</f>
        <v>0</v>
      </c>
      <c r="F97" s="15">
        <f t="shared" si="17"/>
        <v>290</v>
      </c>
      <c r="G97" s="15">
        <f>'[1]04'!H99</f>
        <v>152</v>
      </c>
      <c r="H97" s="16">
        <f>'[1]04'!I99</f>
        <v>0</v>
      </c>
      <c r="I97" s="16">
        <f>'[1]04'!J99</f>
        <v>0</v>
      </c>
      <c r="J97" s="16">
        <f>'[1]04'!K99</f>
        <v>0</v>
      </c>
      <c r="K97" s="15">
        <f t="shared" si="15"/>
        <v>152</v>
      </c>
      <c r="L97" s="18">
        <f>frq!C97</f>
        <v>1</v>
      </c>
      <c r="M97" s="16">
        <f t="shared" si="11"/>
        <v>152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152</v>
      </c>
    </row>
    <row r="98" spans="1:17">
      <c r="A98" s="8" t="s">
        <v>140</v>
      </c>
      <c r="B98" s="15">
        <f>'[1]04'!B100</f>
        <v>270</v>
      </c>
      <c r="C98" s="16">
        <f>'[1]04'!C100</f>
        <v>0</v>
      </c>
      <c r="D98" s="16">
        <f>'[1]04'!D100</f>
        <v>20</v>
      </c>
      <c r="E98" s="16">
        <f>'[1]04'!E100</f>
        <v>0</v>
      </c>
      <c r="F98" s="15">
        <f t="shared" si="17"/>
        <v>290</v>
      </c>
      <c r="G98" s="15">
        <f>'[1]04'!H100</f>
        <v>152</v>
      </c>
      <c r="H98" s="16">
        <f>'[1]04'!I100</f>
        <v>0</v>
      </c>
      <c r="I98" s="16">
        <f>'[1]04'!J100</f>
        <v>0</v>
      </c>
      <c r="J98" s="16">
        <f>'[1]04'!K100</f>
        <v>0</v>
      </c>
      <c r="K98" s="15">
        <f t="shared" si="15"/>
        <v>152</v>
      </c>
      <c r="L98" s="18">
        <f>frq!C98</f>
        <v>1</v>
      </c>
      <c r="M98" s="16">
        <f t="shared" si="11"/>
        <v>152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152</v>
      </c>
    </row>
    <row r="99" spans="1:17">
      <c r="A99" s="8" t="s">
        <v>171</v>
      </c>
      <c r="B99" s="15">
        <f t="shared" ref="B99:Q99" si="18">SUM(B3:B98)/4000</f>
        <v>6.48</v>
      </c>
      <c r="C99" s="15">
        <f t="shared" si="18"/>
        <v>0</v>
      </c>
      <c r="D99" s="15">
        <f t="shared" si="18"/>
        <v>0.48</v>
      </c>
      <c r="E99" s="15">
        <f t="shared" si="18"/>
        <v>0</v>
      </c>
      <c r="F99" s="15">
        <f t="shared" si="18"/>
        <v>6.96</v>
      </c>
      <c r="G99" s="15">
        <f t="shared" si="18"/>
        <v>3.5215000000000001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3.5215000000000001</v>
      </c>
      <c r="L99" s="15">
        <f t="shared" si="18"/>
        <v>2.4E-2</v>
      </c>
      <c r="M99" s="15">
        <f t="shared" si="18"/>
        <v>3.5215000000000001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3.5215000000000001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opLeftCell="A71" workbookViewId="0">
      <selection activeCell="R6" sqref="R6:R97"/>
    </sheetView>
  </sheetViews>
  <sheetFormatPr defaultRowHeight="15"/>
  <cols>
    <col min="1" max="1" width="13.28515625" bestFit="1" customWidth="1"/>
  </cols>
  <sheetData>
    <row r="1" spans="1:18" ht="39">
      <c r="A1" s="192">
        <f>Allocation_SG!A1</f>
        <v>45416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9">
        <f>'[2]04'!B5</f>
        <v>36</v>
      </c>
      <c r="C3" s="200">
        <f>'[2]04'!C5</f>
        <v>54</v>
      </c>
      <c r="D3" s="200">
        <f>'[2]04'!D5</f>
        <v>0</v>
      </c>
      <c r="E3" s="200">
        <f>'[2]04'!E5</f>
        <v>0</v>
      </c>
      <c r="F3" s="15">
        <f>SUM(B3:E3)</f>
        <v>90</v>
      </c>
      <c r="G3" s="199">
        <f>'[2]04'!H5</f>
        <v>34</v>
      </c>
      <c r="H3" s="200">
        <f>'[2]04'!I5</f>
        <v>0</v>
      </c>
      <c r="I3" s="200">
        <f>'[2]04'!J5</f>
        <v>0</v>
      </c>
      <c r="J3" s="200">
        <f>'[2]04'!K5</f>
        <v>0</v>
      </c>
      <c r="K3" s="15">
        <f>SUM(G3:J3)</f>
        <v>34</v>
      </c>
      <c r="L3" s="18">
        <f>frq!C3</f>
        <v>1</v>
      </c>
      <c r="M3" s="124">
        <f>IF($L3=1,G3,IF(AND($L3=0.985,G3&gt;0.985*B3),B3*0.985,IF(AND($L3=0.965,G3&gt;0.965*B3),0.965*B3,G3)))-R3</f>
        <v>33.6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33.6</v>
      </c>
      <c r="R3" s="18">
        <v>0.4</v>
      </c>
    </row>
    <row r="4" spans="1:18">
      <c r="A4" s="8" t="s">
        <v>46</v>
      </c>
      <c r="B4" s="199">
        <f>'[2]04'!B6</f>
        <v>36</v>
      </c>
      <c r="C4" s="200">
        <f>'[2]04'!C6</f>
        <v>54</v>
      </c>
      <c r="D4" s="200">
        <f>'[2]04'!D6</f>
        <v>0</v>
      </c>
      <c r="E4" s="200">
        <f>'[2]04'!E6</f>
        <v>0</v>
      </c>
      <c r="F4" s="15">
        <f>SUM(B4:E4)</f>
        <v>90</v>
      </c>
      <c r="G4" s="199">
        <f>'[2]04'!H6</f>
        <v>34</v>
      </c>
      <c r="H4" s="200">
        <f>'[2]04'!I6</f>
        <v>0</v>
      </c>
      <c r="I4" s="200">
        <f>'[2]04'!J6</f>
        <v>0</v>
      </c>
      <c r="J4" s="200">
        <f>'[2]04'!K6</f>
        <v>0</v>
      </c>
      <c r="K4" s="15">
        <f t="shared" ref="K4:K67" si="3">SUM(G4:J4)</f>
        <v>34</v>
      </c>
      <c r="L4" s="18">
        <f>frq!C4</f>
        <v>1</v>
      </c>
      <c r="M4" s="124">
        <f t="shared" ref="M4:M67" si="4">IF($L4=1,G4,IF(AND($L4=0.985,G4&gt;0.985*B4),B4*0.985,IF(AND($L4=0.965,G4&gt;0.965*B4),0.965*B4,G4)))-R4</f>
        <v>33.6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33.6</v>
      </c>
      <c r="R4" s="18">
        <v>0.4</v>
      </c>
    </row>
    <row r="5" spans="1:18">
      <c r="A5" s="8" t="s">
        <v>47</v>
      </c>
      <c r="B5" s="199">
        <f>'[2]04'!B7</f>
        <v>36</v>
      </c>
      <c r="C5" s="200">
        <f>'[2]04'!C7</f>
        <v>54</v>
      </c>
      <c r="D5" s="200">
        <f>'[2]04'!D7</f>
        <v>0</v>
      </c>
      <c r="E5" s="200">
        <f>'[2]04'!E7</f>
        <v>0</v>
      </c>
      <c r="F5" s="15">
        <f t="shared" ref="F5:F68" si="6">SUM(B5:E5)</f>
        <v>90</v>
      </c>
      <c r="G5" s="199">
        <f>'[2]04'!H7</f>
        <v>34</v>
      </c>
      <c r="H5" s="200">
        <f>'[2]04'!I7</f>
        <v>0</v>
      </c>
      <c r="I5" s="200">
        <f>'[2]04'!J7</f>
        <v>0</v>
      </c>
      <c r="J5" s="200">
        <f>'[2]04'!K7</f>
        <v>0</v>
      </c>
      <c r="K5" s="15">
        <f t="shared" si="3"/>
        <v>34</v>
      </c>
      <c r="L5" s="18">
        <f>frq!C5</f>
        <v>1</v>
      </c>
      <c r="M5" s="124">
        <f t="shared" si="4"/>
        <v>33.6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33.6</v>
      </c>
      <c r="R5" s="18">
        <v>0.4</v>
      </c>
    </row>
    <row r="6" spans="1:18">
      <c r="A6" s="8" t="s">
        <v>48</v>
      </c>
      <c r="B6" s="199">
        <f>'[2]04'!B8</f>
        <v>36</v>
      </c>
      <c r="C6" s="200">
        <f>'[2]04'!C8</f>
        <v>54</v>
      </c>
      <c r="D6" s="200">
        <f>'[2]04'!D8</f>
        <v>0</v>
      </c>
      <c r="E6" s="200">
        <f>'[2]04'!E8</f>
        <v>0</v>
      </c>
      <c r="F6" s="15">
        <f t="shared" si="6"/>
        <v>90</v>
      </c>
      <c r="G6" s="199">
        <f>'[2]04'!H8</f>
        <v>34</v>
      </c>
      <c r="H6" s="200">
        <f>'[2]04'!I8</f>
        <v>0</v>
      </c>
      <c r="I6" s="200">
        <f>'[2]04'!J8</f>
        <v>0</v>
      </c>
      <c r="J6" s="200">
        <f>'[2]04'!K8</f>
        <v>0</v>
      </c>
      <c r="K6" s="15">
        <f t="shared" si="3"/>
        <v>34</v>
      </c>
      <c r="L6" s="18">
        <f>frq!C6</f>
        <v>1</v>
      </c>
      <c r="M6" s="124">
        <f t="shared" si="4"/>
        <v>33.6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33.6</v>
      </c>
      <c r="R6" s="18">
        <v>0.4</v>
      </c>
    </row>
    <row r="7" spans="1:18">
      <c r="A7" s="8" t="s">
        <v>49</v>
      </c>
      <c r="B7" s="199">
        <f>'[2]04'!B9</f>
        <v>36</v>
      </c>
      <c r="C7" s="200">
        <f>'[2]04'!C9</f>
        <v>54</v>
      </c>
      <c r="D7" s="200">
        <f>'[2]04'!D9</f>
        <v>0</v>
      </c>
      <c r="E7" s="200">
        <f>'[2]04'!E9</f>
        <v>0</v>
      </c>
      <c r="F7" s="15">
        <f t="shared" si="6"/>
        <v>90</v>
      </c>
      <c r="G7" s="199">
        <f>'[2]04'!H9</f>
        <v>34</v>
      </c>
      <c r="H7" s="200">
        <f>'[2]04'!I9</f>
        <v>0</v>
      </c>
      <c r="I7" s="200">
        <f>'[2]04'!J9</f>
        <v>0</v>
      </c>
      <c r="J7" s="200">
        <f>'[2]04'!K9</f>
        <v>0</v>
      </c>
      <c r="K7" s="15">
        <f t="shared" si="3"/>
        <v>34</v>
      </c>
      <c r="L7" s="18">
        <f>frq!C7</f>
        <v>1</v>
      </c>
      <c r="M7" s="124">
        <f t="shared" si="4"/>
        <v>33.6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33.6</v>
      </c>
      <c r="R7" s="18">
        <v>0.4</v>
      </c>
    </row>
    <row r="8" spans="1:18">
      <c r="A8" s="8" t="s">
        <v>50</v>
      </c>
      <c r="B8" s="199">
        <f>'[2]04'!B10</f>
        <v>36</v>
      </c>
      <c r="C8" s="200">
        <f>'[2]04'!C10</f>
        <v>54</v>
      </c>
      <c r="D8" s="200">
        <f>'[2]04'!D10</f>
        <v>0</v>
      </c>
      <c r="E8" s="200">
        <f>'[2]04'!E10</f>
        <v>0</v>
      </c>
      <c r="F8" s="15">
        <f t="shared" si="6"/>
        <v>90</v>
      </c>
      <c r="G8" s="199">
        <f>'[2]04'!H10</f>
        <v>34</v>
      </c>
      <c r="H8" s="200">
        <f>'[2]04'!I10</f>
        <v>0</v>
      </c>
      <c r="I8" s="200">
        <f>'[2]04'!J10</f>
        <v>0</v>
      </c>
      <c r="J8" s="200">
        <f>'[2]04'!K10</f>
        <v>0</v>
      </c>
      <c r="K8" s="15">
        <f t="shared" si="3"/>
        <v>34</v>
      </c>
      <c r="L8" s="18">
        <f>frq!C8</f>
        <v>1</v>
      </c>
      <c r="M8" s="124">
        <f t="shared" si="4"/>
        <v>33.6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33.6</v>
      </c>
      <c r="R8" s="18">
        <v>0.4</v>
      </c>
    </row>
    <row r="9" spans="1:18">
      <c r="A9" s="8" t="s">
        <v>51</v>
      </c>
      <c r="B9" s="199">
        <f>'[2]04'!B11</f>
        <v>36</v>
      </c>
      <c r="C9" s="200">
        <f>'[2]04'!C11</f>
        <v>54</v>
      </c>
      <c r="D9" s="200">
        <f>'[2]04'!D11</f>
        <v>0</v>
      </c>
      <c r="E9" s="200">
        <f>'[2]04'!E11</f>
        <v>0</v>
      </c>
      <c r="F9" s="15">
        <f t="shared" si="6"/>
        <v>90</v>
      </c>
      <c r="G9" s="199">
        <f>'[2]04'!H11</f>
        <v>34</v>
      </c>
      <c r="H9" s="200">
        <f>'[2]04'!I11</f>
        <v>0</v>
      </c>
      <c r="I9" s="200">
        <f>'[2]04'!J11</f>
        <v>0</v>
      </c>
      <c r="J9" s="200">
        <f>'[2]04'!K11</f>
        <v>0</v>
      </c>
      <c r="K9" s="15">
        <f t="shared" si="3"/>
        <v>34</v>
      </c>
      <c r="L9" s="18">
        <f>frq!C9</f>
        <v>1</v>
      </c>
      <c r="M9" s="124">
        <f t="shared" si="4"/>
        <v>33.6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33.6</v>
      </c>
      <c r="R9" s="18">
        <v>0.4</v>
      </c>
    </row>
    <row r="10" spans="1:18">
      <c r="A10" s="8" t="s">
        <v>52</v>
      </c>
      <c r="B10" s="199">
        <f>'[2]04'!B12</f>
        <v>36</v>
      </c>
      <c r="C10" s="200">
        <f>'[2]04'!C12</f>
        <v>54</v>
      </c>
      <c r="D10" s="200">
        <f>'[2]04'!D12</f>
        <v>0</v>
      </c>
      <c r="E10" s="200">
        <f>'[2]04'!E12</f>
        <v>0</v>
      </c>
      <c r="F10" s="15">
        <f t="shared" si="6"/>
        <v>90</v>
      </c>
      <c r="G10" s="199">
        <f>'[2]04'!H12</f>
        <v>34</v>
      </c>
      <c r="H10" s="200">
        <f>'[2]04'!I12</f>
        <v>0</v>
      </c>
      <c r="I10" s="200">
        <f>'[2]04'!J12</f>
        <v>0</v>
      </c>
      <c r="J10" s="200">
        <f>'[2]04'!K12</f>
        <v>0</v>
      </c>
      <c r="K10" s="15">
        <f t="shared" si="3"/>
        <v>34</v>
      </c>
      <c r="L10" s="18">
        <f>frq!C10</f>
        <v>1</v>
      </c>
      <c r="M10" s="124">
        <f t="shared" si="4"/>
        <v>33.6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33.6</v>
      </c>
      <c r="R10" s="18">
        <v>0.4</v>
      </c>
    </row>
    <row r="11" spans="1:18">
      <c r="A11" s="8" t="s">
        <v>53</v>
      </c>
      <c r="B11" s="199">
        <f>'[2]04'!B13</f>
        <v>36</v>
      </c>
      <c r="C11" s="200">
        <f>'[2]04'!C13</f>
        <v>54</v>
      </c>
      <c r="D11" s="200">
        <f>'[2]04'!D13</f>
        <v>0</v>
      </c>
      <c r="E11" s="200">
        <f>'[2]04'!E13</f>
        <v>0</v>
      </c>
      <c r="F11" s="15">
        <f t="shared" si="6"/>
        <v>90</v>
      </c>
      <c r="G11" s="199">
        <f>'[2]04'!H13</f>
        <v>34</v>
      </c>
      <c r="H11" s="200">
        <f>'[2]04'!I13</f>
        <v>0</v>
      </c>
      <c r="I11" s="200">
        <f>'[2]04'!J13</f>
        <v>0</v>
      </c>
      <c r="J11" s="200">
        <f>'[2]04'!K13</f>
        <v>0</v>
      </c>
      <c r="K11" s="15">
        <f t="shared" si="3"/>
        <v>34</v>
      </c>
      <c r="L11" s="18">
        <f>frq!C11</f>
        <v>1</v>
      </c>
      <c r="M11" s="124">
        <f t="shared" si="4"/>
        <v>33.6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33.6</v>
      </c>
      <c r="R11" s="18">
        <v>0.4</v>
      </c>
    </row>
    <row r="12" spans="1:18">
      <c r="A12" s="8" t="s">
        <v>54</v>
      </c>
      <c r="B12" s="199">
        <f>'[2]04'!B14</f>
        <v>36</v>
      </c>
      <c r="C12" s="200">
        <f>'[2]04'!C14</f>
        <v>54</v>
      </c>
      <c r="D12" s="200">
        <f>'[2]04'!D14</f>
        <v>0</v>
      </c>
      <c r="E12" s="200">
        <f>'[2]04'!E14</f>
        <v>0</v>
      </c>
      <c r="F12" s="15">
        <f t="shared" si="6"/>
        <v>90</v>
      </c>
      <c r="G12" s="199">
        <f>'[2]04'!H14</f>
        <v>34</v>
      </c>
      <c r="H12" s="200">
        <f>'[2]04'!I14</f>
        <v>0</v>
      </c>
      <c r="I12" s="200">
        <f>'[2]04'!J14</f>
        <v>0</v>
      </c>
      <c r="J12" s="200">
        <f>'[2]04'!K14</f>
        <v>0</v>
      </c>
      <c r="K12" s="15">
        <f t="shared" si="3"/>
        <v>34</v>
      </c>
      <c r="L12" s="18">
        <f>frq!C12</f>
        <v>1</v>
      </c>
      <c r="M12" s="124">
        <f t="shared" si="4"/>
        <v>33.6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33.6</v>
      </c>
      <c r="R12" s="18">
        <v>0.4</v>
      </c>
    </row>
    <row r="13" spans="1:18">
      <c r="A13" s="8" t="s">
        <v>55</v>
      </c>
      <c r="B13" s="199">
        <f>'[2]04'!B15</f>
        <v>36</v>
      </c>
      <c r="C13" s="200">
        <f>'[2]04'!C15</f>
        <v>54</v>
      </c>
      <c r="D13" s="200">
        <f>'[2]04'!D15</f>
        <v>0</v>
      </c>
      <c r="E13" s="200">
        <f>'[2]04'!E15</f>
        <v>0</v>
      </c>
      <c r="F13" s="15">
        <f t="shared" si="6"/>
        <v>90</v>
      </c>
      <c r="G13" s="199">
        <f>'[2]04'!H15</f>
        <v>34</v>
      </c>
      <c r="H13" s="200">
        <f>'[2]04'!I15</f>
        <v>0</v>
      </c>
      <c r="I13" s="200">
        <f>'[2]04'!J15</f>
        <v>0</v>
      </c>
      <c r="J13" s="200">
        <f>'[2]04'!K15</f>
        <v>0</v>
      </c>
      <c r="K13" s="15">
        <f t="shared" si="3"/>
        <v>34</v>
      </c>
      <c r="L13" s="18">
        <f>frq!C13</f>
        <v>1</v>
      </c>
      <c r="M13" s="124">
        <f t="shared" si="4"/>
        <v>33.6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33.6</v>
      </c>
      <c r="R13" s="18">
        <v>0.4</v>
      </c>
    </row>
    <row r="14" spans="1:18">
      <c r="A14" s="8" t="s">
        <v>56</v>
      </c>
      <c r="B14" s="199">
        <f>'[2]04'!B16</f>
        <v>36</v>
      </c>
      <c r="C14" s="200">
        <f>'[2]04'!C16</f>
        <v>54</v>
      </c>
      <c r="D14" s="200">
        <f>'[2]04'!D16</f>
        <v>0</v>
      </c>
      <c r="E14" s="200">
        <f>'[2]04'!E16</f>
        <v>0</v>
      </c>
      <c r="F14" s="15">
        <f t="shared" si="6"/>
        <v>90</v>
      </c>
      <c r="G14" s="199">
        <f>'[2]04'!H16</f>
        <v>34</v>
      </c>
      <c r="H14" s="200">
        <f>'[2]04'!I16</f>
        <v>0</v>
      </c>
      <c r="I14" s="200">
        <f>'[2]04'!J16</f>
        <v>0</v>
      </c>
      <c r="J14" s="200">
        <f>'[2]04'!K16</f>
        <v>0</v>
      </c>
      <c r="K14" s="15">
        <f t="shared" si="3"/>
        <v>34</v>
      </c>
      <c r="L14" s="18">
        <f>frq!C14</f>
        <v>1</v>
      </c>
      <c r="M14" s="124">
        <f t="shared" si="4"/>
        <v>33.6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33.6</v>
      </c>
      <c r="R14" s="18">
        <v>0.4</v>
      </c>
    </row>
    <row r="15" spans="1:18">
      <c r="A15" s="8" t="s">
        <v>57</v>
      </c>
      <c r="B15" s="199">
        <f>'[2]04'!B17</f>
        <v>36</v>
      </c>
      <c r="C15" s="200">
        <f>'[2]04'!C17</f>
        <v>54</v>
      </c>
      <c r="D15" s="200">
        <f>'[2]04'!D17</f>
        <v>0</v>
      </c>
      <c r="E15" s="200">
        <f>'[2]04'!E17</f>
        <v>0</v>
      </c>
      <c r="F15" s="15">
        <f t="shared" si="6"/>
        <v>90</v>
      </c>
      <c r="G15" s="199">
        <f>'[2]04'!H17</f>
        <v>34</v>
      </c>
      <c r="H15" s="200">
        <f>'[2]04'!I17</f>
        <v>0</v>
      </c>
      <c r="I15" s="200">
        <f>'[2]04'!J17</f>
        <v>0</v>
      </c>
      <c r="J15" s="200">
        <f>'[2]04'!K17</f>
        <v>0</v>
      </c>
      <c r="K15" s="15">
        <f t="shared" si="3"/>
        <v>34</v>
      </c>
      <c r="L15" s="18">
        <f>frq!C15</f>
        <v>1</v>
      </c>
      <c r="M15" s="124">
        <f t="shared" si="4"/>
        <v>33.6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33.6</v>
      </c>
      <c r="R15" s="18">
        <v>0.4</v>
      </c>
    </row>
    <row r="16" spans="1:18">
      <c r="A16" s="8" t="s">
        <v>58</v>
      </c>
      <c r="B16" s="199">
        <f>'[2]04'!B18</f>
        <v>36</v>
      </c>
      <c r="C16" s="200">
        <f>'[2]04'!C18</f>
        <v>54</v>
      </c>
      <c r="D16" s="200">
        <f>'[2]04'!D18</f>
        <v>0</v>
      </c>
      <c r="E16" s="200">
        <f>'[2]04'!E18</f>
        <v>0</v>
      </c>
      <c r="F16" s="15">
        <f t="shared" si="6"/>
        <v>90</v>
      </c>
      <c r="G16" s="199">
        <f>'[2]04'!H18</f>
        <v>34</v>
      </c>
      <c r="H16" s="200">
        <f>'[2]04'!I18</f>
        <v>0</v>
      </c>
      <c r="I16" s="200">
        <f>'[2]04'!J18</f>
        <v>0</v>
      </c>
      <c r="J16" s="200">
        <f>'[2]04'!K18</f>
        <v>0</v>
      </c>
      <c r="K16" s="15">
        <f t="shared" si="3"/>
        <v>34</v>
      </c>
      <c r="L16" s="18">
        <f>frq!C16</f>
        <v>1</v>
      </c>
      <c r="M16" s="124">
        <f t="shared" si="4"/>
        <v>33.6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33.6</v>
      </c>
      <c r="R16" s="18">
        <v>0.4</v>
      </c>
    </row>
    <row r="17" spans="1:18">
      <c r="A17" s="8" t="s">
        <v>59</v>
      </c>
      <c r="B17" s="199">
        <f>'[2]04'!B19</f>
        <v>36</v>
      </c>
      <c r="C17" s="200">
        <f>'[2]04'!C19</f>
        <v>54</v>
      </c>
      <c r="D17" s="200">
        <f>'[2]04'!D19</f>
        <v>0</v>
      </c>
      <c r="E17" s="200">
        <f>'[2]04'!E19</f>
        <v>0</v>
      </c>
      <c r="F17" s="15">
        <f t="shared" si="6"/>
        <v>90</v>
      </c>
      <c r="G17" s="199">
        <f>'[2]04'!H19</f>
        <v>34</v>
      </c>
      <c r="H17" s="200">
        <f>'[2]04'!I19</f>
        <v>0</v>
      </c>
      <c r="I17" s="200">
        <f>'[2]04'!J19</f>
        <v>0</v>
      </c>
      <c r="J17" s="200">
        <f>'[2]04'!K19</f>
        <v>0</v>
      </c>
      <c r="K17" s="15">
        <f t="shared" si="3"/>
        <v>34</v>
      </c>
      <c r="L17" s="18">
        <f>frq!C17</f>
        <v>1</v>
      </c>
      <c r="M17" s="124">
        <f t="shared" si="4"/>
        <v>33.6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33.6</v>
      </c>
      <c r="R17" s="18">
        <v>0.4</v>
      </c>
    </row>
    <row r="18" spans="1:18">
      <c r="A18" s="8" t="s">
        <v>60</v>
      </c>
      <c r="B18" s="199">
        <f>'[2]04'!B20</f>
        <v>36</v>
      </c>
      <c r="C18" s="200">
        <f>'[2]04'!C20</f>
        <v>54</v>
      </c>
      <c r="D18" s="200">
        <f>'[2]04'!D20</f>
        <v>0</v>
      </c>
      <c r="E18" s="200">
        <f>'[2]04'!E20</f>
        <v>0</v>
      </c>
      <c r="F18" s="15">
        <f t="shared" si="6"/>
        <v>90</v>
      </c>
      <c r="G18" s="199">
        <f>'[2]04'!H20</f>
        <v>34</v>
      </c>
      <c r="H18" s="200">
        <f>'[2]04'!I20</f>
        <v>0</v>
      </c>
      <c r="I18" s="200">
        <f>'[2]04'!J20</f>
        <v>0</v>
      </c>
      <c r="J18" s="200">
        <f>'[2]04'!K20</f>
        <v>0</v>
      </c>
      <c r="K18" s="15">
        <f t="shared" si="3"/>
        <v>34</v>
      </c>
      <c r="L18" s="18">
        <f>frq!C18</f>
        <v>1</v>
      </c>
      <c r="M18" s="124">
        <f t="shared" si="4"/>
        <v>33.6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33.6</v>
      </c>
      <c r="R18" s="18">
        <v>0.4</v>
      </c>
    </row>
    <row r="19" spans="1:18">
      <c r="A19" s="8" t="s">
        <v>61</v>
      </c>
      <c r="B19" s="199">
        <f>'[2]04'!B21</f>
        <v>36</v>
      </c>
      <c r="C19" s="200">
        <f>'[2]04'!C21</f>
        <v>54</v>
      </c>
      <c r="D19" s="200">
        <f>'[2]04'!D21</f>
        <v>0</v>
      </c>
      <c r="E19" s="200">
        <f>'[2]04'!E21</f>
        <v>0</v>
      </c>
      <c r="F19" s="15">
        <f t="shared" si="6"/>
        <v>90</v>
      </c>
      <c r="G19" s="199">
        <f>'[2]04'!H21</f>
        <v>34</v>
      </c>
      <c r="H19" s="200">
        <f>'[2]04'!I21</f>
        <v>0</v>
      </c>
      <c r="I19" s="200">
        <f>'[2]04'!J21</f>
        <v>0</v>
      </c>
      <c r="J19" s="200">
        <f>'[2]04'!K21</f>
        <v>0</v>
      </c>
      <c r="K19" s="15">
        <f t="shared" si="3"/>
        <v>34</v>
      </c>
      <c r="L19" s="18">
        <f>frq!C19</f>
        <v>1</v>
      </c>
      <c r="M19" s="124">
        <f t="shared" si="4"/>
        <v>33.6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33.6</v>
      </c>
      <c r="R19" s="18">
        <v>0.4</v>
      </c>
    </row>
    <row r="20" spans="1:18">
      <c r="A20" s="8" t="s">
        <v>62</v>
      </c>
      <c r="B20" s="199">
        <f>'[2]04'!B22</f>
        <v>36</v>
      </c>
      <c r="C20" s="200">
        <f>'[2]04'!C22</f>
        <v>54</v>
      </c>
      <c r="D20" s="200">
        <f>'[2]04'!D22</f>
        <v>0</v>
      </c>
      <c r="E20" s="200">
        <f>'[2]04'!E22</f>
        <v>0</v>
      </c>
      <c r="F20" s="15">
        <f t="shared" si="6"/>
        <v>90</v>
      </c>
      <c r="G20" s="199">
        <f>'[2]04'!H22</f>
        <v>35</v>
      </c>
      <c r="H20" s="200">
        <f>'[2]04'!I22</f>
        <v>0</v>
      </c>
      <c r="I20" s="200">
        <f>'[2]04'!J22</f>
        <v>0</v>
      </c>
      <c r="J20" s="200">
        <f>'[2]04'!K22</f>
        <v>0</v>
      </c>
      <c r="K20" s="15">
        <f t="shared" si="3"/>
        <v>35</v>
      </c>
      <c r="L20" s="18">
        <f>frq!C20</f>
        <v>1</v>
      </c>
      <c r="M20" s="124">
        <f t="shared" si="4"/>
        <v>34.6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34.6</v>
      </c>
      <c r="R20" s="18">
        <v>0.4</v>
      </c>
    </row>
    <row r="21" spans="1:18">
      <c r="A21" s="8" t="s">
        <v>63</v>
      </c>
      <c r="B21" s="199">
        <f>'[2]04'!B23</f>
        <v>36</v>
      </c>
      <c r="C21" s="200">
        <f>'[2]04'!C23</f>
        <v>54</v>
      </c>
      <c r="D21" s="200">
        <f>'[2]04'!D23</f>
        <v>0</v>
      </c>
      <c r="E21" s="200">
        <f>'[2]04'!E23</f>
        <v>0</v>
      </c>
      <c r="F21" s="15">
        <f t="shared" si="6"/>
        <v>90</v>
      </c>
      <c r="G21" s="199">
        <f>'[2]04'!H23</f>
        <v>35</v>
      </c>
      <c r="H21" s="200">
        <f>'[2]04'!I23</f>
        <v>0</v>
      </c>
      <c r="I21" s="200">
        <f>'[2]04'!J23</f>
        <v>0</v>
      </c>
      <c r="J21" s="200">
        <f>'[2]04'!K23</f>
        <v>0</v>
      </c>
      <c r="K21" s="15">
        <f t="shared" si="3"/>
        <v>35</v>
      </c>
      <c r="L21" s="18">
        <f>frq!C21</f>
        <v>1</v>
      </c>
      <c r="M21" s="124">
        <f t="shared" si="4"/>
        <v>34.6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34.6</v>
      </c>
      <c r="R21" s="18">
        <v>0.4</v>
      </c>
    </row>
    <row r="22" spans="1:18">
      <c r="A22" s="8" t="s">
        <v>64</v>
      </c>
      <c r="B22" s="199">
        <f>'[2]04'!B24</f>
        <v>36</v>
      </c>
      <c r="C22" s="200">
        <f>'[2]04'!C24</f>
        <v>54</v>
      </c>
      <c r="D22" s="200">
        <f>'[2]04'!D24</f>
        <v>0</v>
      </c>
      <c r="E22" s="200">
        <f>'[2]04'!E24</f>
        <v>0</v>
      </c>
      <c r="F22" s="15">
        <f t="shared" si="6"/>
        <v>90</v>
      </c>
      <c r="G22" s="199">
        <f>'[2]04'!H24</f>
        <v>35</v>
      </c>
      <c r="H22" s="200">
        <f>'[2]04'!I24</f>
        <v>0</v>
      </c>
      <c r="I22" s="200">
        <f>'[2]04'!J24</f>
        <v>0</v>
      </c>
      <c r="J22" s="200">
        <f>'[2]04'!K24</f>
        <v>0</v>
      </c>
      <c r="K22" s="15">
        <f t="shared" si="3"/>
        <v>35</v>
      </c>
      <c r="L22" s="18">
        <f>frq!C22</f>
        <v>1</v>
      </c>
      <c r="M22" s="124">
        <f t="shared" si="4"/>
        <v>34.6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34.6</v>
      </c>
      <c r="R22" s="18">
        <v>0.4</v>
      </c>
    </row>
    <row r="23" spans="1:18">
      <c r="A23" s="8" t="s">
        <v>65</v>
      </c>
      <c r="B23" s="199">
        <f>'[2]04'!B25</f>
        <v>36</v>
      </c>
      <c r="C23" s="200">
        <f>'[2]04'!C25</f>
        <v>54</v>
      </c>
      <c r="D23" s="200">
        <f>'[2]04'!D25</f>
        <v>0</v>
      </c>
      <c r="E23" s="200">
        <f>'[2]04'!E25</f>
        <v>0</v>
      </c>
      <c r="F23" s="15">
        <f t="shared" si="6"/>
        <v>90</v>
      </c>
      <c r="G23" s="199">
        <f>'[2]04'!H25</f>
        <v>35</v>
      </c>
      <c r="H23" s="200">
        <f>'[2]04'!I25</f>
        <v>0</v>
      </c>
      <c r="I23" s="200">
        <f>'[2]04'!J25</f>
        <v>0</v>
      </c>
      <c r="J23" s="200">
        <f>'[2]04'!K25</f>
        <v>0</v>
      </c>
      <c r="K23" s="15">
        <f t="shared" si="3"/>
        <v>35</v>
      </c>
      <c r="L23" s="18">
        <f>frq!C23</f>
        <v>1</v>
      </c>
      <c r="M23" s="124">
        <f t="shared" si="4"/>
        <v>34.6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34.6</v>
      </c>
      <c r="R23" s="18">
        <v>0.4</v>
      </c>
    </row>
    <row r="24" spans="1:18">
      <c r="A24" s="8" t="s">
        <v>66</v>
      </c>
      <c r="B24" s="199">
        <f>'[2]04'!B26</f>
        <v>36</v>
      </c>
      <c r="C24" s="200">
        <f>'[2]04'!C26</f>
        <v>54</v>
      </c>
      <c r="D24" s="200">
        <f>'[2]04'!D26</f>
        <v>0</v>
      </c>
      <c r="E24" s="200">
        <f>'[2]04'!E26</f>
        <v>0</v>
      </c>
      <c r="F24" s="15">
        <f t="shared" si="6"/>
        <v>90</v>
      </c>
      <c r="G24" s="199">
        <f>'[2]04'!H26</f>
        <v>35</v>
      </c>
      <c r="H24" s="200">
        <f>'[2]04'!I26</f>
        <v>0</v>
      </c>
      <c r="I24" s="200">
        <f>'[2]04'!J26</f>
        <v>0</v>
      </c>
      <c r="J24" s="200">
        <f>'[2]04'!K26</f>
        <v>0</v>
      </c>
      <c r="K24" s="15">
        <f t="shared" si="3"/>
        <v>35</v>
      </c>
      <c r="L24" s="18">
        <f>frq!C24</f>
        <v>1</v>
      </c>
      <c r="M24" s="124">
        <f t="shared" si="4"/>
        <v>34.6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34.6</v>
      </c>
      <c r="R24" s="18">
        <v>0.4</v>
      </c>
    </row>
    <row r="25" spans="1:18">
      <c r="A25" s="8" t="s">
        <v>67</v>
      </c>
      <c r="B25" s="199">
        <f>'[2]04'!B27</f>
        <v>36</v>
      </c>
      <c r="C25" s="200">
        <f>'[2]04'!C27</f>
        <v>54</v>
      </c>
      <c r="D25" s="200">
        <f>'[2]04'!D27</f>
        <v>0</v>
      </c>
      <c r="E25" s="200">
        <f>'[2]04'!E27</f>
        <v>0</v>
      </c>
      <c r="F25" s="15">
        <f t="shared" si="6"/>
        <v>90</v>
      </c>
      <c r="G25" s="199">
        <f>'[2]04'!H27</f>
        <v>35</v>
      </c>
      <c r="H25" s="200">
        <f>'[2]04'!I27</f>
        <v>0</v>
      </c>
      <c r="I25" s="200">
        <f>'[2]04'!J27</f>
        <v>0</v>
      </c>
      <c r="J25" s="200">
        <f>'[2]04'!K27</f>
        <v>0</v>
      </c>
      <c r="K25" s="15">
        <f t="shared" si="3"/>
        <v>35</v>
      </c>
      <c r="L25" s="18">
        <f>frq!C25</f>
        <v>1</v>
      </c>
      <c r="M25" s="124">
        <f t="shared" si="4"/>
        <v>34.6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34.6</v>
      </c>
      <c r="R25" s="18">
        <v>0.4</v>
      </c>
    </row>
    <row r="26" spans="1:18">
      <c r="A26" s="8" t="s">
        <v>68</v>
      </c>
      <c r="B26" s="199">
        <f>'[2]04'!B28</f>
        <v>36</v>
      </c>
      <c r="C26" s="200">
        <f>'[2]04'!C28</f>
        <v>54</v>
      </c>
      <c r="D26" s="200">
        <f>'[2]04'!D28</f>
        <v>0</v>
      </c>
      <c r="E26" s="200">
        <f>'[2]04'!E28</f>
        <v>0</v>
      </c>
      <c r="F26" s="15">
        <f t="shared" si="6"/>
        <v>90</v>
      </c>
      <c r="G26" s="199">
        <f>'[2]04'!H28</f>
        <v>35</v>
      </c>
      <c r="H26" s="200">
        <f>'[2]04'!I28</f>
        <v>0</v>
      </c>
      <c r="I26" s="200">
        <f>'[2]04'!J28</f>
        <v>0</v>
      </c>
      <c r="J26" s="200">
        <f>'[2]04'!K28</f>
        <v>0</v>
      </c>
      <c r="K26" s="15">
        <f t="shared" si="3"/>
        <v>35</v>
      </c>
      <c r="L26" s="18">
        <f>frq!C26</f>
        <v>1</v>
      </c>
      <c r="M26" s="124">
        <f t="shared" si="4"/>
        <v>34.6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34.6</v>
      </c>
      <c r="R26" s="18">
        <v>0.4</v>
      </c>
    </row>
    <row r="27" spans="1:18">
      <c r="A27" s="8" t="s">
        <v>69</v>
      </c>
      <c r="B27" s="199">
        <f>'[2]04'!B29</f>
        <v>36</v>
      </c>
      <c r="C27" s="200">
        <f>'[2]04'!C29</f>
        <v>54</v>
      </c>
      <c r="D27" s="200">
        <f>'[2]04'!D29</f>
        <v>0</v>
      </c>
      <c r="E27" s="200">
        <f>'[2]04'!E29</f>
        <v>0</v>
      </c>
      <c r="F27" s="15">
        <f t="shared" si="6"/>
        <v>90</v>
      </c>
      <c r="G27" s="199">
        <f>'[2]04'!H29</f>
        <v>35</v>
      </c>
      <c r="H27" s="200">
        <f>'[2]04'!I29</f>
        <v>0</v>
      </c>
      <c r="I27" s="200">
        <f>'[2]04'!J29</f>
        <v>0</v>
      </c>
      <c r="J27" s="200">
        <f>'[2]04'!K29</f>
        <v>0</v>
      </c>
      <c r="K27" s="15">
        <f t="shared" si="3"/>
        <v>35</v>
      </c>
      <c r="L27" s="18">
        <f>frq!C27</f>
        <v>1</v>
      </c>
      <c r="M27" s="124">
        <f t="shared" si="4"/>
        <v>34.6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34.6</v>
      </c>
      <c r="R27" s="18">
        <v>0.4</v>
      </c>
    </row>
    <row r="28" spans="1:18">
      <c r="A28" s="8" t="s">
        <v>70</v>
      </c>
      <c r="B28" s="199">
        <f>'[2]04'!B30</f>
        <v>36</v>
      </c>
      <c r="C28" s="200">
        <f>'[2]04'!C30</f>
        <v>54</v>
      </c>
      <c r="D28" s="200">
        <f>'[2]04'!D30</f>
        <v>0</v>
      </c>
      <c r="E28" s="200">
        <f>'[2]04'!E30</f>
        <v>0</v>
      </c>
      <c r="F28" s="15">
        <f t="shared" si="6"/>
        <v>90</v>
      </c>
      <c r="G28" s="199">
        <f>'[2]04'!H30</f>
        <v>35</v>
      </c>
      <c r="H28" s="200">
        <f>'[2]04'!I30</f>
        <v>0</v>
      </c>
      <c r="I28" s="200">
        <f>'[2]04'!J30</f>
        <v>0</v>
      </c>
      <c r="J28" s="200">
        <f>'[2]04'!K30</f>
        <v>0</v>
      </c>
      <c r="K28" s="15">
        <f t="shared" si="3"/>
        <v>35</v>
      </c>
      <c r="L28" s="18">
        <f>frq!C28</f>
        <v>1</v>
      </c>
      <c r="M28" s="124">
        <f t="shared" si="4"/>
        <v>34.6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34.6</v>
      </c>
      <c r="R28" s="18">
        <v>0.4</v>
      </c>
    </row>
    <row r="29" spans="1:18">
      <c r="A29" s="8" t="s">
        <v>71</v>
      </c>
      <c r="B29" s="199">
        <f>'[2]04'!B31</f>
        <v>36</v>
      </c>
      <c r="C29" s="200">
        <f>'[2]04'!C31</f>
        <v>54</v>
      </c>
      <c r="D29" s="200">
        <f>'[2]04'!D31</f>
        <v>0</v>
      </c>
      <c r="E29" s="200">
        <f>'[2]04'!E31</f>
        <v>0</v>
      </c>
      <c r="F29" s="15">
        <f t="shared" si="6"/>
        <v>90</v>
      </c>
      <c r="G29" s="199">
        <f>'[2]04'!H31</f>
        <v>35</v>
      </c>
      <c r="H29" s="200">
        <f>'[2]04'!I31</f>
        <v>0</v>
      </c>
      <c r="I29" s="200">
        <f>'[2]04'!J31</f>
        <v>0</v>
      </c>
      <c r="J29" s="200">
        <f>'[2]04'!K31</f>
        <v>0</v>
      </c>
      <c r="K29" s="15">
        <f t="shared" si="3"/>
        <v>35</v>
      </c>
      <c r="L29" s="18">
        <f>frq!C29</f>
        <v>1</v>
      </c>
      <c r="M29" s="124">
        <f t="shared" si="4"/>
        <v>34.6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34.6</v>
      </c>
      <c r="R29" s="18">
        <v>0.4</v>
      </c>
    </row>
    <row r="30" spans="1:18">
      <c r="A30" s="8" t="s">
        <v>72</v>
      </c>
      <c r="B30" s="199">
        <f>'[2]04'!B32</f>
        <v>36</v>
      </c>
      <c r="C30" s="200">
        <f>'[2]04'!C32</f>
        <v>54</v>
      </c>
      <c r="D30" s="200">
        <f>'[2]04'!D32</f>
        <v>0</v>
      </c>
      <c r="E30" s="200">
        <f>'[2]04'!E32</f>
        <v>0</v>
      </c>
      <c r="F30" s="15">
        <f t="shared" si="6"/>
        <v>90</v>
      </c>
      <c r="G30" s="199">
        <f>'[2]04'!H32</f>
        <v>35</v>
      </c>
      <c r="H30" s="200">
        <f>'[2]04'!I32</f>
        <v>0</v>
      </c>
      <c r="I30" s="200">
        <f>'[2]04'!J32</f>
        <v>0</v>
      </c>
      <c r="J30" s="200">
        <f>'[2]04'!K32</f>
        <v>0</v>
      </c>
      <c r="K30" s="15">
        <f t="shared" si="3"/>
        <v>35</v>
      </c>
      <c r="L30" s="18">
        <f>frq!C30</f>
        <v>1</v>
      </c>
      <c r="M30" s="124">
        <f t="shared" si="4"/>
        <v>34.6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34.6</v>
      </c>
      <c r="R30" s="18">
        <v>0.4</v>
      </c>
    </row>
    <row r="31" spans="1:18">
      <c r="A31" s="8" t="s">
        <v>73</v>
      </c>
      <c r="B31" s="199">
        <f>'[2]04'!B33</f>
        <v>36</v>
      </c>
      <c r="C31" s="200">
        <f>'[2]04'!C33</f>
        <v>54</v>
      </c>
      <c r="D31" s="200">
        <f>'[2]04'!D33</f>
        <v>0</v>
      </c>
      <c r="E31" s="200">
        <f>'[2]04'!E33</f>
        <v>0</v>
      </c>
      <c r="F31" s="15">
        <f t="shared" si="6"/>
        <v>90</v>
      </c>
      <c r="G31" s="199">
        <f>'[2]04'!H33</f>
        <v>35</v>
      </c>
      <c r="H31" s="200">
        <f>'[2]04'!I33</f>
        <v>0</v>
      </c>
      <c r="I31" s="200">
        <f>'[2]04'!J33</f>
        <v>0</v>
      </c>
      <c r="J31" s="200">
        <f>'[2]04'!K33</f>
        <v>0</v>
      </c>
      <c r="K31" s="15">
        <f t="shared" si="3"/>
        <v>35</v>
      </c>
      <c r="L31" s="18">
        <f>frq!C31</f>
        <v>1</v>
      </c>
      <c r="M31" s="124">
        <f t="shared" si="4"/>
        <v>34.6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34.6</v>
      </c>
      <c r="R31" s="18">
        <v>0.4</v>
      </c>
    </row>
    <row r="32" spans="1:18">
      <c r="A32" s="8" t="s">
        <v>74</v>
      </c>
      <c r="B32" s="199">
        <f>'[2]04'!B34</f>
        <v>36</v>
      </c>
      <c r="C32" s="200">
        <f>'[2]04'!C34</f>
        <v>54</v>
      </c>
      <c r="D32" s="200">
        <f>'[2]04'!D34</f>
        <v>0</v>
      </c>
      <c r="E32" s="200">
        <f>'[2]04'!E34</f>
        <v>0</v>
      </c>
      <c r="F32" s="15">
        <f t="shared" si="6"/>
        <v>90</v>
      </c>
      <c r="G32" s="199">
        <f>'[2]04'!H34</f>
        <v>35</v>
      </c>
      <c r="H32" s="200">
        <f>'[2]04'!I34</f>
        <v>0</v>
      </c>
      <c r="I32" s="200">
        <f>'[2]04'!J34</f>
        <v>0</v>
      </c>
      <c r="J32" s="200">
        <f>'[2]04'!K34</f>
        <v>0</v>
      </c>
      <c r="K32" s="15">
        <f t="shared" si="3"/>
        <v>35</v>
      </c>
      <c r="L32" s="18">
        <f>frq!C32</f>
        <v>1</v>
      </c>
      <c r="M32" s="124">
        <f t="shared" si="4"/>
        <v>34.6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34.6</v>
      </c>
      <c r="R32" s="18">
        <v>0.4</v>
      </c>
    </row>
    <row r="33" spans="1:18">
      <c r="A33" s="8" t="s">
        <v>75</v>
      </c>
      <c r="B33" s="199">
        <f>'[2]04'!B35</f>
        <v>36</v>
      </c>
      <c r="C33" s="200">
        <f>'[2]04'!C35</f>
        <v>54</v>
      </c>
      <c r="D33" s="200">
        <f>'[2]04'!D35</f>
        <v>0</v>
      </c>
      <c r="E33" s="200">
        <f>'[2]04'!E35</f>
        <v>0</v>
      </c>
      <c r="F33" s="15">
        <f t="shared" si="6"/>
        <v>90</v>
      </c>
      <c r="G33" s="199">
        <f>'[2]04'!H35</f>
        <v>35</v>
      </c>
      <c r="H33" s="200">
        <f>'[2]04'!I35</f>
        <v>0</v>
      </c>
      <c r="I33" s="200">
        <f>'[2]04'!J35</f>
        <v>0</v>
      </c>
      <c r="J33" s="200">
        <f>'[2]04'!K35</f>
        <v>0</v>
      </c>
      <c r="K33" s="15">
        <f t="shared" si="3"/>
        <v>35</v>
      </c>
      <c r="L33" s="18">
        <f>frq!C33</f>
        <v>1</v>
      </c>
      <c r="M33" s="124">
        <f t="shared" si="4"/>
        <v>34.6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34.6</v>
      </c>
      <c r="R33" s="18">
        <v>0.4</v>
      </c>
    </row>
    <row r="34" spans="1:18">
      <c r="A34" s="8" t="s">
        <v>76</v>
      </c>
      <c r="B34" s="199">
        <f>'[2]04'!B36</f>
        <v>36</v>
      </c>
      <c r="C34" s="200">
        <f>'[2]04'!C36</f>
        <v>54</v>
      </c>
      <c r="D34" s="200">
        <f>'[2]04'!D36</f>
        <v>0</v>
      </c>
      <c r="E34" s="200">
        <f>'[2]04'!E36</f>
        <v>0</v>
      </c>
      <c r="F34" s="15">
        <f t="shared" si="6"/>
        <v>90</v>
      </c>
      <c r="G34" s="199">
        <f>'[2]04'!H36</f>
        <v>35</v>
      </c>
      <c r="H34" s="200">
        <f>'[2]04'!I36</f>
        <v>0</v>
      </c>
      <c r="I34" s="200">
        <f>'[2]04'!J36</f>
        <v>0</v>
      </c>
      <c r="J34" s="200">
        <f>'[2]04'!K36</f>
        <v>0</v>
      </c>
      <c r="K34" s="15">
        <f t="shared" si="3"/>
        <v>35</v>
      </c>
      <c r="L34" s="18">
        <f>frq!C34</f>
        <v>1</v>
      </c>
      <c r="M34" s="124">
        <f t="shared" si="4"/>
        <v>34.6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34.6</v>
      </c>
      <c r="R34" s="18">
        <v>0.4</v>
      </c>
    </row>
    <row r="35" spans="1:18">
      <c r="A35" s="8" t="s">
        <v>77</v>
      </c>
      <c r="B35" s="199">
        <f>'[2]04'!B37</f>
        <v>36</v>
      </c>
      <c r="C35" s="200">
        <f>'[2]04'!C37</f>
        <v>54</v>
      </c>
      <c r="D35" s="200">
        <f>'[2]04'!D37</f>
        <v>0</v>
      </c>
      <c r="E35" s="200">
        <f>'[2]04'!E37</f>
        <v>0</v>
      </c>
      <c r="F35" s="15">
        <f t="shared" si="6"/>
        <v>90</v>
      </c>
      <c r="G35" s="199">
        <f>'[2]04'!H37</f>
        <v>34</v>
      </c>
      <c r="H35" s="200">
        <f>'[2]04'!I37</f>
        <v>0</v>
      </c>
      <c r="I35" s="200">
        <f>'[2]04'!J37</f>
        <v>0</v>
      </c>
      <c r="J35" s="200">
        <f>'[2]04'!K37</f>
        <v>0</v>
      </c>
      <c r="K35" s="15">
        <f t="shared" si="3"/>
        <v>34</v>
      </c>
      <c r="L35" s="18">
        <f>frq!C35</f>
        <v>1</v>
      </c>
      <c r="M35" s="124">
        <f t="shared" si="4"/>
        <v>33.6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33.6</v>
      </c>
      <c r="R35" s="18">
        <v>0.4</v>
      </c>
    </row>
    <row r="36" spans="1:18">
      <c r="A36" s="8" t="s">
        <v>78</v>
      </c>
      <c r="B36" s="199">
        <f>'[2]04'!B38</f>
        <v>36</v>
      </c>
      <c r="C36" s="200">
        <f>'[2]04'!C38</f>
        <v>54</v>
      </c>
      <c r="D36" s="200">
        <f>'[2]04'!D38</f>
        <v>0</v>
      </c>
      <c r="E36" s="200">
        <f>'[2]04'!E38</f>
        <v>0</v>
      </c>
      <c r="F36" s="15">
        <f t="shared" si="6"/>
        <v>90</v>
      </c>
      <c r="G36" s="199">
        <f>'[2]04'!H38</f>
        <v>34</v>
      </c>
      <c r="H36" s="200">
        <f>'[2]04'!I38</f>
        <v>0</v>
      </c>
      <c r="I36" s="200">
        <f>'[2]04'!J38</f>
        <v>0</v>
      </c>
      <c r="J36" s="200">
        <f>'[2]04'!K38</f>
        <v>0</v>
      </c>
      <c r="K36" s="15">
        <f t="shared" si="3"/>
        <v>34</v>
      </c>
      <c r="L36" s="18">
        <f>frq!C36</f>
        <v>1</v>
      </c>
      <c r="M36" s="124">
        <f t="shared" si="4"/>
        <v>33.6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33.6</v>
      </c>
      <c r="R36" s="18">
        <v>0.4</v>
      </c>
    </row>
    <row r="37" spans="1:18">
      <c r="A37" s="8" t="s">
        <v>79</v>
      </c>
      <c r="B37" s="199">
        <f>'[2]04'!B39</f>
        <v>36</v>
      </c>
      <c r="C37" s="200">
        <f>'[2]04'!C39</f>
        <v>54</v>
      </c>
      <c r="D37" s="200">
        <f>'[2]04'!D39</f>
        <v>0</v>
      </c>
      <c r="E37" s="200">
        <f>'[2]04'!E39</f>
        <v>0</v>
      </c>
      <c r="F37" s="15">
        <f t="shared" si="6"/>
        <v>90</v>
      </c>
      <c r="G37" s="199">
        <f>'[2]04'!H39</f>
        <v>34</v>
      </c>
      <c r="H37" s="200">
        <f>'[2]04'!I39</f>
        <v>0</v>
      </c>
      <c r="I37" s="200">
        <f>'[2]04'!J39</f>
        <v>0</v>
      </c>
      <c r="J37" s="200">
        <f>'[2]04'!K39</f>
        <v>0</v>
      </c>
      <c r="K37" s="15">
        <f t="shared" si="3"/>
        <v>34</v>
      </c>
      <c r="L37" s="18">
        <f>frq!C37</f>
        <v>1</v>
      </c>
      <c r="M37" s="124">
        <f t="shared" si="4"/>
        <v>33.6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33.6</v>
      </c>
      <c r="R37" s="18">
        <v>0.4</v>
      </c>
    </row>
    <row r="38" spans="1:18">
      <c r="A38" s="8" t="s">
        <v>80</v>
      </c>
      <c r="B38" s="199">
        <f>'[2]04'!B40</f>
        <v>36</v>
      </c>
      <c r="C38" s="200">
        <f>'[2]04'!C40</f>
        <v>54</v>
      </c>
      <c r="D38" s="200">
        <f>'[2]04'!D40</f>
        <v>0</v>
      </c>
      <c r="E38" s="200">
        <f>'[2]04'!E40</f>
        <v>0</v>
      </c>
      <c r="F38" s="15">
        <f t="shared" si="6"/>
        <v>90</v>
      </c>
      <c r="G38" s="199">
        <f>'[2]04'!H40</f>
        <v>34</v>
      </c>
      <c r="H38" s="200">
        <f>'[2]04'!I40</f>
        <v>0</v>
      </c>
      <c r="I38" s="200">
        <f>'[2]04'!J40</f>
        <v>0</v>
      </c>
      <c r="J38" s="200">
        <f>'[2]04'!K40</f>
        <v>0</v>
      </c>
      <c r="K38" s="15">
        <f t="shared" si="3"/>
        <v>34</v>
      </c>
      <c r="L38" s="18">
        <f>frq!C38</f>
        <v>1</v>
      </c>
      <c r="M38" s="124">
        <f t="shared" si="4"/>
        <v>33.6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33.6</v>
      </c>
      <c r="R38" s="18">
        <v>0.4</v>
      </c>
    </row>
    <row r="39" spans="1:18">
      <c r="A39" s="8" t="s">
        <v>81</v>
      </c>
      <c r="B39" s="199">
        <f>'[2]04'!B41</f>
        <v>36</v>
      </c>
      <c r="C39" s="200">
        <f>'[2]04'!C41</f>
        <v>54</v>
      </c>
      <c r="D39" s="200">
        <f>'[2]04'!D41</f>
        <v>0</v>
      </c>
      <c r="E39" s="200">
        <f>'[2]04'!E41</f>
        <v>0</v>
      </c>
      <c r="F39" s="15">
        <f t="shared" si="6"/>
        <v>90</v>
      </c>
      <c r="G39" s="199">
        <f>'[2]04'!H41</f>
        <v>34</v>
      </c>
      <c r="H39" s="200">
        <f>'[2]04'!I41</f>
        <v>0</v>
      </c>
      <c r="I39" s="200">
        <f>'[2]04'!J41</f>
        <v>0</v>
      </c>
      <c r="J39" s="200">
        <f>'[2]04'!K41</f>
        <v>0</v>
      </c>
      <c r="K39" s="15">
        <f t="shared" si="3"/>
        <v>34</v>
      </c>
      <c r="L39" s="18">
        <f>frq!C39</f>
        <v>1</v>
      </c>
      <c r="M39" s="124">
        <f t="shared" si="4"/>
        <v>33.6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33.6</v>
      </c>
      <c r="R39" s="18">
        <v>0.4</v>
      </c>
    </row>
    <row r="40" spans="1:18">
      <c r="A40" s="8" t="s">
        <v>82</v>
      </c>
      <c r="B40" s="199">
        <f>'[2]04'!B42</f>
        <v>36</v>
      </c>
      <c r="C40" s="200">
        <f>'[2]04'!C42</f>
        <v>54</v>
      </c>
      <c r="D40" s="200">
        <f>'[2]04'!D42</f>
        <v>0</v>
      </c>
      <c r="E40" s="200">
        <f>'[2]04'!E42</f>
        <v>0</v>
      </c>
      <c r="F40" s="15">
        <f t="shared" si="6"/>
        <v>90</v>
      </c>
      <c r="G40" s="199">
        <f>'[2]04'!H42</f>
        <v>33</v>
      </c>
      <c r="H40" s="200">
        <f>'[2]04'!I42</f>
        <v>0</v>
      </c>
      <c r="I40" s="200">
        <f>'[2]04'!J42</f>
        <v>0</v>
      </c>
      <c r="J40" s="200">
        <f>'[2]04'!K42</f>
        <v>0</v>
      </c>
      <c r="K40" s="15">
        <f t="shared" si="3"/>
        <v>33</v>
      </c>
      <c r="L40" s="18">
        <f>frq!C40</f>
        <v>1</v>
      </c>
      <c r="M40" s="124">
        <f t="shared" si="4"/>
        <v>32.6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32.6</v>
      </c>
      <c r="R40" s="18">
        <v>0.4</v>
      </c>
    </row>
    <row r="41" spans="1:18">
      <c r="A41" s="8" t="s">
        <v>83</v>
      </c>
      <c r="B41" s="199">
        <f>'[2]04'!B43</f>
        <v>36</v>
      </c>
      <c r="C41" s="200">
        <f>'[2]04'!C43</f>
        <v>54</v>
      </c>
      <c r="D41" s="200">
        <f>'[2]04'!D43</f>
        <v>0</v>
      </c>
      <c r="E41" s="200">
        <f>'[2]04'!E43</f>
        <v>0</v>
      </c>
      <c r="F41" s="15">
        <f t="shared" si="6"/>
        <v>90</v>
      </c>
      <c r="G41" s="199">
        <f>'[2]04'!H43</f>
        <v>33</v>
      </c>
      <c r="H41" s="200">
        <f>'[2]04'!I43</f>
        <v>0</v>
      </c>
      <c r="I41" s="200">
        <f>'[2]04'!J43</f>
        <v>0</v>
      </c>
      <c r="J41" s="200">
        <f>'[2]04'!K43</f>
        <v>0</v>
      </c>
      <c r="K41" s="15">
        <f t="shared" si="3"/>
        <v>33</v>
      </c>
      <c r="L41" s="18">
        <f>frq!C41</f>
        <v>1</v>
      </c>
      <c r="M41" s="124">
        <f t="shared" si="4"/>
        <v>32.6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32.6</v>
      </c>
      <c r="R41" s="18">
        <v>0.4</v>
      </c>
    </row>
    <row r="42" spans="1:18">
      <c r="A42" s="8" t="s">
        <v>84</v>
      </c>
      <c r="B42" s="199">
        <f>'[2]04'!B44</f>
        <v>36</v>
      </c>
      <c r="C42" s="200">
        <f>'[2]04'!C44</f>
        <v>54</v>
      </c>
      <c r="D42" s="200">
        <f>'[2]04'!D44</f>
        <v>0</v>
      </c>
      <c r="E42" s="200">
        <f>'[2]04'!E44</f>
        <v>0</v>
      </c>
      <c r="F42" s="15">
        <f t="shared" si="6"/>
        <v>90</v>
      </c>
      <c r="G42" s="199">
        <f>'[2]04'!H44</f>
        <v>33</v>
      </c>
      <c r="H42" s="200">
        <f>'[2]04'!I44</f>
        <v>0</v>
      </c>
      <c r="I42" s="200">
        <f>'[2]04'!J44</f>
        <v>0</v>
      </c>
      <c r="J42" s="200">
        <f>'[2]04'!K44</f>
        <v>0</v>
      </c>
      <c r="K42" s="15">
        <f t="shared" si="3"/>
        <v>33</v>
      </c>
      <c r="L42" s="18">
        <f>frq!C42</f>
        <v>1</v>
      </c>
      <c r="M42" s="124">
        <f t="shared" si="4"/>
        <v>32.6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32.6</v>
      </c>
      <c r="R42" s="18">
        <v>0.4</v>
      </c>
    </row>
    <row r="43" spans="1:18">
      <c r="A43" s="8" t="s">
        <v>85</v>
      </c>
      <c r="B43" s="199">
        <f>'[2]04'!B45</f>
        <v>36</v>
      </c>
      <c r="C43" s="200">
        <f>'[2]04'!C45</f>
        <v>54</v>
      </c>
      <c r="D43" s="200">
        <f>'[2]04'!D45</f>
        <v>0</v>
      </c>
      <c r="E43" s="200">
        <f>'[2]04'!E45</f>
        <v>0</v>
      </c>
      <c r="F43" s="15">
        <f t="shared" si="6"/>
        <v>90</v>
      </c>
      <c r="G43" s="199">
        <f>'[2]04'!H45</f>
        <v>33</v>
      </c>
      <c r="H43" s="200">
        <f>'[2]04'!I45</f>
        <v>0</v>
      </c>
      <c r="I43" s="200">
        <f>'[2]04'!J45</f>
        <v>0</v>
      </c>
      <c r="J43" s="200">
        <f>'[2]04'!K45</f>
        <v>0</v>
      </c>
      <c r="K43" s="15">
        <f t="shared" si="3"/>
        <v>33</v>
      </c>
      <c r="L43" s="18">
        <f>frq!C43</f>
        <v>1</v>
      </c>
      <c r="M43" s="124">
        <f t="shared" si="4"/>
        <v>32.6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32.6</v>
      </c>
      <c r="R43" s="18">
        <v>0.4</v>
      </c>
    </row>
    <row r="44" spans="1:18">
      <c r="A44" s="8" t="s">
        <v>86</v>
      </c>
      <c r="B44" s="199">
        <f>'[2]04'!B46</f>
        <v>36</v>
      </c>
      <c r="C44" s="200">
        <f>'[2]04'!C46</f>
        <v>54</v>
      </c>
      <c r="D44" s="200">
        <f>'[2]04'!D46</f>
        <v>0</v>
      </c>
      <c r="E44" s="200">
        <f>'[2]04'!E46</f>
        <v>0</v>
      </c>
      <c r="F44" s="15">
        <f t="shared" si="6"/>
        <v>90</v>
      </c>
      <c r="G44" s="199">
        <f>'[2]04'!H46</f>
        <v>33</v>
      </c>
      <c r="H44" s="200">
        <f>'[2]04'!I46</f>
        <v>0</v>
      </c>
      <c r="I44" s="200">
        <f>'[2]04'!J46</f>
        <v>0</v>
      </c>
      <c r="J44" s="200">
        <f>'[2]04'!K46</f>
        <v>0</v>
      </c>
      <c r="K44" s="15">
        <f t="shared" si="3"/>
        <v>33</v>
      </c>
      <c r="L44" s="18">
        <f>frq!C44</f>
        <v>1</v>
      </c>
      <c r="M44" s="124">
        <f t="shared" si="4"/>
        <v>32.6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32.6</v>
      </c>
      <c r="R44" s="18">
        <v>0.4</v>
      </c>
    </row>
    <row r="45" spans="1:18">
      <c r="A45" s="8" t="s">
        <v>87</v>
      </c>
      <c r="B45" s="199">
        <f>'[2]04'!B47</f>
        <v>36</v>
      </c>
      <c r="C45" s="200">
        <f>'[2]04'!C47</f>
        <v>54</v>
      </c>
      <c r="D45" s="200">
        <f>'[2]04'!D47</f>
        <v>0</v>
      </c>
      <c r="E45" s="200">
        <f>'[2]04'!E47</f>
        <v>0</v>
      </c>
      <c r="F45" s="15">
        <f t="shared" si="6"/>
        <v>90</v>
      </c>
      <c r="G45" s="199">
        <f>'[2]04'!H47</f>
        <v>33</v>
      </c>
      <c r="H45" s="200">
        <f>'[2]04'!I47</f>
        <v>0</v>
      </c>
      <c r="I45" s="200">
        <f>'[2]04'!J47</f>
        <v>0</v>
      </c>
      <c r="J45" s="200">
        <f>'[2]04'!K47</f>
        <v>0</v>
      </c>
      <c r="K45" s="15">
        <f t="shared" si="3"/>
        <v>33</v>
      </c>
      <c r="L45" s="18">
        <f>frq!C45</f>
        <v>1</v>
      </c>
      <c r="M45" s="124">
        <f t="shared" si="4"/>
        <v>32.6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32.6</v>
      </c>
      <c r="R45" s="18">
        <v>0.4</v>
      </c>
    </row>
    <row r="46" spans="1:18">
      <c r="A46" s="8" t="s">
        <v>88</v>
      </c>
      <c r="B46" s="199">
        <f>'[2]04'!B48</f>
        <v>36</v>
      </c>
      <c r="C46" s="200">
        <f>'[2]04'!C48</f>
        <v>54</v>
      </c>
      <c r="D46" s="200">
        <f>'[2]04'!D48</f>
        <v>0</v>
      </c>
      <c r="E46" s="200">
        <f>'[2]04'!E48</f>
        <v>0</v>
      </c>
      <c r="F46" s="15">
        <f t="shared" si="6"/>
        <v>90</v>
      </c>
      <c r="G46" s="199">
        <f>'[2]04'!H48</f>
        <v>33</v>
      </c>
      <c r="H46" s="200">
        <f>'[2]04'!I48</f>
        <v>0</v>
      </c>
      <c r="I46" s="200">
        <f>'[2]04'!J48</f>
        <v>0</v>
      </c>
      <c r="J46" s="200">
        <f>'[2]04'!K48</f>
        <v>0</v>
      </c>
      <c r="K46" s="15">
        <f t="shared" si="3"/>
        <v>33</v>
      </c>
      <c r="L46" s="18">
        <f>frq!C46</f>
        <v>1</v>
      </c>
      <c r="M46" s="124">
        <f t="shared" si="4"/>
        <v>32.6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32.6</v>
      </c>
      <c r="R46" s="18">
        <v>0.4</v>
      </c>
    </row>
    <row r="47" spans="1:18">
      <c r="A47" s="8" t="s">
        <v>89</v>
      </c>
      <c r="B47" s="199">
        <f>'[2]04'!B49</f>
        <v>36</v>
      </c>
      <c r="C47" s="200">
        <f>'[2]04'!C49</f>
        <v>54</v>
      </c>
      <c r="D47" s="200">
        <f>'[2]04'!D49</f>
        <v>0</v>
      </c>
      <c r="E47" s="200">
        <f>'[2]04'!E49</f>
        <v>0</v>
      </c>
      <c r="F47" s="15">
        <f t="shared" si="6"/>
        <v>90</v>
      </c>
      <c r="G47" s="199">
        <f>'[2]04'!H49</f>
        <v>32</v>
      </c>
      <c r="H47" s="200">
        <f>'[2]04'!I49</f>
        <v>0</v>
      </c>
      <c r="I47" s="200">
        <f>'[2]04'!J49</f>
        <v>0</v>
      </c>
      <c r="J47" s="200">
        <f>'[2]04'!K49</f>
        <v>0</v>
      </c>
      <c r="K47" s="15">
        <f t="shared" si="3"/>
        <v>32</v>
      </c>
      <c r="L47" s="18">
        <f>frq!C47</f>
        <v>1</v>
      </c>
      <c r="M47" s="124">
        <f t="shared" si="4"/>
        <v>31.6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31.6</v>
      </c>
      <c r="R47" s="18">
        <v>0.4</v>
      </c>
    </row>
    <row r="48" spans="1:18">
      <c r="A48" s="8" t="s">
        <v>90</v>
      </c>
      <c r="B48" s="199">
        <f>'[2]04'!B50</f>
        <v>36</v>
      </c>
      <c r="C48" s="200">
        <f>'[2]04'!C50</f>
        <v>54</v>
      </c>
      <c r="D48" s="200">
        <f>'[2]04'!D50</f>
        <v>0</v>
      </c>
      <c r="E48" s="200">
        <f>'[2]04'!E50</f>
        <v>0</v>
      </c>
      <c r="F48" s="15">
        <f t="shared" si="6"/>
        <v>90</v>
      </c>
      <c r="G48" s="199">
        <f>'[2]04'!H50</f>
        <v>32</v>
      </c>
      <c r="H48" s="200">
        <f>'[2]04'!I50</f>
        <v>0</v>
      </c>
      <c r="I48" s="200">
        <f>'[2]04'!J50</f>
        <v>0</v>
      </c>
      <c r="J48" s="200">
        <f>'[2]04'!K50</f>
        <v>0</v>
      </c>
      <c r="K48" s="15">
        <f t="shared" si="3"/>
        <v>32</v>
      </c>
      <c r="L48" s="18">
        <f>frq!C48</f>
        <v>1</v>
      </c>
      <c r="M48" s="124">
        <f t="shared" si="4"/>
        <v>31.6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31.6</v>
      </c>
      <c r="R48" s="18">
        <v>0.4</v>
      </c>
    </row>
    <row r="49" spans="1:18">
      <c r="A49" s="8" t="s">
        <v>91</v>
      </c>
      <c r="B49" s="199">
        <f>'[2]04'!B51</f>
        <v>36</v>
      </c>
      <c r="C49" s="200">
        <f>'[2]04'!C51</f>
        <v>54</v>
      </c>
      <c r="D49" s="200">
        <f>'[2]04'!D51</f>
        <v>0</v>
      </c>
      <c r="E49" s="200">
        <f>'[2]04'!E51</f>
        <v>0</v>
      </c>
      <c r="F49" s="15">
        <f t="shared" si="6"/>
        <v>90</v>
      </c>
      <c r="G49" s="199">
        <f>'[2]04'!H51</f>
        <v>32</v>
      </c>
      <c r="H49" s="200">
        <f>'[2]04'!I51</f>
        <v>0</v>
      </c>
      <c r="I49" s="200">
        <f>'[2]04'!J51</f>
        <v>0</v>
      </c>
      <c r="J49" s="200">
        <f>'[2]04'!K51</f>
        <v>0</v>
      </c>
      <c r="K49" s="15">
        <f t="shared" si="3"/>
        <v>32</v>
      </c>
      <c r="L49" s="18">
        <f>frq!C49</f>
        <v>1</v>
      </c>
      <c r="M49" s="124">
        <f t="shared" si="4"/>
        <v>31.6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31.6</v>
      </c>
      <c r="R49" s="18">
        <v>0.4</v>
      </c>
    </row>
    <row r="50" spans="1:18">
      <c r="A50" s="8" t="s">
        <v>92</v>
      </c>
      <c r="B50" s="199">
        <f>'[2]04'!B52</f>
        <v>36</v>
      </c>
      <c r="C50" s="200">
        <f>'[2]04'!C52</f>
        <v>54</v>
      </c>
      <c r="D50" s="200">
        <f>'[2]04'!D52</f>
        <v>0</v>
      </c>
      <c r="E50" s="200">
        <f>'[2]04'!E52</f>
        <v>0</v>
      </c>
      <c r="F50" s="15">
        <f t="shared" si="6"/>
        <v>90</v>
      </c>
      <c r="G50" s="199">
        <f>'[2]04'!H52</f>
        <v>32</v>
      </c>
      <c r="H50" s="200">
        <f>'[2]04'!I52</f>
        <v>0</v>
      </c>
      <c r="I50" s="200">
        <f>'[2]04'!J52</f>
        <v>0</v>
      </c>
      <c r="J50" s="200">
        <f>'[2]04'!K52</f>
        <v>0</v>
      </c>
      <c r="K50" s="15">
        <f t="shared" si="3"/>
        <v>32</v>
      </c>
      <c r="L50" s="18">
        <f>frq!C50</f>
        <v>1</v>
      </c>
      <c r="M50" s="124">
        <f t="shared" si="4"/>
        <v>31.6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31.6</v>
      </c>
      <c r="R50" s="18">
        <v>0.4</v>
      </c>
    </row>
    <row r="51" spans="1:18">
      <c r="A51" s="8" t="s">
        <v>93</v>
      </c>
      <c r="B51" s="199">
        <f>'[2]04'!B53</f>
        <v>36</v>
      </c>
      <c r="C51" s="200">
        <f>'[2]04'!C53</f>
        <v>54</v>
      </c>
      <c r="D51" s="200">
        <f>'[2]04'!D53</f>
        <v>0</v>
      </c>
      <c r="E51" s="200">
        <f>'[2]04'!E53</f>
        <v>0</v>
      </c>
      <c r="F51" s="15">
        <f t="shared" si="6"/>
        <v>90</v>
      </c>
      <c r="G51" s="199">
        <f>'[2]04'!H53</f>
        <v>31</v>
      </c>
      <c r="H51" s="200">
        <f>'[2]04'!I53</f>
        <v>0</v>
      </c>
      <c r="I51" s="200">
        <f>'[2]04'!J53</f>
        <v>0</v>
      </c>
      <c r="J51" s="200">
        <f>'[2]04'!K53</f>
        <v>0</v>
      </c>
      <c r="K51" s="15">
        <f t="shared" si="3"/>
        <v>31</v>
      </c>
      <c r="L51" s="18">
        <f>frq!C51</f>
        <v>1</v>
      </c>
      <c r="M51" s="124">
        <f t="shared" si="4"/>
        <v>30.6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30.6</v>
      </c>
      <c r="R51" s="18">
        <v>0.4</v>
      </c>
    </row>
    <row r="52" spans="1:18">
      <c r="A52" s="8" t="s">
        <v>94</v>
      </c>
      <c r="B52" s="199">
        <f>'[2]04'!B54</f>
        <v>36</v>
      </c>
      <c r="C52" s="200">
        <f>'[2]04'!C54</f>
        <v>54</v>
      </c>
      <c r="D52" s="200">
        <f>'[2]04'!D54</f>
        <v>0</v>
      </c>
      <c r="E52" s="200">
        <f>'[2]04'!E54</f>
        <v>0</v>
      </c>
      <c r="F52" s="15">
        <f t="shared" si="6"/>
        <v>90</v>
      </c>
      <c r="G52" s="199">
        <f>'[2]04'!H54</f>
        <v>31</v>
      </c>
      <c r="H52" s="200">
        <f>'[2]04'!I54</f>
        <v>0</v>
      </c>
      <c r="I52" s="200">
        <f>'[2]04'!J54</f>
        <v>0</v>
      </c>
      <c r="J52" s="200">
        <f>'[2]04'!K54</f>
        <v>0</v>
      </c>
      <c r="K52" s="15">
        <f t="shared" si="3"/>
        <v>31</v>
      </c>
      <c r="L52" s="18">
        <f>frq!C52</f>
        <v>1</v>
      </c>
      <c r="M52" s="124">
        <f t="shared" si="4"/>
        <v>30.6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30.6</v>
      </c>
      <c r="R52" s="18">
        <v>0.4</v>
      </c>
    </row>
    <row r="53" spans="1:18">
      <c r="A53" s="8" t="s">
        <v>95</v>
      </c>
      <c r="B53" s="199">
        <f>'[2]04'!B55</f>
        <v>36</v>
      </c>
      <c r="C53" s="200">
        <f>'[2]04'!C55</f>
        <v>54</v>
      </c>
      <c r="D53" s="200">
        <f>'[2]04'!D55</f>
        <v>0</v>
      </c>
      <c r="E53" s="200">
        <f>'[2]04'!E55</f>
        <v>0</v>
      </c>
      <c r="F53" s="15">
        <f t="shared" si="6"/>
        <v>90</v>
      </c>
      <c r="G53" s="199">
        <f>'[2]04'!H55</f>
        <v>31</v>
      </c>
      <c r="H53" s="200">
        <f>'[2]04'!I55</f>
        <v>0</v>
      </c>
      <c r="I53" s="200">
        <f>'[2]04'!J55</f>
        <v>0</v>
      </c>
      <c r="J53" s="200">
        <f>'[2]04'!K55</f>
        <v>0</v>
      </c>
      <c r="K53" s="15">
        <f t="shared" si="3"/>
        <v>31</v>
      </c>
      <c r="L53" s="18">
        <f>frq!C53</f>
        <v>1</v>
      </c>
      <c r="M53" s="124">
        <f t="shared" si="4"/>
        <v>30.6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30.6</v>
      </c>
      <c r="R53" s="18">
        <v>0.4</v>
      </c>
    </row>
    <row r="54" spans="1:18">
      <c r="A54" s="8" t="s">
        <v>96</v>
      </c>
      <c r="B54" s="199">
        <f>'[2]04'!B56</f>
        <v>36</v>
      </c>
      <c r="C54" s="200">
        <f>'[2]04'!C56</f>
        <v>54</v>
      </c>
      <c r="D54" s="200">
        <f>'[2]04'!D56</f>
        <v>0</v>
      </c>
      <c r="E54" s="200">
        <f>'[2]04'!E56</f>
        <v>0</v>
      </c>
      <c r="F54" s="15">
        <f t="shared" si="6"/>
        <v>90</v>
      </c>
      <c r="G54" s="199">
        <f>'[2]04'!H56</f>
        <v>31</v>
      </c>
      <c r="H54" s="200">
        <f>'[2]04'!I56</f>
        <v>0</v>
      </c>
      <c r="I54" s="200">
        <f>'[2]04'!J56</f>
        <v>0</v>
      </c>
      <c r="J54" s="200">
        <f>'[2]04'!K56</f>
        <v>0</v>
      </c>
      <c r="K54" s="15">
        <f t="shared" si="3"/>
        <v>31</v>
      </c>
      <c r="L54" s="18">
        <f>frq!C54</f>
        <v>1</v>
      </c>
      <c r="M54" s="124">
        <f t="shared" si="4"/>
        <v>30.6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30.6</v>
      </c>
      <c r="R54" s="18">
        <v>0.4</v>
      </c>
    </row>
    <row r="55" spans="1:18">
      <c r="A55" s="8" t="s">
        <v>97</v>
      </c>
      <c r="B55" s="199">
        <f>'[2]04'!B57</f>
        <v>36</v>
      </c>
      <c r="C55" s="200">
        <f>'[2]04'!C57</f>
        <v>54</v>
      </c>
      <c r="D55" s="200">
        <f>'[2]04'!D57</f>
        <v>0</v>
      </c>
      <c r="E55" s="200">
        <f>'[2]04'!E57</f>
        <v>0</v>
      </c>
      <c r="F55" s="15">
        <f t="shared" si="6"/>
        <v>90</v>
      </c>
      <c r="G55" s="199">
        <f>'[2]04'!H57</f>
        <v>31</v>
      </c>
      <c r="H55" s="200">
        <f>'[2]04'!I57</f>
        <v>0</v>
      </c>
      <c r="I55" s="200">
        <f>'[2]04'!J57</f>
        <v>0</v>
      </c>
      <c r="J55" s="200">
        <f>'[2]04'!K57</f>
        <v>0</v>
      </c>
      <c r="K55" s="15">
        <f t="shared" si="3"/>
        <v>31</v>
      </c>
      <c r="L55" s="18">
        <f>frq!C55</f>
        <v>1</v>
      </c>
      <c r="M55" s="124">
        <f t="shared" si="4"/>
        <v>30.6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30.6</v>
      </c>
      <c r="R55" s="18">
        <v>0.4</v>
      </c>
    </row>
    <row r="56" spans="1:18">
      <c r="A56" s="8" t="s">
        <v>98</v>
      </c>
      <c r="B56" s="199">
        <f>'[2]04'!B58</f>
        <v>36</v>
      </c>
      <c r="C56" s="200">
        <f>'[2]04'!C58</f>
        <v>54</v>
      </c>
      <c r="D56" s="200">
        <f>'[2]04'!D58</f>
        <v>0</v>
      </c>
      <c r="E56" s="200">
        <f>'[2]04'!E58</f>
        <v>0</v>
      </c>
      <c r="F56" s="15">
        <f t="shared" si="6"/>
        <v>90</v>
      </c>
      <c r="G56" s="199">
        <f>'[2]04'!H58</f>
        <v>31</v>
      </c>
      <c r="H56" s="200">
        <f>'[2]04'!I58</f>
        <v>0</v>
      </c>
      <c r="I56" s="200">
        <f>'[2]04'!J58</f>
        <v>0</v>
      </c>
      <c r="J56" s="200">
        <f>'[2]04'!K58</f>
        <v>0</v>
      </c>
      <c r="K56" s="15">
        <f t="shared" si="3"/>
        <v>31</v>
      </c>
      <c r="L56" s="18">
        <f>frq!C56</f>
        <v>1</v>
      </c>
      <c r="M56" s="124">
        <f t="shared" si="4"/>
        <v>30.6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30.6</v>
      </c>
      <c r="R56" s="18">
        <v>0.4</v>
      </c>
    </row>
    <row r="57" spans="1:18">
      <c r="A57" s="8" t="s">
        <v>99</v>
      </c>
      <c r="B57" s="199">
        <f>'[2]04'!B59</f>
        <v>36</v>
      </c>
      <c r="C57" s="200">
        <f>'[2]04'!C59</f>
        <v>54</v>
      </c>
      <c r="D57" s="200">
        <f>'[2]04'!D59</f>
        <v>0</v>
      </c>
      <c r="E57" s="200">
        <f>'[2]04'!E59</f>
        <v>0</v>
      </c>
      <c r="F57" s="15">
        <f t="shared" si="6"/>
        <v>90</v>
      </c>
      <c r="G57" s="199">
        <f>'[2]04'!H59</f>
        <v>31</v>
      </c>
      <c r="H57" s="200">
        <f>'[2]04'!I59</f>
        <v>0</v>
      </c>
      <c r="I57" s="200">
        <f>'[2]04'!J59</f>
        <v>0</v>
      </c>
      <c r="J57" s="200">
        <f>'[2]04'!K59</f>
        <v>0</v>
      </c>
      <c r="K57" s="15">
        <f t="shared" si="3"/>
        <v>31</v>
      </c>
      <c r="L57" s="18">
        <f>frq!C57</f>
        <v>1</v>
      </c>
      <c r="M57" s="124">
        <f t="shared" si="4"/>
        <v>30.6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30.6</v>
      </c>
      <c r="R57" s="18">
        <v>0.4</v>
      </c>
    </row>
    <row r="58" spans="1:18">
      <c r="A58" s="8" t="s">
        <v>100</v>
      </c>
      <c r="B58" s="199">
        <f>'[2]04'!B60</f>
        <v>36</v>
      </c>
      <c r="C58" s="200">
        <f>'[2]04'!C60</f>
        <v>54</v>
      </c>
      <c r="D58" s="200">
        <f>'[2]04'!D60</f>
        <v>0</v>
      </c>
      <c r="E58" s="200">
        <f>'[2]04'!E60</f>
        <v>0</v>
      </c>
      <c r="F58" s="15">
        <f t="shared" si="6"/>
        <v>90</v>
      </c>
      <c r="G58" s="199">
        <f>'[2]04'!H60</f>
        <v>31</v>
      </c>
      <c r="H58" s="200">
        <f>'[2]04'!I60</f>
        <v>0</v>
      </c>
      <c r="I58" s="200">
        <f>'[2]04'!J60</f>
        <v>0</v>
      </c>
      <c r="J58" s="200">
        <f>'[2]04'!K60</f>
        <v>0</v>
      </c>
      <c r="K58" s="15">
        <f t="shared" si="3"/>
        <v>31</v>
      </c>
      <c r="L58" s="18">
        <f>frq!C58</f>
        <v>1</v>
      </c>
      <c r="M58" s="124">
        <f t="shared" si="4"/>
        <v>30.6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30.6</v>
      </c>
      <c r="R58" s="18">
        <v>0.4</v>
      </c>
    </row>
    <row r="59" spans="1:18">
      <c r="A59" s="8" t="s">
        <v>101</v>
      </c>
      <c r="B59" s="199">
        <f>'[2]04'!B61</f>
        <v>36</v>
      </c>
      <c r="C59" s="200">
        <f>'[2]04'!C61</f>
        <v>54</v>
      </c>
      <c r="D59" s="200">
        <f>'[2]04'!D61</f>
        <v>0</v>
      </c>
      <c r="E59" s="200">
        <f>'[2]04'!E61</f>
        <v>0</v>
      </c>
      <c r="F59" s="15">
        <f t="shared" si="6"/>
        <v>90</v>
      </c>
      <c r="G59" s="199">
        <f>'[2]04'!H61</f>
        <v>30</v>
      </c>
      <c r="H59" s="200">
        <f>'[2]04'!I61</f>
        <v>0</v>
      </c>
      <c r="I59" s="200">
        <f>'[2]04'!J61</f>
        <v>0</v>
      </c>
      <c r="J59" s="200">
        <f>'[2]04'!K61</f>
        <v>0</v>
      </c>
      <c r="K59" s="15">
        <f t="shared" si="3"/>
        <v>30</v>
      </c>
      <c r="L59" s="18">
        <f>frq!C59</f>
        <v>1</v>
      </c>
      <c r="M59" s="124">
        <f t="shared" si="4"/>
        <v>29.6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29.6</v>
      </c>
      <c r="R59" s="18">
        <v>0.4</v>
      </c>
    </row>
    <row r="60" spans="1:18">
      <c r="A60" s="8" t="s">
        <v>102</v>
      </c>
      <c r="B60" s="199">
        <f>'[2]04'!B62</f>
        <v>36</v>
      </c>
      <c r="C60" s="200">
        <f>'[2]04'!C62</f>
        <v>54</v>
      </c>
      <c r="D60" s="200">
        <f>'[2]04'!D62</f>
        <v>0</v>
      </c>
      <c r="E60" s="200">
        <f>'[2]04'!E62</f>
        <v>0</v>
      </c>
      <c r="F60" s="15">
        <f t="shared" si="6"/>
        <v>90</v>
      </c>
      <c r="G60" s="199">
        <f>'[2]04'!H62</f>
        <v>30</v>
      </c>
      <c r="H60" s="200">
        <f>'[2]04'!I62</f>
        <v>0</v>
      </c>
      <c r="I60" s="200">
        <f>'[2]04'!J62</f>
        <v>0</v>
      </c>
      <c r="J60" s="200">
        <f>'[2]04'!K62</f>
        <v>0</v>
      </c>
      <c r="K60" s="15">
        <f t="shared" si="3"/>
        <v>30</v>
      </c>
      <c r="L60" s="18">
        <f>frq!C60</f>
        <v>1</v>
      </c>
      <c r="M60" s="124">
        <f t="shared" si="4"/>
        <v>29.6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29.6</v>
      </c>
      <c r="R60" s="18">
        <v>0.4</v>
      </c>
    </row>
    <row r="61" spans="1:18">
      <c r="A61" s="8" t="s">
        <v>103</v>
      </c>
      <c r="B61" s="199">
        <f>'[2]04'!B63</f>
        <v>36</v>
      </c>
      <c r="C61" s="200">
        <f>'[2]04'!C63</f>
        <v>54</v>
      </c>
      <c r="D61" s="200">
        <f>'[2]04'!D63</f>
        <v>0</v>
      </c>
      <c r="E61" s="200">
        <f>'[2]04'!E63</f>
        <v>0</v>
      </c>
      <c r="F61" s="15">
        <f t="shared" si="6"/>
        <v>90</v>
      </c>
      <c r="G61" s="199">
        <f>'[2]04'!H63</f>
        <v>30</v>
      </c>
      <c r="H61" s="200">
        <f>'[2]04'!I63</f>
        <v>0</v>
      </c>
      <c r="I61" s="200">
        <f>'[2]04'!J63</f>
        <v>0</v>
      </c>
      <c r="J61" s="200">
        <f>'[2]04'!K63</f>
        <v>0</v>
      </c>
      <c r="K61" s="15">
        <f t="shared" si="3"/>
        <v>30</v>
      </c>
      <c r="L61" s="18">
        <f>frq!C61</f>
        <v>1</v>
      </c>
      <c r="M61" s="124">
        <f t="shared" si="4"/>
        <v>29.6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29.6</v>
      </c>
      <c r="R61" s="18">
        <v>0.4</v>
      </c>
    </row>
    <row r="62" spans="1:18">
      <c r="A62" s="8" t="s">
        <v>104</v>
      </c>
      <c r="B62" s="199">
        <f>'[2]04'!B64</f>
        <v>36</v>
      </c>
      <c r="C62" s="200">
        <f>'[2]04'!C64</f>
        <v>54</v>
      </c>
      <c r="D62" s="200">
        <f>'[2]04'!D64</f>
        <v>0</v>
      </c>
      <c r="E62" s="200">
        <f>'[2]04'!E64</f>
        <v>0</v>
      </c>
      <c r="F62" s="15">
        <f t="shared" si="6"/>
        <v>90</v>
      </c>
      <c r="G62" s="199">
        <f>'[2]04'!H64</f>
        <v>30</v>
      </c>
      <c r="H62" s="200">
        <f>'[2]04'!I64</f>
        <v>0</v>
      </c>
      <c r="I62" s="200">
        <f>'[2]04'!J64</f>
        <v>0</v>
      </c>
      <c r="J62" s="200">
        <f>'[2]04'!K64</f>
        <v>0</v>
      </c>
      <c r="K62" s="15">
        <f t="shared" si="3"/>
        <v>30</v>
      </c>
      <c r="L62" s="18">
        <f>frq!C62</f>
        <v>1</v>
      </c>
      <c r="M62" s="124">
        <f t="shared" si="4"/>
        <v>29.6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29.6</v>
      </c>
      <c r="R62" s="18">
        <v>0.4</v>
      </c>
    </row>
    <row r="63" spans="1:18">
      <c r="A63" s="8" t="s">
        <v>105</v>
      </c>
      <c r="B63" s="199">
        <f>'[2]04'!B65</f>
        <v>36</v>
      </c>
      <c r="C63" s="200">
        <f>'[2]04'!C65</f>
        <v>54</v>
      </c>
      <c r="D63" s="200">
        <f>'[2]04'!D65</f>
        <v>0</v>
      </c>
      <c r="E63" s="200">
        <f>'[2]04'!E65</f>
        <v>0</v>
      </c>
      <c r="F63" s="15">
        <f t="shared" si="6"/>
        <v>90</v>
      </c>
      <c r="G63" s="199">
        <f>'[2]04'!H65</f>
        <v>30</v>
      </c>
      <c r="H63" s="200">
        <f>'[2]04'!I65</f>
        <v>0</v>
      </c>
      <c r="I63" s="200">
        <f>'[2]04'!J65</f>
        <v>0</v>
      </c>
      <c r="J63" s="200">
        <f>'[2]04'!K65</f>
        <v>0</v>
      </c>
      <c r="K63" s="15">
        <f t="shared" si="3"/>
        <v>30</v>
      </c>
      <c r="L63" s="18">
        <f>frq!C63</f>
        <v>1</v>
      </c>
      <c r="M63" s="124">
        <f t="shared" si="4"/>
        <v>29.6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29.6</v>
      </c>
      <c r="R63" s="18">
        <v>0.4</v>
      </c>
    </row>
    <row r="64" spans="1:18">
      <c r="A64" s="8" t="s">
        <v>106</v>
      </c>
      <c r="B64" s="199">
        <f>'[2]04'!B66</f>
        <v>36</v>
      </c>
      <c r="C64" s="200">
        <f>'[2]04'!C66</f>
        <v>54</v>
      </c>
      <c r="D64" s="200">
        <f>'[2]04'!D66</f>
        <v>0</v>
      </c>
      <c r="E64" s="200">
        <f>'[2]04'!E66</f>
        <v>0</v>
      </c>
      <c r="F64" s="15">
        <f t="shared" si="6"/>
        <v>90</v>
      </c>
      <c r="G64" s="199">
        <f>'[2]04'!H66</f>
        <v>30</v>
      </c>
      <c r="H64" s="200">
        <f>'[2]04'!I66</f>
        <v>0</v>
      </c>
      <c r="I64" s="200">
        <f>'[2]04'!J66</f>
        <v>0</v>
      </c>
      <c r="J64" s="200">
        <f>'[2]04'!K66</f>
        <v>0</v>
      </c>
      <c r="K64" s="15">
        <f t="shared" si="3"/>
        <v>30</v>
      </c>
      <c r="L64" s="18">
        <f>frq!C64</f>
        <v>1</v>
      </c>
      <c r="M64" s="124">
        <f t="shared" si="4"/>
        <v>29.6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29.6</v>
      </c>
      <c r="R64" s="18">
        <v>0.4</v>
      </c>
    </row>
    <row r="65" spans="1:18">
      <c r="A65" s="8" t="s">
        <v>107</v>
      </c>
      <c r="B65" s="199">
        <f>'[2]04'!B67</f>
        <v>36</v>
      </c>
      <c r="C65" s="200">
        <f>'[2]04'!C67</f>
        <v>54</v>
      </c>
      <c r="D65" s="200">
        <f>'[2]04'!D67</f>
        <v>0</v>
      </c>
      <c r="E65" s="200">
        <f>'[2]04'!E67</f>
        <v>0</v>
      </c>
      <c r="F65" s="15">
        <f t="shared" si="6"/>
        <v>90</v>
      </c>
      <c r="G65" s="199">
        <f>'[2]04'!H67</f>
        <v>30</v>
      </c>
      <c r="H65" s="200">
        <f>'[2]04'!I67</f>
        <v>0</v>
      </c>
      <c r="I65" s="200">
        <f>'[2]04'!J67</f>
        <v>0</v>
      </c>
      <c r="J65" s="200">
        <f>'[2]04'!K67</f>
        <v>0</v>
      </c>
      <c r="K65" s="15">
        <f t="shared" si="3"/>
        <v>30</v>
      </c>
      <c r="L65" s="18">
        <f>frq!C65</f>
        <v>1</v>
      </c>
      <c r="M65" s="124">
        <f t="shared" si="4"/>
        <v>29.6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29.6</v>
      </c>
      <c r="R65" s="18">
        <v>0.4</v>
      </c>
    </row>
    <row r="66" spans="1:18">
      <c r="A66" s="8" t="s">
        <v>108</v>
      </c>
      <c r="B66" s="199">
        <f>'[2]04'!B68</f>
        <v>36</v>
      </c>
      <c r="C66" s="200">
        <f>'[2]04'!C68</f>
        <v>54</v>
      </c>
      <c r="D66" s="200">
        <f>'[2]04'!D68</f>
        <v>0</v>
      </c>
      <c r="E66" s="200">
        <f>'[2]04'!E68</f>
        <v>0</v>
      </c>
      <c r="F66" s="15">
        <f t="shared" si="6"/>
        <v>90</v>
      </c>
      <c r="G66" s="199">
        <f>'[2]04'!H68</f>
        <v>30</v>
      </c>
      <c r="H66" s="200">
        <f>'[2]04'!I68</f>
        <v>0</v>
      </c>
      <c r="I66" s="200">
        <f>'[2]04'!J68</f>
        <v>0</v>
      </c>
      <c r="J66" s="200">
        <f>'[2]04'!K68</f>
        <v>0</v>
      </c>
      <c r="K66" s="15">
        <f t="shared" si="3"/>
        <v>30</v>
      </c>
      <c r="L66" s="18">
        <f>frq!C66</f>
        <v>1</v>
      </c>
      <c r="M66" s="124">
        <f t="shared" si="4"/>
        <v>29.6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29.6</v>
      </c>
      <c r="R66" s="18">
        <v>0.4</v>
      </c>
    </row>
    <row r="67" spans="1:18">
      <c r="A67" s="8" t="s">
        <v>109</v>
      </c>
      <c r="B67" s="199">
        <f>'[2]04'!B69</f>
        <v>36</v>
      </c>
      <c r="C67" s="200">
        <f>'[2]04'!C69</f>
        <v>54</v>
      </c>
      <c r="D67" s="200">
        <f>'[2]04'!D69</f>
        <v>0</v>
      </c>
      <c r="E67" s="200">
        <f>'[2]04'!E69</f>
        <v>0</v>
      </c>
      <c r="F67" s="15">
        <f t="shared" si="6"/>
        <v>90</v>
      </c>
      <c r="G67" s="199">
        <f>'[2]04'!H69</f>
        <v>30</v>
      </c>
      <c r="H67" s="200">
        <f>'[2]04'!I69</f>
        <v>0</v>
      </c>
      <c r="I67" s="200">
        <f>'[2]04'!J69</f>
        <v>0</v>
      </c>
      <c r="J67" s="200">
        <f>'[2]04'!K69</f>
        <v>0</v>
      </c>
      <c r="K67" s="15">
        <f t="shared" si="3"/>
        <v>30</v>
      </c>
      <c r="L67" s="18">
        <f>frq!C67</f>
        <v>1</v>
      </c>
      <c r="M67" s="124">
        <f t="shared" si="4"/>
        <v>29.6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29.6</v>
      </c>
      <c r="R67" s="18">
        <v>0.4</v>
      </c>
    </row>
    <row r="68" spans="1:18">
      <c r="A68" s="8" t="s">
        <v>110</v>
      </c>
      <c r="B68" s="199">
        <f>'[2]04'!B70</f>
        <v>36</v>
      </c>
      <c r="C68" s="200">
        <f>'[2]04'!C70</f>
        <v>54</v>
      </c>
      <c r="D68" s="200">
        <f>'[2]04'!D70</f>
        <v>0</v>
      </c>
      <c r="E68" s="200">
        <f>'[2]04'!E70</f>
        <v>0</v>
      </c>
      <c r="F68" s="15">
        <f t="shared" si="6"/>
        <v>90</v>
      </c>
      <c r="G68" s="199">
        <f>'[2]04'!H70</f>
        <v>30</v>
      </c>
      <c r="H68" s="200">
        <f>'[2]04'!I70</f>
        <v>0</v>
      </c>
      <c r="I68" s="200">
        <f>'[2]04'!J70</f>
        <v>0</v>
      </c>
      <c r="J68" s="200">
        <f>'[2]04'!K70</f>
        <v>0</v>
      </c>
      <c r="K68" s="15">
        <f t="shared" ref="K68:K98" si="13">SUM(G68:J68)</f>
        <v>30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29.6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29.6</v>
      </c>
      <c r="R68" s="18">
        <v>0.4</v>
      </c>
    </row>
    <row r="69" spans="1:18">
      <c r="A69" s="8" t="s">
        <v>111</v>
      </c>
      <c r="B69" s="199">
        <f>'[2]04'!B71</f>
        <v>36</v>
      </c>
      <c r="C69" s="200">
        <f>'[2]04'!C71</f>
        <v>54</v>
      </c>
      <c r="D69" s="200">
        <f>'[2]04'!D71</f>
        <v>0</v>
      </c>
      <c r="E69" s="200">
        <f>'[2]04'!E71</f>
        <v>0</v>
      </c>
      <c r="F69" s="15">
        <f t="shared" ref="F69:F98" si="16">SUM(B69:E69)</f>
        <v>90</v>
      </c>
      <c r="G69" s="199">
        <f>'[2]04'!H71</f>
        <v>30</v>
      </c>
      <c r="H69" s="200">
        <f>'[2]04'!I71</f>
        <v>0</v>
      </c>
      <c r="I69" s="200">
        <f>'[2]04'!J71</f>
        <v>0</v>
      </c>
      <c r="J69" s="200">
        <f>'[2]04'!K71</f>
        <v>0</v>
      </c>
      <c r="K69" s="15">
        <f t="shared" si="13"/>
        <v>30</v>
      </c>
      <c r="L69" s="18">
        <f>frq!C69</f>
        <v>1</v>
      </c>
      <c r="M69" s="124">
        <f t="shared" si="14"/>
        <v>29.6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29.6</v>
      </c>
      <c r="R69" s="18">
        <v>0.4</v>
      </c>
    </row>
    <row r="70" spans="1:18">
      <c r="A70" s="8" t="s">
        <v>112</v>
      </c>
      <c r="B70" s="199">
        <f>'[2]04'!B72</f>
        <v>36</v>
      </c>
      <c r="C70" s="200">
        <f>'[2]04'!C72</f>
        <v>54</v>
      </c>
      <c r="D70" s="200">
        <f>'[2]04'!D72</f>
        <v>0</v>
      </c>
      <c r="E70" s="200">
        <f>'[2]04'!E72</f>
        <v>0</v>
      </c>
      <c r="F70" s="15">
        <f t="shared" si="16"/>
        <v>90</v>
      </c>
      <c r="G70" s="199">
        <f>'[2]04'!H72</f>
        <v>30</v>
      </c>
      <c r="H70" s="200">
        <f>'[2]04'!I72</f>
        <v>0</v>
      </c>
      <c r="I70" s="200">
        <f>'[2]04'!J72</f>
        <v>0</v>
      </c>
      <c r="J70" s="200">
        <f>'[2]04'!K72</f>
        <v>0</v>
      </c>
      <c r="K70" s="15">
        <f t="shared" si="13"/>
        <v>30</v>
      </c>
      <c r="L70" s="18">
        <f>frq!C70</f>
        <v>1</v>
      </c>
      <c r="M70" s="124">
        <f t="shared" si="14"/>
        <v>29.6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29.6</v>
      </c>
      <c r="R70" s="18">
        <v>0.4</v>
      </c>
    </row>
    <row r="71" spans="1:18">
      <c r="A71" s="8" t="s">
        <v>113</v>
      </c>
      <c r="B71" s="199">
        <f>'[2]04'!B73</f>
        <v>36</v>
      </c>
      <c r="C71" s="200">
        <f>'[2]04'!C73</f>
        <v>54</v>
      </c>
      <c r="D71" s="200">
        <f>'[2]04'!D73</f>
        <v>0</v>
      </c>
      <c r="E71" s="200">
        <f>'[2]04'!E73</f>
        <v>0</v>
      </c>
      <c r="F71" s="15">
        <f t="shared" si="16"/>
        <v>90</v>
      </c>
      <c r="G71" s="199">
        <f>'[2]04'!H73</f>
        <v>29</v>
      </c>
      <c r="H71" s="200">
        <f>'[2]04'!I73</f>
        <v>0</v>
      </c>
      <c r="I71" s="200">
        <f>'[2]04'!J73</f>
        <v>0</v>
      </c>
      <c r="J71" s="200">
        <f>'[2]04'!K73</f>
        <v>0</v>
      </c>
      <c r="K71" s="15">
        <f t="shared" si="13"/>
        <v>29</v>
      </c>
      <c r="L71" s="18">
        <f>frq!C71</f>
        <v>1</v>
      </c>
      <c r="M71" s="124">
        <f t="shared" si="14"/>
        <v>28.6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28.6</v>
      </c>
      <c r="R71" s="18">
        <v>0.4</v>
      </c>
    </row>
    <row r="72" spans="1:18">
      <c r="A72" s="8" t="s">
        <v>114</v>
      </c>
      <c r="B72" s="199">
        <f>'[2]04'!B74</f>
        <v>36</v>
      </c>
      <c r="C72" s="200">
        <f>'[2]04'!C74</f>
        <v>54</v>
      </c>
      <c r="D72" s="200">
        <f>'[2]04'!D74</f>
        <v>0</v>
      </c>
      <c r="E72" s="200">
        <f>'[2]04'!E74</f>
        <v>0</v>
      </c>
      <c r="F72" s="15">
        <f t="shared" si="16"/>
        <v>90</v>
      </c>
      <c r="G72" s="199">
        <f>'[2]04'!H74</f>
        <v>29</v>
      </c>
      <c r="H72" s="200">
        <f>'[2]04'!I74</f>
        <v>0</v>
      </c>
      <c r="I72" s="200">
        <f>'[2]04'!J74</f>
        <v>0</v>
      </c>
      <c r="J72" s="200">
        <f>'[2]04'!K74</f>
        <v>0</v>
      </c>
      <c r="K72" s="15">
        <f t="shared" si="13"/>
        <v>29</v>
      </c>
      <c r="L72" s="18">
        <f>frq!C72</f>
        <v>1</v>
      </c>
      <c r="M72" s="124">
        <f t="shared" si="14"/>
        <v>28.6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28.6</v>
      </c>
      <c r="R72" s="18">
        <v>0.4</v>
      </c>
    </row>
    <row r="73" spans="1:18">
      <c r="A73" s="8" t="s">
        <v>115</v>
      </c>
      <c r="B73" s="199">
        <f>'[2]04'!B75</f>
        <v>36</v>
      </c>
      <c r="C73" s="200">
        <f>'[2]04'!C75</f>
        <v>54</v>
      </c>
      <c r="D73" s="200">
        <f>'[2]04'!D75</f>
        <v>0</v>
      </c>
      <c r="E73" s="200">
        <f>'[2]04'!E75</f>
        <v>0</v>
      </c>
      <c r="F73" s="15">
        <f t="shared" si="16"/>
        <v>90</v>
      </c>
      <c r="G73" s="199">
        <f>'[2]04'!H75</f>
        <v>29</v>
      </c>
      <c r="H73" s="200">
        <f>'[2]04'!I75</f>
        <v>0</v>
      </c>
      <c r="I73" s="200">
        <f>'[2]04'!J75</f>
        <v>0</v>
      </c>
      <c r="J73" s="200">
        <f>'[2]04'!K75</f>
        <v>0</v>
      </c>
      <c r="K73" s="15">
        <f t="shared" si="13"/>
        <v>29</v>
      </c>
      <c r="L73" s="18">
        <f>frq!C73</f>
        <v>1</v>
      </c>
      <c r="M73" s="124">
        <f t="shared" si="14"/>
        <v>28.6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28.6</v>
      </c>
      <c r="R73" s="18">
        <v>0.4</v>
      </c>
    </row>
    <row r="74" spans="1:18">
      <c r="A74" s="8" t="s">
        <v>116</v>
      </c>
      <c r="B74" s="199">
        <f>'[2]04'!B76</f>
        <v>36</v>
      </c>
      <c r="C74" s="200">
        <f>'[2]04'!C76</f>
        <v>54</v>
      </c>
      <c r="D74" s="200">
        <f>'[2]04'!D76</f>
        <v>0</v>
      </c>
      <c r="E74" s="200">
        <f>'[2]04'!E76</f>
        <v>0</v>
      </c>
      <c r="F74" s="15">
        <f t="shared" si="16"/>
        <v>90</v>
      </c>
      <c r="G74" s="199">
        <f>'[2]04'!H76</f>
        <v>29</v>
      </c>
      <c r="H74" s="200">
        <f>'[2]04'!I76</f>
        <v>0</v>
      </c>
      <c r="I74" s="200">
        <f>'[2]04'!J76</f>
        <v>0</v>
      </c>
      <c r="J74" s="200">
        <f>'[2]04'!K76</f>
        <v>0</v>
      </c>
      <c r="K74" s="15">
        <f t="shared" si="13"/>
        <v>29</v>
      </c>
      <c r="L74" s="18">
        <f>frq!C74</f>
        <v>1</v>
      </c>
      <c r="M74" s="124">
        <f t="shared" si="14"/>
        <v>28.6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28.6</v>
      </c>
      <c r="R74" s="18">
        <v>0.4</v>
      </c>
    </row>
    <row r="75" spans="1:18">
      <c r="A75" s="8" t="s">
        <v>117</v>
      </c>
      <c r="B75" s="199">
        <f>'[2]04'!B77</f>
        <v>36</v>
      </c>
      <c r="C75" s="200">
        <f>'[2]04'!C77</f>
        <v>54</v>
      </c>
      <c r="D75" s="200">
        <f>'[2]04'!D77</f>
        <v>0</v>
      </c>
      <c r="E75" s="200">
        <f>'[2]04'!E77</f>
        <v>0</v>
      </c>
      <c r="F75" s="15">
        <f t="shared" si="16"/>
        <v>90</v>
      </c>
      <c r="G75" s="199">
        <f>'[2]04'!H77</f>
        <v>29</v>
      </c>
      <c r="H75" s="200">
        <f>'[2]04'!I77</f>
        <v>0</v>
      </c>
      <c r="I75" s="200">
        <f>'[2]04'!J77</f>
        <v>0</v>
      </c>
      <c r="J75" s="200">
        <f>'[2]04'!K77</f>
        <v>0</v>
      </c>
      <c r="K75" s="15">
        <f t="shared" si="13"/>
        <v>29</v>
      </c>
      <c r="L75" s="18">
        <f>frq!C75</f>
        <v>1</v>
      </c>
      <c r="M75" s="124">
        <f t="shared" si="14"/>
        <v>28.6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28.6</v>
      </c>
      <c r="R75" s="18">
        <v>0.4</v>
      </c>
    </row>
    <row r="76" spans="1:18">
      <c r="A76" s="8" t="s">
        <v>118</v>
      </c>
      <c r="B76" s="199">
        <f>'[2]04'!B78</f>
        <v>36</v>
      </c>
      <c r="C76" s="200">
        <f>'[2]04'!C78</f>
        <v>54</v>
      </c>
      <c r="D76" s="200">
        <f>'[2]04'!D78</f>
        <v>0</v>
      </c>
      <c r="E76" s="200">
        <f>'[2]04'!E78</f>
        <v>0</v>
      </c>
      <c r="F76" s="15">
        <f t="shared" si="16"/>
        <v>90</v>
      </c>
      <c r="G76" s="199">
        <f>'[2]04'!H78</f>
        <v>30</v>
      </c>
      <c r="H76" s="200">
        <f>'[2]04'!I78</f>
        <v>0</v>
      </c>
      <c r="I76" s="200">
        <f>'[2]04'!J78</f>
        <v>0</v>
      </c>
      <c r="J76" s="200">
        <f>'[2]04'!K78</f>
        <v>0</v>
      </c>
      <c r="K76" s="15">
        <f t="shared" si="13"/>
        <v>30</v>
      </c>
      <c r="L76" s="18">
        <f>frq!C76</f>
        <v>1</v>
      </c>
      <c r="M76" s="124">
        <f t="shared" si="14"/>
        <v>29.6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29.6</v>
      </c>
      <c r="R76" s="18">
        <v>0.4</v>
      </c>
    </row>
    <row r="77" spans="1:18">
      <c r="A77" s="8" t="s">
        <v>119</v>
      </c>
      <c r="B77" s="199">
        <f>'[2]04'!B79</f>
        <v>36</v>
      </c>
      <c r="C77" s="200">
        <f>'[2]04'!C79</f>
        <v>54</v>
      </c>
      <c r="D77" s="200">
        <f>'[2]04'!D79</f>
        <v>0</v>
      </c>
      <c r="E77" s="200">
        <f>'[2]04'!E79</f>
        <v>0</v>
      </c>
      <c r="F77" s="15">
        <f t="shared" si="16"/>
        <v>90</v>
      </c>
      <c r="G77" s="199">
        <f>'[2]04'!H79</f>
        <v>30</v>
      </c>
      <c r="H77" s="200">
        <f>'[2]04'!I79</f>
        <v>0</v>
      </c>
      <c r="I77" s="200">
        <f>'[2]04'!J79</f>
        <v>0</v>
      </c>
      <c r="J77" s="200">
        <f>'[2]04'!K79</f>
        <v>0</v>
      </c>
      <c r="K77" s="15">
        <f t="shared" si="13"/>
        <v>30</v>
      </c>
      <c r="L77" s="18">
        <f>frq!C77</f>
        <v>1</v>
      </c>
      <c r="M77" s="124">
        <f t="shared" si="14"/>
        <v>29.6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29.6</v>
      </c>
      <c r="R77" s="18">
        <v>0.4</v>
      </c>
    </row>
    <row r="78" spans="1:18">
      <c r="A78" s="8" t="s">
        <v>120</v>
      </c>
      <c r="B78" s="199">
        <f>'[2]04'!B80</f>
        <v>36</v>
      </c>
      <c r="C78" s="200">
        <f>'[2]04'!C80</f>
        <v>54</v>
      </c>
      <c r="D78" s="200">
        <f>'[2]04'!D80</f>
        <v>0</v>
      </c>
      <c r="E78" s="200">
        <f>'[2]04'!E80</f>
        <v>0</v>
      </c>
      <c r="F78" s="15">
        <f t="shared" si="16"/>
        <v>90</v>
      </c>
      <c r="G78" s="199">
        <f>'[2]04'!H80</f>
        <v>31</v>
      </c>
      <c r="H78" s="200">
        <f>'[2]04'!I80</f>
        <v>0</v>
      </c>
      <c r="I78" s="200">
        <f>'[2]04'!J80</f>
        <v>0</v>
      </c>
      <c r="J78" s="200">
        <f>'[2]04'!K80</f>
        <v>0</v>
      </c>
      <c r="K78" s="15">
        <f t="shared" si="13"/>
        <v>31</v>
      </c>
      <c r="L78" s="18">
        <f>frq!C78</f>
        <v>1</v>
      </c>
      <c r="M78" s="124">
        <f t="shared" si="14"/>
        <v>30.6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30.6</v>
      </c>
      <c r="R78" s="18">
        <v>0.4</v>
      </c>
    </row>
    <row r="79" spans="1:18">
      <c r="A79" s="8" t="s">
        <v>121</v>
      </c>
      <c r="B79" s="199">
        <f>'[2]04'!B81</f>
        <v>36</v>
      </c>
      <c r="C79" s="200">
        <f>'[2]04'!C81</f>
        <v>54</v>
      </c>
      <c r="D79" s="200">
        <f>'[2]04'!D81</f>
        <v>0</v>
      </c>
      <c r="E79" s="200">
        <f>'[2]04'!E81</f>
        <v>0</v>
      </c>
      <c r="F79" s="15">
        <f t="shared" si="16"/>
        <v>90</v>
      </c>
      <c r="G79" s="199">
        <f>'[2]04'!H81</f>
        <v>31</v>
      </c>
      <c r="H79" s="200">
        <f>'[2]04'!I81</f>
        <v>0</v>
      </c>
      <c r="I79" s="200">
        <f>'[2]04'!J81</f>
        <v>0</v>
      </c>
      <c r="J79" s="200">
        <f>'[2]04'!K81</f>
        <v>0</v>
      </c>
      <c r="K79" s="15">
        <f t="shared" si="13"/>
        <v>31</v>
      </c>
      <c r="L79" s="18">
        <f>frq!C79</f>
        <v>1</v>
      </c>
      <c r="M79" s="124">
        <f t="shared" si="14"/>
        <v>30.6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30.6</v>
      </c>
      <c r="R79" s="18">
        <v>0.4</v>
      </c>
    </row>
    <row r="80" spans="1:18">
      <c r="A80" s="8" t="s">
        <v>122</v>
      </c>
      <c r="B80" s="199">
        <f>'[2]04'!B82</f>
        <v>36</v>
      </c>
      <c r="C80" s="200">
        <f>'[2]04'!C82</f>
        <v>54</v>
      </c>
      <c r="D80" s="200">
        <f>'[2]04'!D82</f>
        <v>0</v>
      </c>
      <c r="E80" s="200">
        <f>'[2]04'!E82</f>
        <v>0</v>
      </c>
      <c r="F80" s="15">
        <f t="shared" si="16"/>
        <v>90</v>
      </c>
      <c r="G80" s="199">
        <f>'[2]04'!H82</f>
        <v>31</v>
      </c>
      <c r="H80" s="200">
        <f>'[2]04'!I82</f>
        <v>0</v>
      </c>
      <c r="I80" s="200">
        <f>'[2]04'!J82</f>
        <v>0</v>
      </c>
      <c r="J80" s="200">
        <f>'[2]04'!K82</f>
        <v>0</v>
      </c>
      <c r="K80" s="15">
        <f t="shared" si="13"/>
        <v>31</v>
      </c>
      <c r="L80" s="18">
        <f>frq!C80</f>
        <v>1</v>
      </c>
      <c r="M80" s="124">
        <f t="shared" si="14"/>
        <v>30.6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30.6</v>
      </c>
      <c r="R80" s="18">
        <v>0.4</v>
      </c>
    </row>
    <row r="81" spans="1:18">
      <c r="A81" s="8" t="s">
        <v>123</v>
      </c>
      <c r="B81" s="199">
        <f>'[2]04'!B83</f>
        <v>36</v>
      </c>
      <c r="C81" s="200">
        <f>'[2]04'!C83</f>
        <v>54</v>
      </c>
      <c r="D81" s="200">
        <f>'[2]04'!D83</f>
        <v>0</v>
      </c>
      <c r="E81" s="200">
        <f>'[2]04'!E83</f>
        <v>0</v>
      </c>
      <c r="F81" s="15">
        <f t="shared" si="16"/>
        <v>90</v>
      </c>
      <c r="G81" s="199">
        <f>'[2]04'!H83</f>
        <v>32</v>
      </c>
      <c r="H81" s="200">
        <f>'[2]04'!I83</f>
        <v>0</v>
      </c>
      <c r="I81" s="200">
        <f>'[2]04'!J83</f>
        <v>0</v>
      </c>
      <c r="J81" s="200">
        <f>'[2]04'!K83</f>
        <v>0</v>
      </c>
      <c r="K81" s="15">
        <f t="shared" si="13"/>
        <v>32</v>
      </c>
      <c r="L81" s="18">
        <f>frq!C81</f>
        <v>1</v>
      </c>
      <c r="M81" s="124">
        <f t="shared" si="14"/>
        <v>31.6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31.6</v>
      </c>
      <c r="R81" s="18">
        <v>0.4</v>
      </c>
    </row>
    <row r="82" spans="1:18">
      <c r="A82" s="8" t="s">
        <v>124</v>
      </c>
      <c r="B82" s="199">
        <f>'[2]04'!B84</f>
        <v>36</v>
      </c>
      <c r="C82" s="200">
        <f>'[2]04'!C84</f>
        <v>54</v>
      </c>
      <c r="D82" s="200">
        <f>'[2]04'!D84</f>
        <v>0</v>
      </c>
      <c r="E82" s="200">
        <f>'[2]04'!E84</f>
        <v>0</v>
      </c>
      <c r="F82" s="15">
        <f t="shared" si="16"/>
        <v>90</v>
      </c>
      <c r="G82" s="199">
        <f>'[2]04'!H84</f>
        <v>32</v>
      </c>
      <c r="H82" s="200">
        <f>'[2]04'!I84</f>
        <v>0</v>
      </c>
      <c r="I82" s="200">
        <f>'[2]04'!J84</f>
        <v>0</v>
      </c>
      <c r="J82" s="200">
        <f>'[2]04'!K84</f>
        <v>0</v>
      </c>
      <c r="K82" s="15">
        <f t="shared" si="13"/>
        <v>32</v>
      </c>
      <c r="L82" s="18">
        <f>frq!C82</f>
        <v>1</v>
      </c>
      <c r="M82" s="124">
        <f t="shared" si="14"/>
        <v>31.6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31.6</v>
      </c>
      <c r="R82" s="18">
        <v>0.4</v>
      </c>
    </row>
    <row r="83" spans="1:18">
      <c r="A83" s="8" t="s">
        <v>125</v>
      </c>
      <c r="B83" s="199">
        <f>'[2]04'!B85</f>
        <v>36</v>
      </c>
      <c r="C83" s="200">
        <f>'[2]04'!C85</f>
        <v>54</v>
      </c>
      <c r="D83" s="200">
        <f>'[2]04'!D85</f>
        <v>0</v>
      </c>
      <c r="E83" s="200">
        <f>'[2]04'!E85</f>
        <v>0</v>
      </c>
      <c r="F83" s="15">
        <f t="shared" si="16"/>
        <v>90</v>
      </c>
      <c r="G83" s="199">
        <f>'[2]04'!H85</f>
        <v>32</v>
      </c>
      <c r="H83" s="200">
        <f>'[2]04'!I85</f>
        <v>0</v>
      </c>
      <c r="I83" s="200">
        <f>'[2]04'!J85</f>
        <v>0</v>
      </c>
      <c r="J83" s="200">
        <f>'[2]04'!K85</f>
        <v>0</v>
      </c>
      <c r="K83" s="15">
        <f t="shared" si="13"/>
        <v>32</v>
      </c>
      <c r="L83" s="18">
        <f>frq!C83</f>
        <v>1</v>
      </c>
      <c r="M83" s="124">
        <f t="shared" si="14"/>
        <v>31.6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31.6</v>
      </c>
      <c r="R83" s="18">
        <v>0.4</v>
      </c>
    </row>
    <row r="84" spans="1:18">
      <c r="A84" s="8" t="s">
        <v>126</v>
      </c>
      <c r="B84" s="199">
        <f>'[2]04'!B86</f>
        <v>36</v>
      </c>
      <c r="C84" s="200">
        <f>'[2]04'!C86</f>
        <v>54</v>
      </c>
      <c r="D84" s="200">
        <f>'[2]04'!D86</f>
        <v>0</v>
      </c>
      <c r="E84" s="200">
        <f>'[2]04'!E86</f>
        <v>0</v>
      </c>
      <c r="F84" s="15">
        <f t="shared" si="16"/>
        <v>90</v>
      </c>
      <c r="G84" s="199">
        <f>'[2]04'!H86</f>
        <v>32</v>
      </c>
      <c r="H84" s="200">
        <f>'[2]04'!I86</f>
        <v>0</v>
      </c>
      <c r="I84" s="200">
        <f>'[2]04'!J86</f>
        <v>0</v>
      </c>
      <c r="J84" s="200">
        <f>'[2]04'!K86</f>
        <v>0</v>
      </c>
      <c r="K84" s="15">
        <f t="shared" si="13"/>
        <v>32</v>
      </c>
      <c r="L84" s="18">
        <f>frq!C84</f>
        <v>1</v>
      </c>
      <c r="M84" s="124">
        <f t="shared" si="14"/>
        <v>31.6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31.6</v>
      </c>
      <c r="R84" s="18">
        <v>0.4</v>
      </c>
    </row>
    <row r="85" spans="1:18">
      <c r="A85" s="8" t="s">
        <v>127</v>
      </c>
      <c r="B85" s="199">
        <f>'[2]04'!B87</f>
        <v>36</v>
      </c>
      <c r="C85" s="200">
        <f>'[2]04'!C87</f>
        <v>54</v>
      </c>
      <c r="D85" s="200">
        <f>'[2]04'!D87</f>
        <v>0</v>
      </c>
      <c r="E85" s="200">
        <f>'[2]04'!E87</f>
        <v>0</v>
      </c>
      <c r="F85" s="15">
        <f t="shared" si="16"/>
        <v>90</v>
      </c>
      <c r="G85" s="199">
        <f>'[2]04'!H87</f>
        <v>32</v>
      </c>
      <c r="H85" s="200">
        <f>'[2]04'!I87</f>
        <v>0</v>
      </c>
      <c r="I85" s="200">
        <f>'[2]04'!J87</f>
        <v>0</v>
      </c>
      <c r="J85" s="200">
        <f>'[2]04'!K87</f>
        <v>0</v>
      </c>
      <c r="K85" s="15">
        <f t="shared" si="13"/>
        <v>32</v>
      </c>
      <c r="L85" s="18">
        <f>frq!C85</f>
        <v>1</v>
      </c>
      <c r="M85" s="124">
        <f t="shared" si="14"/>
        <v>31.6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31.6</v>
      </c>
      <c r="R85" s="18">
        <v>0.4</v>
      </c>
    </row>
    <row r="86" spans="1:18">
      <c r="A86" s="8" t="s">
        <v>128</v>
      </c>
      <c r="B86" s="199">
        <f>'[2]04'!B88</f>
        <v>36</v>
      </c>
      <c r="C86" s="200">
        <f>'[2]04'!C88</f>
        <v>54</v>
      </c>
      <c r="D86" s="200">
        <f>'[2]04'!D88</f>
        <v>0</v>
      </c>
      <c r="E86" s="200">
        <f>'[2]04'!E88</f>
        <v>0</v>
      </c>
      <c r="F86" s="15">
        <f t="shared" si="16"/>
        <v>90</v>
      </c>
      <c r="G86" s="199">
        <f>'[2]04'!H88</f>
        <v>33</v>
      </c>
      <c r="H86" s="200">
        <f>'[2]04'!I88</f>
        <v>0</v>
      </c>
      <c r="I86" s="200">
        <f>'[2]04'!J88</f>
        <v>0</v>
      </c>
      <c r="J86" s="200">
        <f>'[2]04'!K88</f>
        <v>0</v>
      </c>
      <c r="K86" s="15">
        <f t="shared" si="13"/>
        <v>33</v>
      </c>
      <c r="L86" s="18">
        <f>frq!C86</f>
        <v>1</v>
      </c>
      <c r="M86" s="124">
        <f t="shared" si="14"/>
        <v>32.6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32.6</v>
      </c>
      <c r="R86" s="18">
        <v>0.4</v>
      </c>
    </row>
    <row r="87" spans="1:18">
      <c r="A87" s="8" t="s">
        <v>129</v>
      </c>
      <c r="B87" s="199">
        <f>'[2]04'!B89</f>
        <v>36</v>
      </c>
      <c r="C87" s="200">
        <f>'[2]04'!C89</f>
        <v>54</v>
      </c>
      <c r="D87" s="200">
        <f>'[2]04'!D89</f>
        <v>0</v>
      </c>
      <c r="E87" s="200">
        <f>'[2]04'!E89</f>
        <v>0</v>
      </c>
      <c r="F87" s="15">
        <f t="shared" si="16"/>
        <v>90</v>
      </c>
      <c r="G87" s="199">
        <f>'[2]04'!H89</f>
        <v>33</v>
      </c>
      <c r="H87" s="200">
        <f>'[2]04'!I89</f>
        <v>0</v>
      </c>
      <c r="I87" s="200">
        <f>'[2]04'!J89</f>
        <v>0</v>
      </c>
      <c r="J87" s="200">
        <f>'[2]04'!K89</f>
        <v>0</v>
      </c>
      <c r="K87" s="15">
        <f t="shared" si="13"/>
        <v>33</v>
      </c>
      <c r="L87" s="18">
        <f>frq!C87</f>
        <v>1</v>
      </c>
      <c r="M87" s="124">
        <f t="shared" si="14"/>
        <v>32.6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32.6</v>
      </c>
      <c r="R87" s="18">
        <v>0.4</v>
      </c>
    </row>
    <row r="88" spans="1:18">
      <c r="A88" s="8" t="s">
        <v>130</v>
      </c>
      <c r="B88" s="199">
        <f>'[2]04'!B90</f>
        <v>36</v>
      </c>
      <c r="C88" s="200">
        <f>'[2]04'!C90</f>
        <v>54</v>
      </c>
      <c r="D88" s="200">
        <f>'[2]04'!D90</f>
        <v>0</v>
      </c>
      <c r="E88" s="200">
        <f>'[2]04'!E90</f>
        <v>0</v>
      </c>
      <c r="F88" s="15">
        <f t="shared" si="16"/>
        <v>90</v>
      </c>
      <c r="G88" s="199">
        <f>'[2]04'!H90</f>
        <v>33</v>
      </c>
      <c r="H88" s="200">
        <f>'[2]04'!I90</f>
        <v>0</v>
      </c>
      <c r="I88" s="200">
        <f>'[2]04'!J90</f>
        <v>0</v>
      </c>
      <c r="J88" s="200">
        <f>'[2]04'!K90</f>
        <v>0</v>
      </c>
      <c r="K88" s="15">
        <f t="shared" si="13"/>
        <v>33</v>
      </c>
      <c r="L88" s="18">
        <f>frq!C88</f>
        <v>1</v>
      </c>
      <c r="M88" s="124">
        <f t="shared" si="14"/>
        <v>32.6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32.6</v>
      </c>
      <c r="R88" s="18">
        <v>0.4</v>
      </c>
    </row>
    <row r="89" spans="1:18">
      <c r="A89" s="8" t="s">
        <v>131</v>
      </c>
      <c r="B89" s="199">
        <f>'[2]04'!B91</f>
        <v>36</v>
      </c>
      <c r="C89" s="200">
        <f>'[2]04'!C91</f>
        <v>54</v>
      </c>
      <c r="D89" s="200">
        <f>'[2]04'!D91</f>
        <v>0</v>
      </c>
      <c r="E89" s="200">
        <f>'[2]04'!E91</f>
        <v>0</v>
      </c>
      <c r="F89" s="15">
        <f t="shared" si="16"/>
        <v>90</v>
      </c>
      <c r="G89" s="199">
        <f>'[2]04'!H91</f>
        <v>33</v>
      </c>
      <c r="H89" s="200">
        <f>'[2]04'!I91</f>
        <v>0</v>
      </c>
      <c r="I89" s="200">
        <f>'[2]04'!J91</f>
        <v>0</v>
      </c>
      <c r="J89" s="200">
        <f>'[2]04'!K91</f>
        <v>0</v>
      </c>
      <c r="K89" s="15">
        <f t="shared" si="13"/>
        <v>33</v>
      </c>
      <c r="L89" s="18">
        <f>frq!C89</f>
        <v>1</v>
      </c>
      <c r="M89" s="124">
        <f t="shared" si="14"/>
        <v>32.6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32.6</v>
      </c>
      <c r="R89" s="18">
        <v>0.4</v>
      </c>
    </row>
    <row r="90" spans="1:18">
      <c r="A90" s="8" t="s">
        <v>132</v>
      </c>
      <c r="B90" s="199">
        <f>'[2]04'!B92</f>
        <v>36</v>
      </c>
      <c r="C90" s="200">
        <f>'[2]04'!C92</f>
        <v>54</v>
      </c>
      <c r="D90" s="200">
        <f>'[2]04'!D92</f>
        <v>0</v>
      </c>
      <c r="E90" s="200">
        <f>'[2]04'!E92</f>
        <v>0</v>
      </c>
      <c r="F90" s="15">
        <f t="shared" si="16"/>
        <v>90</v>
      </c>
      <c r="G90" s="199">
        <f>'[2]04'!H92</f>
        <v>33.4</v>
      </c>
      <c r="H90" s="200">
        <f>'[2]04'!I92</f>
        <v>0</v>
      </c>
      <c r="I90" s="200">
        <f>'[2]04'!J92</f>
        <v>0</v>
      </c>
      <c r="J90" s="200">
        <f>'[2]04'!K92</f>
        <v>0</v>
      </c>
      <c r="K90" s="15">
        <f t="shared" si="13"/>
        <v>33.4</v>
      </c>
      <c r="L90" s="18">
        <f>frq!C90</f>
        <v>1</v>
      </c>
      <c r="M90" s="124">
        <f t="shared" si="14"/>
        <v>33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33</v>
      </c>
      <c r="R90" s="18">
        <v>0.4</v>
      </c>
    </row>
    <row r="91" spans="1:18">
      <c r="A91" s="8" t="s">
        <v>133</v>
      </c>
      <c r="B91" s="199">
        <f>'[2]04'!B93</f>
        <v>36</v>
      </c>
      <c r="C91" s="200">
        <f>'[2]04'!C93</f>
        <v>54</v>
      </c>
      <c r="D91" s="200">
        <f>'[2]04'!D93</f>
        <v>0</v>
      </c>
      <c r="E91" s="200">
        <f>'[2]04'!E93</f>
        <v>0</v>
      </c>
      <c r="F91" s="15">
        <f t="shared" si="16"/>
        <v>90</v>
      </c>
      <c r="G91" s="199">
        <f>'[2]04'!H93</f>
        <v>33.4</v>
      </c>
      <c r="H91" s="200">
        <f>'[2]04'!I93</f>
        <v>0</v>
      </c>
      <c r="I91" s="200">
        <f>'[2]04'!J93</f>
        <v>0</v>
      </c>
      <c r="J91" s="200">
        <f>'[2]04'!K93</f>
        <v>0</v>
      </c>
      <c r="K91" s="15">
        <f t="shared" si="13"/>
        <v>33.4</v>
      </c>
      <c r="L91" s="18">
        <f>frq!C91</f>
        <v>1</v>
      </c>
      <c r="M91" s="124">
        <f t="shared" si="14"/>
        <v>33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33</v>
      </c>
      <c r="R91" s="18">
        <v>0.4</v>
      </c>
    </row>
    <row r="92" spans="1:18">
      <c r="A92" s="8" t="s">
        <v>134</v>
      </c>
      <c r="B92" s="199">
        <f>'[2]04'!B94</f>
        <v>36</v>
      </c>
      <c r="C92" s="200">
        <f>'[2]04'!C94</f>
        <v>54</v>
      </c>
      <c r="D92" s="200">
        <f>'[2]04'!D94</f>
        <v>0</v>
      </c>
      <c r="E92" s="200">
        <f>'[2]04'!E94</f>
        <v>0</v>
      </c>
      <c r="F92" s="15">
        <f t="shared" si="16"/>
        <v>90</v>
      </c>
      <c r="G92" s="199">
        <f>'[2]04'!H94</f>
        <v>33</v>
      </c>
      <c r="H92" s="200">
        <f>'[2]04'!I94</f>
        <v>0</v>
      </c>
      <c r="I92" s="200">
        <f>'[2]04'!J94</f>
        <v>0</v>
      </c>
      <c r="J92" s="200">
        <f>'[2]04'!K94</f>
        <v>0</v>
      </c>
      <c r="K92" s="15">
        <f t="shared" si="13"/>
        <v>33</v>
      </c>
      <c r="L92" s="18">
        <f>frq!C92</f>
        <v>1</v>
      </c>
      <c r="M92" s="124">
        <f t="shared" si="14"/>
        <v>32.6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32.6</v>
      </c>
      <c r="R92" s="18">
        <v>0.4</v>
      </c>
    </row>
    <row r="93" spans="1:18">
      <c r="A93" s="8" t="s">
        <v>135</v>
      </c>
      <c r="B93" s="199">
        <f>'[2]04'!B95</f>
        <v>36</v>
      </c>
      <c r="C93" s="200">
        <f>'[2]04'!C95</f>
        <v>54</v>
      </c>
      <c r="D93" s="200">
        <f>'[2]04'!D95</f>
        <v>0</v>
      </c>
      <c r="E93" s="200">
        <f>'[2]04'!E95</f>
        <v>0</v>
      </c>
      <c r="F93" s="15">
        <f t="shared" si="16"/>
        <v>90</v>
      </c>
      <c r="G93" s="199">
        <f>'[2]04'!H95</f>
        <v>33</v>
      </c>
      <c r="H93" s="200">
        <f>'[2]04'!I95</f>
        <v>0</v>
      </c>
      <c r="I93" s="200">
        <f>'[2]04'!J95</f>
        <v>0</v>
      </c>
      <c r="J93" s="200">
        <f>'[2]04'!K95</f>
        <v>0</v>
      </c>
      <c r="K93" s="15">
        <f t="shared" si="13"/>
        <v>33</v>
      </c>
      <c r="L93" s="18">
        <f>frq!C93</f>
        <v>1</v>
      </c>
      <c r="M93" s="124">
        <f t="shared" si="14"/>
        <v>32.6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32.6</v>
      </c>
      <c r="R93" s="18">
        <v>0.4</v>
      </c>
    </row>
    <row r="94" spans="1:18">
      <c r="A94" s="8" t="s">
        <v>136</v>
      </c>
      <c r="B94" s="199">
        <f>'[2]04'!B96</f>
        <v>36</v>
      </c>
      <c r="C94" s="200">
        <f>'[2]04'!C96</f>
        <v>54</v>
      </c>
      <c r="D94" s="200">
        <f>'[2]04'!D96</f>
        <v>0</v>
      </c>
      <c r="E94" s="200">
        <f>'[2]04'!E96</f>
        <v>0</v>
      </c>
      <c r="F94" s="15">
        <f t="shared" si="16"/>
        <v>90</v>
      </c>
      <c r="G94" s="199">
        <f>'[2]04'!H96</f>
        <v>33</v>
      </c>
      <c r="H94" s="200">
        <f>'[2]04'!I96</f>
        <v>0</v>
      </c>
      <c r="I94" s="200">
        <f>'[2]04'!J96</f>
        <v>0</v>
      </c>
      <c r="J94" s="200">
        <f>'[2]04'!K96</f>
        <v>0</v>
      </c>
      <c r="K94" s="15">
        <f t="shared" si="13"/>
        <v>33</v>
      </c>
      <c r="L94" s="18">
        <f>frq!C94</f>
        <v>1</v>
      </c>
      <c r="M94" s="124">
        <f t="shared" si="14"/>
        <v>32.6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32.6</v>
      </c>
      <c r="R94" s="18">
        <v>0.4</v>
      </c>
    </row>
    <row r="95" spans="1:18">
      <c r="A95" s="8" t="s">
        <v>137</v>
      </c>
      <c r="B95" s="199">
        <f>'[2]04'!B97</f>
        <v>36</v>
      </c>
      <c r="C95" s="200">
        <f>'[2]04'!C97</f>
        <v>54</v>
      </c>
      <c r="D95" s="200">
        <f>'[2]04'!D97</f>
        <v>0</v>
      </c>
      <c r="E95" s="200">
        <f>'[2]04'!E97</f>
        <v>0</v>
      </c>
      <c r="F95" s="15">
        <f t="shared" si="16"/>
        <v>90</v>
      </c>
      <c r="G95" s="199">
        <f>'[2]04'!H97</f>
        <v>33</v>
      </c>
      <c r="H95" s="200">
        <f>'[2]04'!I97</f>
        <v>0</v>
      </c>
      <c r="I95" s="200">
        <f>'[2]04'!J97</f>
        <v>0</v>
      </c>
      <c r="J95" s="200">
        <f>'[2]04'!K97</f>
        <v>0</v>
      </c>
      <c r="K95" s="15">
        <f t="shared" si="13"/>
        <v>33</v>
      </c>
      <c r="L95" s="18">
        <f>frq!C95</f>
        <v>1</v>
      </c>
      <c r="M95" s="124">
        <f t="shared" si="14"/>
        <v>32.6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32.6</v>
      </c>
      <c r="R95" s="18">
        <v>0.4</v>
      </c>
    </row>
    <row r="96" spans="1:18">
      <c r="A96" s="8" t="s">
        <v>138</v>
      </c>
      <c r="B96" s="199">
        <f>'[2]04'!B98</f>
        <v>36</v>
      </c>
      <c r="C96" s="200">
        <f>'[2]04'!C98</f>
        <v>54</v>
      </c>
      <c r="D96" s="200">
        <f>'[2]04'!D98</f>
        <v>0</v>
      </c>
      <c r="E96" s="200">
        <f>'[2]04'!E98</f>
        <v>0</v>
      </c>
      <c r="F96" s="15">
        <f t="shared" si="16"/>
        <v>90</v>
      </c>
      <c r="G96" s="199">
        <f>'[2]04'!H98</f>
        <v>33</v>
      </c>
      <c r="H96" s="200">
        <f>'[2]04'!I98</f>
        <v>0</v>
      </c>
      <c r="I96" s="200">
        <f>'[2]04'!J98</f>
        <v>0</v>
      </c>
      <c r="J96" s="200">
        <f>'[2]04'!K98</f>
        <v>0</v>
      </c>
      <c r="K96" s="15">
        <f t="shared" si="13"/>
        <v>33</v>
      </c>
      <c r="L96" s="18">
        <f>frq!C96</f>
        <v>1</v>
      </c>
      <c r="M96" s="124">
        <f t="shared" si="14"/>
        <v>32.6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32.6</v>
      </c>
      <c r="R96" s="18">
        <v>0.4</v>
      </c>
    </row>
    <row r="97" spans="1:18">
      <c r="A97" s="8" t="s">
        <v>139</v>
      </c>
      <c r="B97" s="199">
        <f>'[2]04'!B99</f>
        <v>36</v>
      </c>
      <c r="C97" s="200">
        <f>'[2]04'!C99</f>
        <v>54</v>
      </c>
      <c r="D97" s="200">
        <f>'[2]04'!D99</f>
        <v>0</v>
      </c>
      <c r="E97" s="200">
        <f>'[2]04'!E99</f>
        <v>0</v>
      </c>
      <c r="F97" s="15">
        <f t="shared" si="16"/>
        <v>90</v>
      </c>
      <c r="G97" s="199">
        <f>'[2]04'!H99</f>
        <v>33</v>
      </c>
      <c r="H97" s="200">
        <f>'[2]04'!I99</f>
        <v>0</v>
      </c>
      <c r="I97" s="200">
        <f>'[2]04'!J99</f>
        <v>0</v>
      </c>
      <c r="J97" s="200">
        <f>'[2]04'!K99</f>
        <v>0</v>
      </c>
      <c r="K97" s="15">
        <f t="shared" si="13"/>
        <v>33</v>
      </c>
      <c r="L97" s="18">
        <f>frq!C97</f>
        <v>1</v>
      </c>
      <c r="M97" s="124">
        <f t="shared" si="14"/>
        <v>32.6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32.6</v>
      </c>
      <c r="R97" s="18">
        <v>0.4</v>
      </c>
    </row>
    <row r="98" spans="1:18" ht="15.75" thickBot="1">
      <c r="A98" s="8" t="s">
        <v>140</v>
      </c>
      <c r="B98" s="199">
        <f>'[2]04'!B100</f>
        <v>36</v>
      </c>
      <c r="C98" s="200">
        <f>'[2]04'!C100</f>
        <v>54</v>
      </c>
      <c r="D98" s="200">
        <f>'[2]04'!D100</f>
        <v>0</v>
      </c>
      <c r="E98" s="200">
        <f>'[2]04'!E100</f>
        <v>0</v>
      </c>
      <c r="F98" s="15">
        <f t="shared" si="16"/>
        <v>90</v>
      </c>
      <c r="G98" s="199">
        <f>'[2]04'!H100</f>
        <v>33</v>
      </c>
      <c r="H98" s="200">
        <f>'[2]04'!I100</f>
        <v>0</v>
      </c>
      <c r="I98" s="200">
        <f>'[2]04'!J100</f>
        <v>0</v>
      </c>
      <c r="J98" s="200">
        <f>'[2]04'!K100</f>
        <v>0</v>
      </c>
      <c r="K98" s="15">
        <f t="shared" si="13"/>
        <v>33</v>
      </c>
      <c r="L98" s="18">
        <f>frq!C98</f>
        <v>1</v>
      </c>
      <c r="M98" s="124">
        <f t="shared" si="14"/>
        <v>32.6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32.6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0.86399999999999999</v>
      </c>
      <c r="C99" s="128">
        <f t="shared" si="17"/>
        <v>1.296</v>
      </c>
      <c r="D99" s="128">
        <f t="shared" si="17"/>
        <v>0</v>
      </c>
      <c r="E99" s="128">
        <f t="shared" si="17"/>
        <v>0</v>
      </c>
      <c r="F99" s="128">
        <f t="shared" si="17"/>
        <v>2.16</v>
      </c>
      <c r="G99" s="128">
        <f t="shared" si="17"/>
        <v>0.78195000000000003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0.78195000000000003</v>
      </c>
      <c r="L99" s="128">
        <f t="shared" si="17"/>
        <v>2.4E-2</v>
      </c>
      <c r="M99" s="128">
        <f t="shared" si="17"/>
        <v>0.77234999999999865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0.77234999999999865</v>
      </c>
      <c r="R99" s="129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J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45416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'[3]04'!B5</f>
        <v>320</v>
      </c>
      <c r="C3" s="16">
        <f>'[3]04'!C5</f>
        <v>0</v>
      </c>
      <c r="D3" s="16">
        <f>'[3]04'!D5</f>
        <v>0</v>
      </c>
      <c r="E3" s="16">
        <f>'[3]04'!E5</f>
        <v>0</v>
      </c>
      <c r="F3" s="16">
        <f>'[3]04'!F5</f>
        <v>980</v>
      </c>
      <c r="G3" s="16">
        <f>'[3]04'!G5</f>
        <v>0</v>
      </c>
      <c r="H3" s="17">
        <f>SUM(B3:G3)</f>
        <v>1300</v>
      </c>
      <c r="I3" s="15">
        <f>'[3]04'!J5</f>
        <v>315</v>
      </c>
      <c r="J3" s="16">
        <f>'[3]04'!K5</f>
        <v>0</v>
      </c>
      <c r="K3" s="16">
        <f>'[3]04'!L5</f>
        <v>0</v>
      </c>
      <c r="L3" s="16">
        <f>'[3]04'!M5</f>
        <v>0</v>
      </c>
      <c r="M3" s="16">
        <f>'[3]04'!N5</f>
        <v>0</v>
      </c>
      <c r="N3" s="16">
        <f>'[3]04'!O5</f>
        <v>0</v>
      </c>
      <c r="O3" s="17">
        <f>SUM(I3:N3)</f>
        <v>315</v>
      </c>
      <c r="P3" s="18">
        <f>frq!C3</f>
        <v>1</v>
      </c>
      <c r="Q3" s="15">
        <f t="shared" ref="Q3:V18" si="0">IF($P3=1,I3,IF(AND($P3=0.985,I3&gt;0.985*B3),B3*0.985,IF(AND($P3=0.965,I3&gt;0.965*B3),0.965*B3,I3)))</f>
        <v>315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315</v>
      </c>
      <c r="X3" s="8">
        <f>AW3</f>
        <v>31.83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31.83</v>
      </c>
      <c r="AE3" s="8">
        <f>BD3</f>
        <v>31.83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31.83</v>
      </c>
      <c r="AL3" s="8">
        <f t="shared" ref="AL3:AQ18" si="3">Q3-X3-AE3</f>
        <v>251.34000000000003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251.34000000000003</v>
      </c>
      <c r="AT3" s="8">
        <v>30.78</v>
      </c>
      <c r="AU3" s="8">
        <v>30.78</v>
      </c>
      <c r="AW3" s="203">
        <v>31.83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31.83</v>
      </c>
      <c r="BD3" s="203">
        <v>31.83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31.83</v>
      </c>
      <c r="BL3" s="8">
        <f>AT3</f>
        <v>30.78</v>
      </c>
      <c r="BM3" s="8">
        <f>AU3</f>
        <v>30.78</v>
      </c>
      <c r="BN3" s="8">
        <f>BC3</f>
        <v>31.83</v>
      </c>
      <c r="BO3" s="8">
        <f>BJ3</f>
        <v>31.83</v>
      </c>
      <c r="BP3" s="139">
        <f>BL3-BN3</f>
        <v>-1.0499999999999972</v>
      </c>
      <c r="BQ3" s="139">
        <f>BM3-BO3</f>
        <v>-1.0499999999999972</v>
      </c>
    </row>
    <row r="4" spans="1:69">
      <c r="A4" s="8" t="s">
        <v>46</v>
      </c>
      <c r="B4" s="15">
        <f>'[3]04'!B6</f>
        <v>320</v>
      </c>
      <c r="C4" s="16">
        <f>'[3]04'!C6</f>
        <v>0</v>
      </c>
      <c r="D4" s="16">
        <f>'[3]04'!D6</f>
        <v>0</v>
      </c>
      <c r="E4" s="16">
        <f>'[3]04'!E6</f>
        <v>0</v>
      </c>
      <c r="F4" s="16">
        <f>'[3]04'!F6</f>
        <v>980</v>
      </c>
      <c r="G4" s="16">
        <f>'[3]04'!G6</f>
        <v>0</v>
      </c>
      <c r="H4" s="17">
        <f>SUM(B4:G4)</f>
        <v>1300</v>
      </c>
      <c r="I4" s="15">
        <f>'[3]04'!J6</f>
        <v>315</v>
      </c>
      <c r="J4" s="16">
        <f>'[3]04'!K6</f>
        <v>0</v>
      </c>
      <c r="K4" s="16">
        <f>'[3]04'!L6</f>
        <v>0</v>
      </c>
      <c r="L4" s="16">
        <f>'[3]04'!M6</f>
        <v>0</v>
      </c>
      <c r="M4" s="16">
        <f>'[3]04'!N6</f>
        <v>0</v>
      </c>
      <c r="N4" s="16">
        <f>'[3]04'!O6</f>
        <v>0</v>
      </c>
      <c r="O4" s="17">
        <f>SUM(I4:N4)</f>
        <v>315</v>
      </c>
      <c r="P4" s="18">
        <f>frq!C4</f>
        <v>1</v>
      </c>
      <c r="Q4" s="15">
        <f>IF($P4=1,I4,IF(AND($P4=0.985,I4&gt;0.985*B4),B4*0.985,IF(AND($P4=0.965,I4&gt;0.965*B4),0.965*B4,I4)))</f>
        <v>315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315</v>
      </c>
      <c r="X4" s="8">
        <f t="shared" ref="X4:X67" si="4">AW4</f>
        <v>31.83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31.83</v>
      </c>
      <c r="AE4" s="8">
        <f t="shared" ref="AE4:AE67" si="11">BD4</f>
        <v>31.83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31.83</v>
      </c>
      <c r="AL4" s="8">
        <f t="shared" si="3"/>
        <v>251.34000000000003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251.34000000000003</v>
      </c>
      <c r="AT4" s="8">
        <v>30.78</v>
      </c>
      <c r="AU4" s="8">
        <v>30.78</v>
      </c>
      <c r="AW4" s="203">
        <v>31.83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31.83</v>
      </c>
      <c r="BD4" s="203">
        <v>31.83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31.83</v>
      </c>
      <c r="BL4" s="8">
        <f t="shared" ref="BL4:BL67" si="21">AT4</f>
        <v>30.78</v>
      </c>
      <c r="BM4" s="8">
        <f t="shared" ref="BM4:BM67" si="22">AU4</f>
        <v>30.78</v>
      </c>
      <c r="BN4" s="8">
        <f t="shared" ref="BN4:BN67" si="23">BC4</f>
        <v>31.83</v>
      </c>
      <c r="BO4" s="8">
        <f t="shared" ref="BO4:BO67" si="24">BJ4</f>
        <v>31.83</v>
      </c>
      <c r="BP4" s="139">
        <f t="shared" ref="BP4:BP67" si="25">BL4-BN4</f>
        <v>-1.0499999999999972</v>
      </c>
      <c r="BQ4" s="139">
        <f t="shared" ref="BQ4:BQ67" si="26">BM4-BO4</f>
        <v>-1.0499999999999972</v>
      </c>
    </row>
    <row r="5" spans="1:69">
      <c r="A5" s="8" t="s">
        <v>47</v>
      </c>
      <c r="B5" s="15">
        <f>'[3]04'!B7</f>
        <v>320</v>
      </c>
      <c r="C5" s="16">
        <f>'[3]04'!C7</f>
        <v>0</v>
      </c>
      <c r="D5" s="16">
        <f>'[3]04'!D7</f>
        <v>0</v>
      </c>
      <c r="E5" s="16">
        <f>'[3]04'!E7</f>
        <v>0</v>
      </c>
      <c r="F5" s="16">
        <f>'[3]04'!F7</f>
        <v>980</v>
      </c>
      <c r="G5" s="16">
        <f>'[3]04'!G7</f>
        <v>0</v>
      </c>
      <c r="H5" s="17">
        <f t="shared" ref="H5:H68" si="27">SUM(B5:G5)</f>
        <v>1300</v>
      </c>
      <c r="I5" s="15">
        <f>'[3]04'!J7</f>
        <v>315</v>
      </c>
      <c r="J5" s="16">
        <f>'[3]04'!K7</f>
        <v>0</v>
      </c>
      <c r="K5" s="16">
        <f>'[3]04'!L7</f>
        <v>0</v>
      </c>
      <c r="L5" s="16">
        <f>'[3]04'!M7</f>
        <v>0</v>
      </c>
      <c r="M5" s="16">
        <f>'[3]04'!N7</f>
        <v>0</v>
      </c>
      <c r="N5" s="16">
        <f>'[3]04'!O7</f>
        <v>0</v>
      </c>
      <c r="O5" s="17">
        <f t="shared" ref="O5:O68" si="28">SUM(I5:N5)</f>
        <v>315</v>
      </c>
      <c r="P5" s="18">
        <f>frq!C5</f>
        <v>1</v>
      </c>
      <c r="Q5" s="15">
        <f t="shared" ref="Q5:V56" si="29">IF($P5=1,I5,IF(AND($P5=0.985,I5&gt;0.985*B5),B5*0.985,IF(AND($P5=0.965,I5&gt;0.965*B5),0.965*B5,I5)))</f>
        <v>315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315</v>
      </c>
      <c r="X5" s="8">
        <f t="shared" si="4"/>
        <v>31.83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31.83</v>
      </c>
      <c r="AE5" s="8">
        <f t="shared" si="11"/>
        <v>31.83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31.83</v>
      </c>
      <c r="AL5" s="8">
        <f t="shared" si="3"/>
        <v>251.34000000000003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251.34000000000003</v>
      </c>
      <c r="AT5" s="8">
        <v>30.78</v>
      </c>
      <c r="AU5" s="8">
        <v>30.78</v>
      </c>
      <c r="AW5" s="203">
        <v>31.83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31.83</v>
      </c>
      <c r="BD5" s="203">
        <v>31.83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31.83</v>
      </c>
      <c r="BL5" s="8">
        <f t="shared" si="21"/>
        <v>30.78</v>
      </c>
      <c r="BM5" s="8">
        <f t="shared" si="22"/>
        <v>30.78</v>
      </c>
      <c r="BN5" s="8">
        <f t="shared" si="23"/>
        <v>31.83</v>
      </c>
      <c r="BO5" s="8">
        <f t="shared" si="24"/>
        <v>31.83</v>
      </c>
      <c r="BP5" s="139">
        <f t="shared" si="25"/>
        <v>-1.0499999999999972</v>
      </c>
      <c r="BQ5" s="139">
        <f t="shared" si="26"/>
        <v>-1.0499999999999972</v>
      </c>
    </row>
    <row r="6" spans="1:69">
      <c r="A6" s="8" t="s">
        <v>48</v>
      </c>
      <c r="B6" s="15">
        <f>'[3]04'!B8</f>
        <v>320</v>
      </c>
      <c r="C6" s="16">
        <f>'[3]04'!C8</f>
        <v>0</v>
      </c>
      <c r="D6" s="16">
        <f>'[3]04'!D8</f>
        <v>0</v>
      </c>
      <c r="E6" s="16">
        <f>'[3]04'!E8</f>
        <v>0</v>
      </c>
      <c r="F6" s="16">
        <f>'[3]04'!F8</f>
        <v>980</v>
      </c>
      <c r="G6" s="16">
        <f>'[3]04'!G8</f>
        <v>0</v>
      </c>
      <c r="H6" s="17">
        <f t="shared" si="27"/>
        <v>1300</v>
      </c>
      <c r="I6" s="15">
        <f>'[3]04'!J8</f>
        <v>315</v>
      </c>
      <c r="J6" s="16">
        <f>'[3]04'!K8</f>
        <v>0</v>
      </c>
      <c r="K6" s="16">
        <f>'[3]04'!L8</f>
        <v>0</v>
      </c>
      <c r="L6" s="16">
        <f>'[3]04'!M8</f>
        <v>0</v>
      </c>
      <c r="M6" s="16">
        <f>'[3]04'!N8</f>
        <v>0</v>
      </c>
      <c r="N6" s="16">
        <f>'[3]04'!O8</f>
        <v>0</v>
      </c>
      <c r="O6" s="17">
        <f t="shared" si="28"/>
        <v>315</v>
      </c>
      <c r="P6" s="18">
        <f>frq!C6</f>
        <v>1</v>
      </c>
      <c r="Q6" s="15">
        <f t="shared" si="29"/>
        <v>315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315</v>
      </c>
      <c r="X6" s="8">
        <f t="shared" si="4"/>
        <v>31.83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31.83</v>
      </c>
      <c r="AE6" s="8">
        <f t="shared" si="11"/>
        <v>31.83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31.83</v>
      </c>
      <c r="AL6" s="8">
        <f t="shared" si="3"/>
        <v>251.34000000000003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251.34000000000003</v>
      </c>
      <c r="AT6" s="8">
        <v>30.78</v>
      </c>
      <c r="AU6" s="8">
        <v>30.78</v>
      </c>
      <c r="AW6" s="203">
        <v>31.83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31.83</v>
      </c>
      <c r="BD6" s="203">
        <v>31.83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31.83</v>
      </c>
      <c r="BL6" s="8">
        <f t="shared" si="21"/>
        <v>30.78</v>
      </c>
      <c r="BM6" s="8">
        <f t="shared" si="22"/>
        <v>30.78</v>
      </c>
      <c r="BN6" s="8">
        <f t="shared" si="23"/>
        <v>31.83</v>
      </c>
      <c r="BO6" s="8">
        <f t="shared" si="24"/>
        <v>31.83</v>
      </c>
      <c r="BP6" s="139">
        <f t="shared" si="25"/>
        <v>-1.0499999999999972</v>
      </c>
      <c r="BQ6" s="139">
        <f t="shared" si="26"/>
        <v>-1.0499999999999972</v>
      </c>
    </row>
    <row r="7" spans="1:69">
      <c r="A7" s="8" t="s">
        <v>49</v>
      </c>
      <c r="B7" s="15">
        <f>'[3]04'!B9</f>
        <v>320</v>
      </c>
      <c r="C7" s="16">
        <f>'[3]04'!C9</f>
        <v>0</v>
      </c>
      <c r="D7" s="16">
        <f>'[3]04'!D9</f>
        <v>0</v>
      </c>
      <c r="E7" s="16">
        <f>'[3]04'!E9</f>
        <v>0</v>
      </c>
      <c r="F7" s="16">
        <f>'[3]04'!F9</f>
        <v>980</v>
      </c>
      <c r="G7" s="16">
        <f>'[3]04'!G9</f>
        <v>0</v>
      </c>
      <c r="H7" s="17">
        <f t="shared" si="27"/>
        <v>1300</v>
      </c>
      <c r="I7" s="15">
        <f>'[3]04'!J9</f>
        <v>315</v>
      </c>
      <c r="J7" s="16">
        <f>'[3]04'!K9</f>
        <v>0</v>
      </c>
      <c r="K7" s="16">
        <f>'[3]04'!L9</f>
        <v>0</v>
      </c>
      <c r="L7" s="16">
        <f>'[3]04'!M9</f>
        <v>0</v>
      </c>
      <c r="M7" s="16">
        <f>'[3]04'!N9</f>
        <v>0</v>
      </c>
      <c r="N7" s="16">
        <f>'[3]04'!O9</f>
        <v>0</v>
      </c>
      <c r="O7" s="17">
        <f t="shared" si="28"/>
        <v>315</v>
      </c>
      <c r="P7" s="18">
        <f>frq!C7</f>
        <v>1</v>
      </c>
      <c r="Q7" s="15">
        <f t="shared" si="29"/>
        <v>315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315</v>
      </c>
      <c r="X7" s="8">
        <f t="shared" si="4"/>
        <v>31.83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31.83</v>
      </c>
      <c r="AE7" s="8">
        <f t="shared" si="11"/>
        <v>31.83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31.83</v>
      </c>
      <c r="AL7" s="8">
        <f t="shared" si="3"/>
        <v>251.34000000000003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251.34000000000003</v>
      </c>
      <c r="AT7" s="8">
        <v>30.78</v>
      </c>
      <c r="AU7" s="8">
        <v>30.78</v>
      </c>
      <c r="AW7" s="203">
        <v>31.83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31.83</v>
      </c>
      <c r="BD7" s="203">
        <v>31.83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31.83</v>
      </c>
      <c r="BL7" s="8">
        <f t="shared" si="21"/>
        <v>30.78</v>
      </c>
      <c r="BM7" s="8">
        <f t="shared" si="22"/>
        <v>30.78</v>
      </c>
      <c r="BN7" s="8">
        <f t="shared" si="23"/>
        <v>31.83</v>
      </c>
      <c r="BO7" s="8">
        <f t="shared" si="24"/>
        <v>31.83</v>
      </c>
      <c r="BP7" s="139">
        <f t="shared" si="25"/>
        <v>-1.0499999999999972</v>
      </c>
      <c r="BQ7" s="139">
        <f t="shared" si="26"/>
        <v>-1.0499999999999972</v>
      </c>
    </row>
    <row r="8" spans="1:69">
      <c r="A8" s="8" t="s">
        <v>50</v>
      </c>
      <c r="B8" s="15">
        <f>'[3]04'!B10</f>
        <v>320</v>
      </c>
      <c r="C8" s="16">
        <f>'[3]04'!C10</f>
        <v>0</v>
      </c>
      <c r="D8" s="16">
        <f>'[3]04'!D10</f>
        <v>0</v>
      </c>
      <c r="E8" s="16">
        <f>'[3]04'!E10</f>
        <v>0</v>
      </c>
      <c r="F8" s="16">
        <f>'[3]04'!F10</f>
        <v>980</v>
      </c>
      <c r="G8" s="16">
        <f>'[3]04'!G10</f>
        <v>0</v>
      </c>
      <c r="H8" s="17">
        <f t="shared" si="27"/>
        <v>1300</v>
      </c>
      <c r="I8" s="15">
        <f>'[3]04'!J10</f>
        <v>315</v>
      </c>
      <c r="J8" s="16">
        <f>'[3]04'!K10</f>
        <v>0</v>
      </c>
      <c r="K8" s="16">
        <f>'[3]04'!L10</f>
        <v>0</v>
      </c>
      <c r="L8" s="16">
        <f>'[3]04'!M10</f>
        <v>0</v>
      </c>
      <c r="M8" s="16">
        <f>'[3]04'!N10</f>
        <v>0</v>
      </c>
      <c r="N8" s="16">
        <f>'[3]04'!O10</f>
        <v>0</v>
      </c>
      <c r="O8" s="17">
        <f t="shared" si="28"/>
        <v>315</v>
      </c>
      <c r="P8" s="18">
        <f>frq!C8</f>
        <v>1</v>
      </c>
      <c r="Q8" s="15">
        <f t="shared" si="29"/>
        <v>315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315</v>
      </c>
      <c r="X8" s="8">
        <f t="shared" si="4"/>
        <v>31.83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31.83</v>
      </c>
      <c r="AE8" s="8">
        <f t="shared" si="11"/>
        <v>31.83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31.83</v>
      </c>
      <c r="AL8" s="8">
        <f t="shared" si="3"/>
        <v>251.34000000000003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251.34000000000003</v>
      </c>
      <c r="AT8" s="8">
        <v>30.78</v>
      </c>
      <c r="AU8" s="8">
        <v>30.78</v>
      </c>
      <c r="AW8" s="203">
        <v>31.83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31.83</v>
      </c>
      <c r="BD8" s="203">
        <v>31.83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31.83</v>
      </c>
      <c r="BL8" s="8">
        <f t="shared" si="21"/>
        <v>30.78</v>
      </c>
      <c r="BM8" s="8">
        <f t="shared" si="22"/>
        <v>30.78</v>
      </c>
      <c r="BN8" s="8">
        <f t="shared" si="23"/>
        <v>31.83</v>
      </c>
      <c r="BO8" s="8">
        <f t="shared" si="24"/>
        <v>31.83</v>
      </c>
      <c r="BP8" s="139">
        <f t="shared" si="25"/>
        <v>-1.0499999999999972</v>
      </c>
      <c r="BQ8" s="139">
        <f t="shared" si="26"/>
        <v>-1.0499999999999972</v>
      </c>
    </row>
    <row r="9" spans="1:69">
      <c r="A9" s="8" t="s">
        <v>51</v>
      </c>
      <c r="B9" s="15">
        <f>'[3]04'!B11</f>
        <v>320</v>
      </c>
      <c r="C9" s="16">
        <f>'[3]04'!C11</f>
        <v>0</v>
      </c>
      <c r="D9" s="16">
        <f>'[3]04'!D11</f>
        <v>0</v>
      </c>
      <c r="E9" s="16">
        <f>'[3]04'!E11</f>
        <v>0</v>
      </c>
      <c r="F9" s="16">
        <f>'[3]04'!F11</f>
        <v>980</v>
      </c>
      <c r="G9" s="16">
        <f>'[3]04'!G11</f>
        <v>0</v>
      </c>
      <c r="H9" s="17">
        <f t="shared" si="27"/>
        <v>1300</v>
      </c>
      <c r="I9" s="15">
        <f>'[3]04'!J11</f>
        <v>312.69299999999998</v>
      </c>
      <c r="J9" s="16">
        <f>'[3]04'!K11</f>
        <v>0</v>
      </c>
      <c r="K9" s="16">
        <f>'[3]04'!L11</f>
        <v>0</v>
      </c>
      <c r="L9" s="16">
        <f>'[3]04'!M11</f>
        <v>0</v>
      </c>
      <c r="M9" s="16">
        <f>'[3]04'!N11</f>
        <v>0</v>
      </c>
      <c r="N9" s="16">
        <f>'[3]04'!O11</f>
        <v>0</v>
      </c>
      <c r="O9" s="17">
        <f t="shared" si="28"/>
        <v>312.69299999999998</v>
      </c>
      <c r="P9" s="18">
        <f>frq!C9</f>
        <v>1</v>
      </c>
      <c r="Q9" s="15">
        <f t="shared" si="29"/>
        <v>312.69299999999998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312.69299999999998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248.69299999999998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248.69299999999998</v>
      </c>
      <c r="AT9" s="8">
        <v>30.78</v>
      </c>
      <c r="AU9" s="8">
        <v>30.78</v>
      </c>
      <c r="AW9" s="203">
        <v>32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32</v>
      </c>
      <c r="BD9" s="203">
        <v>32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32</v>
      </c>
      <c r="BL9" s="8">
        <f t="shared" si="21"/>
        <v>30.78</v>
      </c>
      <c r="BM9" s="8">
        <f t="shared" si="22"/>
        <v>30.78</v>
      </c>
      <c r="BN9" s="8">
        <f t="shared" si="23"/>
        <v>32</v>
      </c>
      <c r="BO9" s="8">
        <f t="shared" si="24"/>
        <v>32</v>
      </c>
      <c r="BP9" s="139">
        <f t="shared" si="25"/>
        <v>-1.2199999999999989</v>
      </c>
      <c r="BQ9" s="139">
        <f t="shared" si="26"/>
        <v>-1.2199999999999989</v>
      </c>
    </row>
    <row r="10" spans="1:69">
      <c r="A10" s="8" t="s">
        <v>52</v>
      </c>
      <c r="B10" s="15">
        <f>'[3]04'!B12</f>
        <v>320</v>
      </c>
      <c r="C10" s="16">
        <f>'[3]04'!C12</f>
        <v>0</v>
      </c>
      <c r="D10" s="16">
        <f>'[3]04'!D12</f>
        <v>0</v>
      </c>
      <c r="E10" s="16">
        <f>'[3]04'!E12</f>
        <v>0</v>
      </c>
      <c r="F10" s="16">
        <f>'[3]04'!F12</f>
        <v>980</v>
      </c>
      <c r="G10" s="16">
        <f>'[3]04'!G12</f>
        <v>0</v>
      </c>
      <c r="H10" s="17">
        <f t="shared" si="27"/>
        <v>1300</v>
      </c>
      <c r="I10" s="15">
        <f>'[3]04'!J12</f>
        <v>312.69299999999998</v>
      </c>
      <c r="J10" s="16">
        <f>'[3]04'!K12</f>
        <v>0</v>
      </c>
      <c r="K10" s="16">
        <f>'[3]04'!L12</f>
        <v>0</v>
      </c>
      <c r="L10" s="16">
        <f>'[3]04'!M12</f>
        <v>0</v>
      </c>
      <c r="M10" s="16">
        <f>'[3]04'!N12</f>
        <v>0</v>
      </c>
      <c r="N10" s="16">
        <f>'[3]04'!O12</f>
        <v>0</v>
      </c>
      <c r="O10" s="17">
        <f t="shared" si="28"/>
        <v>312.69299999999998</v>
      </c>
      <c r="P10" s="18">
        <f>frq!C10</f>
        <v>1</v>
      </c>
      <c r="Q10" s="15">
        <f t="shared" si="29"/>
        <v>312.69299999999998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312.69299999999998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248.69299999999998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248.69299999999998</v>
      </c>
      <c r="AT10" s="8">
        <v>30.78</v>
      </c>
      <c r="AU10" s="8">
        <v>30.78</v>
      </c>
      <c r="AW10" s="203">
        <v>32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32</v>
      </c>
      <c r="BD10" s="203">
        <v>32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32</v>
      </c>
      <c r="BL10" s="8">
        <f t="shared" si="21"/>
        <v>30.78</v>
      </c>
      <c r="BM10" s="8">
        <f t="shared" si="22"/>
        <v>30.78</v>
      </c>
      <c r="BN10" s="8">
        <f t="shared" si="23"/>
        <v>32</v>
      </c>
      <c r="BO10" s="8">
        <f t="shared" si="24"/>
        <v>32</v>
      </c>
      <c r="BP10" s="139">
        <f t="shared" si="25"/>
        <v>-1.2199999999999989</v>
      </c>
      <c r="BQ10" s="139">
        <f t="shared" si="26"/>
        <v>-1.2199999999999989</v>
      </c>
    </row>
    <row r="11" spans="1:69">
      <c r="A11" s="8" t="s">
        <v>53</v>
      </c>
      <c r="B11" s="15">
        <f>'[3]04'!B13</f>
        <v>320</v>
      </c>
      <c r="C11" s="16">
        <f>'[3]04'!C13</f>
        <v>0</v>
      </c>
      <c r="D11" s="16">
        <f>'[3]04'!D13</f>
        <v>0</v>
      </c>
      <c r="E11" s="16">
        <f>'[3]04'!E13</f>
        <v>0</v>
      </c>
      <c r="F11" s="16">
        <f>'[3]04'!F13</f>
        <v>980</v>
      </c>
      <c r="G11" s="16">
        <f>'[3]04'!G13</f>
        <v>0</v>
      </c>
      <c r="H11" s="17">
        <f t="shared" si="27"/>
        <v>1300</v>
      </c>
      <c r="I11" s="15">
        <f>'[3]04'!J13</f>
        <v>312.69299999999998</v>
      </c>
      <c r="J11" s="16">
        <f>'[3]04'!K13</f>
        <v>0</v>
      </c>
      <c r="K11" s="16">
        <f>'[3]04'!L13</f>
        <v>0</v>
      </c>
      <c r="L11" s="16">
        <f>'[3]04'!M13</f>
        <v>0</v>
      </c>
      <c r="M11" s="16">
        <f>'[3]04'!N13</f>
        <v>0</v>
      </c>
      <c r="N11" s="16">
        <f>'[3]04'!O13</f>
        <v>0</v>
      </c>
      <c r="O11" s="17">
        <f t="shared" si="28"/>
        <v>312.69299999999998</v>
      </c>
      <c r="P11" s="18">
        <f>frq!C11</f>
        <v>1</v>
      </c>
      <c r="Q11" s="15">
        <f t="shared" si="29"/>
        <v>312.69299999999998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312.69299999999998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248.69299999999998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248.69299999999998</v>
      </c>
      <c r="AT11" s="8">
        <v>30.95</v>
      </c>
      <c r="AU11" s="8">
        <v>30.95</v>
      </c>
      <c r="AW11" s="203">
        <v>32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32</v>
      </c>
      <c r="BD11" s="203">
        <v>32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32</v>
      </c>
      <c r="BL11" s="8">
        <f t="shared" si="21"/>
        <v>30.95</v>
      </c>
      <c r="BM11" s="8">
        <f t="shared" si="22"/>
        <v>30.95</v>
      </c>
      <c r="BN11" s="8">
        <f t="shared" si="23"/>
        <v>32</v>
      </c>
      <c r="BO11" s="8">
        <f t="shared" si="24"/>
        <v>32</v>
      </c>
      <c r="BP11" s="139">
        <f t="shared" si="25"/>
        <v>-1.0500000000000007</v>
      </c>
      <c r="BQ11" s="139">
        <f t="shared" si="26"/>
        <v>-1.0500000000000007</v>
      </c>
    </row>
    <row r="12" spans="1:69">
      <c r="A12" s="8" t="s">
        <v>54</v>
      </c>
      <c r="B12" s="15">
        <f>'[3]04'!B14</f>
        <v>320</v>
      </c>
      <c r="C12" s="16">
        <f>'[3]04'!C14</f>
        <v>0</v>
      </c>
      <c r="D12" s="16">
        <f>'[3]04'!D14</f>
        <v>0</v>
      </c>
      <c r="E12" s="16">
        <f>'[3]04'!E14</f>
        <v>0</v>
      </c>
      <c r="F12" s="16">
        <f>'[3]04'!F14</f>
        <v>980</v>
      </c>
      <c r="G12" s="16">
        <f>'[3]04'!G14</f>
        <v>0</v>
      </c>
      <c r="H12" s="17">
        <f t="shared" si="27"/>
        <v>1300</v>
      </c>
      <c r="I12" s="15">
        <f>'[3]04'!J14</f>
        <v>312.69299999999998</v>
      </c>
      <c r="J12" s="16">
        <f>'[3]04'!K14</f>
        <v>0</v>
      </c>
      <c r="K12" s="16">
        <f>'[3]04'!L14</f>
        <v>0</v>
      </c>
      <c r="L12" s="16">
        <f>'[3]04'!M14</f>
        <v>0</v>
      </c>
      <c r="M12" s="16">
        <f>'[3]04'!N14</f>
        <v>0</v>
      </c>
      <c r="N12" s="16">
        <f>'[3]04'!O14</f>
        <v>0</v>
      </c>
      <c r="O12" s="17">
        <f t="shared" si="28"/>
        <v>312.69299999999998</v>
      </c>
      <c r="P12" s="18">
        <f>frq!C12</f>
        <v>1</v>
      </c>
      <c r="Q12" s="15">
        <f t="shared" si="29"/>
        <v>312.69299999999998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312.69299999999998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248.69299999999998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248.69299999999998</v>
      </c>
      <c r="AT12" s="8">
        <v>30.95</v>
      </c>
      <c r="AU12" s="8">
        <v>30.95</v>
      </c>
      <c r="AW12" s="203">
        <v>32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32</v>
      </c>
      <c r="BD12" s="203">
        <v>32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32</v>
      </c>
      <c r="BL12" s="8">
        <f t="shared" si="21"/>
        <v>30.95</v>
      </c>
      <c r="BM12" s="8">
        <f t="shared" si="22"/>
        <v>30.95</v>
      </c>
      <c r="BN12" s="8">
        <f t="shared" si="23"/>
        <v>32</v>
      </c>
      <c r="BO12" s="8">
        <f t="shared" si="24"/>
        <v>32</v>
      </c>
      <c r="BP12" s="139">
        <f t="shared" si="25"/>
        <v>-1.0500000000000007</v>
      </c>
      <c r="BQ12" s="139">
        <f t="shared" si="26"/>
        <v>-1.0500000000000007</v>
      </c>
    </row>
    <row r="13" spans="1:69">
      <c r="A13" s="8" t="s">
        <v>55</v>
      </c>
      <c r="B13" s="15">
        <f>'[3]04'!B15</f>
        <v>320</v>
      </c>
      <c r="C13" s="16">
        <f>'[3]04'!C15</f>
        <v>0</v>
      </c>
      <c r="D13" s="16">
        <f>'[3]04'!D15</f>
        <v>0</v>
      </c>
      <c r="E13" s="16">
        <f>'[3]04'!E15</f>
        <v>0</v>
      </c>
      <c r="F13" s="16">
        <f>'[3]04'!F15</f>
        <v>980</v>
      </c>
      <c r="G13" s="16">
        <f>'[3]04'!G15</f>
        <v>0</v>
      </c>
      <c r="H13" s="17">
        <f t="shared" si="27"/>
        <v>1300</v>
      </c>
      <c r="I13" s="15">
        <f>'[3]04'!J15</f>
        <v>312.69299999999998</v>
      </c>
      <c r="J13" s="16">
        <f>'[3]04'!K15</f>
        <v>0</v>
      </c>
      <c r="K13" s="16">
        <f>'[3]04'!L15</f>
        <v>0</v>
      </c>
      <c r="L13" s="16">
        <f>'[3]04'!M15</f>
        <v>0</v>
      </c>
      <c r="M13" s="16">
        <f>'[3]04'!N15</f>
        <v>0</v>
      </c>
      <c r="N13" s="16">
        <f>'[3]04'!O15</f>
        <v>0</v>
      </c>
      <c r="O13" s="17">
        <f t="shared" si="28"/>
        <v>312.69299999999998</v>
      </c>
      <c r="P13" s="18">
        <f>frq!C13</f>
        <v>1</v>
      </c>
      <c r="Q13" s="15">
        <f t="shared" si="29"/>
        <v>312.69299999999998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312.69299999999998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248.69299999999998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248.69299999999998</v>
      </c>
      <c r="AT13" s="8">
        <v>30.95</v>
      </c>
      <c r="AU13" s="8">
        <v>30.95</v>
      </c>
      <c r="AW13" s="203">
        <v>32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32</v>
      </c>
      <c r="BD13" s="203">
        <v>32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32</v>
      </c>
      <c r="BL13" s="8">
        <f t="shared" si="21"/>
        <v>30.95</v>
      </c>
      <c r="BM13" s="8">
        <f t="shared" si="22"/>
        <v>30.95</v>
      </c>
      <c r="BN13" s="8">
        <f t="shared" si="23"/>
        <v>32</v>
      </c>
      <c r="BO13" s="8">
        <f t="shared" si="24"/>
        <v>32</v>
      </c>
      <c r="BP13" s="139">
        <f t="shared" si="25"/>
        <v>-1.0500000000000007</v>
      </c>
      <c r="BQ13" s="139">
        <f t="shared" si="26"/>
        <v>-1.0500000000000007</v>
      </c>
    </row>
    <row r="14" spans="1:69">
      <c r="A14" s="8" t="s">
        <v>56</v>
      </c>
      <c r="B14" s="15">
        <f>'[3]04'!B16</f>
        <v>320</v>
      </c>
      <c r="C14" s="16">
        <f>'[3]04'!C16</f>
        <v>0</v>
      </c>
      <c r="D14" s="16">
        <f>'[3]04'!D16</f>
        <v>0</v>
      </c>
      <c r="E14" s="16">
        <f>'[3]04'!E16</f>
        <v>0</v>
      </c>
      <c r="F14" s="16">
        <f>'[3]04'!F16</f>
        <v>980</v>
      </c>
      <c r="G14" s="16">
        <f>'[3]04'!G16</f>
        <v>0</v>
      </c>
      <c r="H14" s="17">
        <f t="shared" si="27"/>
        <v>1300</v>
      </c>
      <c r="I14" s="15">
        <f>'[3]04'!J16</f>
        <v>312.69299999999998</v>
      </c>
      <c r="J14" s="16">
        <f>'[3]04'!K16</f>
        <v>0</v>
      </c>
      <c r="K14" s="16">
        <f>'[3]04'!L16</f>
        <v>0</v>
      </c>
      <c r="L14" s="16">
        <f>'[3]04'!M16</f>
        <v>0</v>
      </c>
      <c r="M14" s="16">
        <f>'[3]04'!N16</f>
        <v>0</v>
      </c>
      <c r="N14" s="16">
        <f>'[3]04'!O16</f>
        <v>0</v>
      </c>
      <c r="O14" s="17">
        <f t="shared" si="28"/>
        <v>312.69299999999998</v>
      </c>
      <c r="P14" s="18">
        <f>frq!C14</f>
        <v>1</v>
      </c>
      <c r="Q14" s="15">
        <f t="shared" si="29"/>
        <v>312.69299999999998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312.69299999999998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248.69299999999998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248.69299999999998</v>
      </c>
      <c r="AT14" s="8">
        <v>30.95</v>
      </c>
      <c r="AU14" s="8">
        <v>30.95</v>
      </c>
      <c r="AW14" s="203">
        <v>32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32</v>
      </c>
      <c r="BD14" s="203">
        <v>32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32</v>
      </c>
      <c r="BL14" s="8">
        <f t="shared" si="21"/>
        <v>30.95</v>
      </c>
      <c r="BM14" s="8">
        <f t="shared" si="22"/>
        <v>30.95</v>
      </c>
      <c r="BN14" s="8">
        <f t="shared" si="23"/>
        <v>32</v>
      </c>
      <c r="BO14" s="8">
        <f t="shared" si="24"/>
        <v>32</v>
      </c>
      <c r="BP14" s="139">
        <f t="shared" si="25"/>
        <v>-1.0500000000000007</v>
      </c>
      <c r="BQ14" s="139">
        <f t="shared" si="26"/>
        <v>-1.0500000000000007</v>
      </c>
    </row>
    <row r="15" spans="1:69">
      <c r="A15" s="8" t="s">
        <v>57</v>
      </c>
      <c r="B15" s="15">
        <f>'[3]04'!B17</f>
        <v>320</v>
      </c>
      <c r="C15" s="16">
        <f>'[3]04'!C17</f>
        <v>0</v>
      </c>
      <c r="D15" s="16">
        <f>'[3]04'!D17</f>
        <v>0</v>
      </c>
      <c r="E15" s="16">
        <f>'[3]04'!E17</f>
        <v>0</v>
      </c>
      <c r="F15" s="16">
        <f>'[3]04'!F17</f>
        <v>980</v>
      </c>
      <c r="G15" s="16">
        <f>'[3]04'!G17</f>
        <v>0</v>
      </c>
      <c r="H15" s="17">
        <f t="shared" si="27"/>
        <v>1300</v>
      </c>
      <c r="I15" s="15">
        <f>'[3]04'!J17</f>
        <v>280.69299999999998</v>
      </c>
      <c r="J15" s="16">
        <f>'[3]04'!K17</f>
        <v>0</v>
      </c>
      <c r="K15" s="16">
        <f>'[3]04'!L17</f>
        <v>0</v>
      </c>
      <c r="L15" s="16">
        <f>'[3]04'!M17</f>
        <v>0</v>
      </c>
      <c r="M15" s="16">
        <f>'[3]04'!N17</f>
        <v>0</v>
      </c>
      <c r="N15" s="16">
        <f>'[3]04'!O17</f>
        <v>0</v>
      </c>
      <c r="O15" s="17">
        <f t="shared" si="28"/>
        <v>280.69299999999998</v>
      </c>
      <c r="P15" s="18">
        <f>frq!C15</f>
        <v>1</v>
      </c>
      <c r="Q15" s="15">
        <f t="shared" si="29"/>
        <v>280.69299999999998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280.69299999999998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0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0</v>
      </c>
      <c r="AL15" s="8">
        <f t="shared" si="3"/>
        <v>248.69299999999998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248.69299999999998</v>
      </c>
      <c r="AT15" s="8">
        <v>30.95</v>
      </c>
      <c r="AU15" s="8">
        <v>0</v>
      </c>
      <c r="AW15" s="203">
        <v>32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32</v>
      </c>
      <c r="BD15" s="203">
        <v>0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0</v>
      </c>
      <c r="BL15" s="8">
        <f t="shared" si="21"/>
        <v>30.95</v>
      </c>
      <c r="BM15" s="8">
        <f t="shared" si="22"/>
        <v>0</v>
      </c>
      <c r="BN15" s="8">
        <f t="shared" si="23"/>
        <v>32</v>
      </c>
      <c r="BO15" s="8">
        <f t="shared" si="24"/>
        <v>0</v>
      </c>
      <c r="BP15" s="139">
        <f t="shared" si="25"/>
        <v>-1.0500000000000007</v>
      </c>
      <c r="BQ15" s="139">
        <f t="shared" si="26"/>
        <v>0</v>
      </c>
    </row>
    <row r="16" spans="1:69">
      <c r="A16" s="8" t="s">
        <v>58</v>
      </c>
      <c r="B16" s="15">
        <f>'[3]04'!B18</f>
        <v>320</v>
      </c>
      <c r="C16" s="16">
        <f>'[3]04'!C18</f>
        <v>0</v>
      </c>
      <c r="D16" s="16">
        <f>'[3]04'!D18</f>
        <v>0</v>
      </c>
      <c r="E16" s="16">
        <f>'[3]04'!E18</f>
        <v>0</v>
      </c>
      <c r="F16" s="16">
        <f>'[3]04'!F18</f>
        <v>980</v>
      </c>
      <c r="G16" s="16">
        <f>'[3]04'!G18</f>
        <v>0</v>
      </c>
      <c r="H16" s="17">
        <f t="shared" si="27"/>
        <v>1300</v>
      </c>
      <c r="I16" s="15">
        <f>'[3]04'!J18</f>
        <v>280.69299999999998</v>
      </c>
      <c r="J16" s="16">
        <f>'[3]04'!K18</f>
        <v>0</v>
      </c>
      <c r="K16" s="16">
        <f>'[3]04'!L18</f>
        <v>0</v>
      </c>
      <c r="L16" s="16">
        <f>'[3]04'!M18</f>
        <v>0</v>
      </c>
      <c r="M16" s="16">
        <f>'[3]04'!N18</f>
        <v>0</v>
      </c>
      <c r="N16" s="16">
        <f>'[3]04'!O18</f>
        <v>0</v>
      </c>
      <c r="O16" s="17">
        <f t="shared" si="28"/>
        <v>280.69299999999998</v>
      </c>
      <c r="P16" s="18">
        <f>frq!C16</f>
        <v>1</v>
      </c>
      <c r="Q16" s="15">
        <f t="shared" si="29"/>
        <v>280.69299999999998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280.69299999999998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0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0</v>
      </c>
      <c r="AL16" s="8">
        <f t="shared" si="3"/>
        <v>248.69299999999998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248.69299999999998</v>
      </c>
      <c r="AT16" s="8">
        <v>30.95</v>
      </c>
      <c r="AU16" s="8">
        <v>0</v>
      </c>
      <c r="AW16" s="203">
        <v>32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32</v>
      </c>
      <c r="BD16" s="203">
        <v>0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0</v>
      </c>
      <c r="BL16" s="8">
        <f t="shared" si="21"/>
        <v>30.95</v>
      </c>
      <c r="BM16" s="8">
        <f t="shared" si="22"/>
        <v>0</v>
      </c>
      <c r="BN16" s="8">
        <f t="shared" si="23"/>
        <v>32</v>
      </c>
      <c r="BO16" s="8">
        <f t="shared" si="24"/>
        <v>0</v>
      </c>
      <c r="BP16" s="139">
        <f t="shared" si="25"/>
        <v>-1.0500000000000007</v>
      </c>
      <c r="BQ16" s="139">
        <f t="shared" si="26"/>
        <v>0</v>
      </c>
    </row>
    <row r="17" spans="1:69">
      <c r="A17" s="8" t="s">
        <v>59</v>
      </c>
      <c r="B17" s="15">
        <f>'[3]04'!B19</f>
        <v>320</v>
      </c>
      <c r="C17" s="16">
        <f>'[3]04'!C19</f>
        <v>0</v>
      </c>
      <c r="D17" s="16">
        <f>'[3]04'!D19</f>
        <v>0</v>
      </c>
      <c r="E17" s="16">
        <f>'[3]04'!E19</f>
        <v>0</v>
      </c>
      <c r="F17" s="16">
        <f>'[3]04'!F19</f>
        <v>980</v>
      </c>
      <c r="G17" s="16">
        <f>'[3]04'!G19</f>
        <v>0</v>
      </c>
      <c r="H17" s="17">
        <f t="shared" si="27"/>
        <v>1300</v>
      </c>
      <c r="I17" s="15">
        <f>'[3]04'!J19</f>
        <v>270</v>
      </c>
      <c r="J17" s="16">
        <f>'[3]04'!K19</f>
        <v>0</v>
      </c>
      <c r="K17" s="16">
        <f>'[3]04'!L19</f>
        <v>0</v>
      </c>
      <c r="L17" s="16">
        <f>'[3]04'!M19</f>
        <v>0</v>
      </c>
      <c r="M17" s="16">
        <f>'[3]04'!N19</f>
        <v>0</v>
      </c>
      <c r="N17" s="16">
        <f>'[3]04'!O19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10.65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10.65</v>
      </c>
      <c r="AE17" s="8">
        <f t="shared" si="11"/>
        <v>10.65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10.65</v>
      </c>
      <c r="AL17" s="8">
        <f t="shared" si="3"/>
        <v>248.70000000000002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248.70000000000002</v>
      </c>
      <c r="AT17" s="8">
        <v>10.3</v>
      </c>
      <c r="AU17" s="8">
        <v>10.3</v>
      </c>
      <c r="AW17" s="203">
        <v>10.65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10.65</v>
      </c>
      <c r="BD17" s="203">
        <v>10.65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10.65</v>
      </c>
      <c r="BL17" s="8">
        <f t="shared" si="21"/>
        <v>10.3</v>
      </c>
      <c r="BM17" s="8">
        <f t="shared" si="22"/>
        <v>10.3</v>
      </c>
      <c r="BN17" s="8">
        <f t="shared" si="23"/>
        <v>10.65</v>
      </c>
      <c r="BO17" s="8">
        <f t="shared" si="24"/>
        <v>10.65</v>
      </c>
      <c r="BP17" s="139">
        <f t="shared" si="25"/>
        <v>-0.34999999999999964</v>
      </c>
      <c r="BQ17" s="139">
        <f t="shared" si="26"/>
        <v>-0.34999999999999964</v>
      </c>
    </row>
    <row r="18" spans="1:69">
      <c r="A18" s="8" t="s">
        <v>60</v>
      </c>
      <c r="B18" s="15">
        <f>'[3]04'!B20</f>
        <v>320</v>
      </c>
      <c r="C18" s="16">
        <f>'[3]04'!C20</f>
        <v>0</v>
      </c>
      <c r="D18" s="16">
        <f>'[3]04'!D20</f>
        <v>0</v>
      </c>
      <c r="E18" s="16">
        <f>'[3]04'!E20</f>
        <v>0</v>
      </c>
      <c r="F18" s="16">
        <f>'[3]04'!F20</f>
        <v>980</v>
      </c>
      <c r="G18" s="16">
        <f>'[3]04'!G20</f>
        <v>0</v>
      </c>
      <c r="H18" s="17">
        <f t="shared" si="27"/>
        <v>1300</v>
      </c>
      <c r="I18" s="15">
        <f>'[3]04'!J20</f>
        <v>270</v>
      </c>
      <c r="J18" s="16">
        <f>'[3]04'!K20</f>
        <v>0</v>
      </c>
      <c r="K18" s="16">
        <f>'[3]04'!L20</f>
        <v>0</v>
      </c>
      <c r="L18" s="16">
        <f>'[3]04'!M20</f>
        <v>0</v>
      </c>
      <c r="M18" s="16">
        <f>'[3]04'!N20</f>
        <v>0</v>
      </c>
      <c r="N18" s="16">
        <f>'[3]04'!O20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20.46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20.46</v>
      </c>
      <c r="AE18" s="8">
        <f t="shared" si="11"/>
        <v>20.46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20.46</v>
      </c>
      <c r="AL18" s="8">
        <f t="shared" si="3"/>
        <v>229.07999999999998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229.07999999999998</v>
      </c>
      <c r="AT18" s="8">
        <v>19.79</v>
      </c>
      <c r="AU18" s="8">
        <v>19.79</v>
      </c>
      <c r="AW18" s="203">
        <v>20.46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20.46</v>
      </c>
      <c r="BD18" s="203">
        <v>20.46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20.46</v>
      </c>
      <c r="BL18" s="8">
        <f t="shared" si="21"/>
        <v>19.79</v>
      </c>
      <c r="BM18" s="8">
        <f t="shared" si="22"/>
        <v>19.79</v>
      </c>
      <c r="BN18" s="8">
        <f t="shared" si="23"/>
        <v>20.46</v>
      </c>
      <c r="BO18" s="8">
        <f t="shared" si="24"/>
        <v>20.46</v>
      </c>
      <c r="BP18" s="139">
        <f t="shared" si="25"/>
        <v>-0.67000000000000171</v>
      </c>
      <c r="BQ18" s="139">
        <f t="shared" si="26"/>
        <v>-0.67000000000000171</v>
      </c>
    </row>
    <row r="19" spans="1:69">
      <c r="A19" s="8" t="s">
        <v>61</v>
      </c>
      <c r="B19" s="15">
        <f>'[3]04'!B21</f>
        <v>320</v>
      </c>
      <c r="C19" s="16">
        <f>'[3]04'!C21</f>
        <v>0</v>
      </c>
      <c r="D19" s="16">
        <f>'[3]04'!D21</f>
        <v>0</v>
      </c>
      <c r="E19" s="16">
        <f>'[3]04'!E21</f>
        <v>0</v>
      </c>
      <c r="F19" s="16">
        <f>'[3]04'!F21</f>
        <v>980</v>
      </c>
      <c r="G19" s="16">
        <f>'[3]04'!G21</f>
        <v>0</v>
      </c>
      <c r="H19" s="17">
        <f t="shared" si="27"/>
        <v>1300</v>
      </c>
      <c r="I19" s="15">
        <f>'[3]04'!J21</f>
        <v>270</v>
      </c>
      <c r="J19" s="16">
        <f>'[3]04'!K21</f>
        <v>0</v>
      </c>
      <c r="K19" s="16">
        <f>'[3]04'!L21</f>
        <v>0</v>
      </c>
      <c r="L19" s="16">
        <f>'[3]04'!M21</f>
        <v>0</v>
      </c>
      <c r="M19" s="16">
        <f>'[3]04'!N21</f>
        <v>0</v>
      </c>
      <c r="N19" s="16">
        <f>'[3]04'!O21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10.65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10.65</v>
      </c>
      <c r="AE19" s="8">
        <f t="shared" si="11"/>
        <v>10.65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10.65</v>
      </c>
      <c r="AL19" s="8">
        <f t="shared" ref="AL19:AQ61" si="31">Q19-X19-AE19</f>
        <v>248.70000000000002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248.70000000000002</v>
      </c>
      <c r="AT19" s="8">
        <v>10.3</v>
      </c>
      <c r="AU19" s="8">
        <v>10.3</v>
      </c>
      <c r="AW19" s="203">
        <v>10.65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10.65</v>
      </c>
      <c r="BD19" s="203">
        <v>10.65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10.65</v>
      </c>
      <c r="BL19" s="8">
        <f t="shared" si="21"/>
        <v>10.3</v>
      </c>
      <c r="BM19" s="8">
        <f t="shared" si="22"/>
        <v>10.3</v>
      </c>
      <c r="BN19" s="8">
        <f t="shared" si="23"/>
        <v>10.65</v>
      </c>
      <c r="BO19" s="8">
        <f t="shared" si="24"/>
        <v>10.65</v>
      </c>
      <c r="BP19" s="139">
        <f t="shared" si="25"/>
        <v>-0.34999999999999964</v>
      </c>
      <c r="BQ19" s="139">
        <f t="shared" si="26"/>
        <v>-0.34999999999999964</v>
      </c>
    </row>
    <row r="20" spans="1:69">
      <c r="A20" s="8" t="s">
        <v>62</v>
      </c>
      <c r="B20" s="15">
        <f>'[3]04'!B22</f>
        <v>320</v>
      </c>
      <c r="C20" s="16">
        <f>'[3]04'!C22</f>
        <v>0</v>
      </c>
      <c r="D20" s="16">
        <f>'[3]04'!D22</f>
        <v>0</v>
      </c>
      <c r="E20" s="16">
        <f>'[3]04'!E22</f>
        <v>0</v>
      </c>
      <c r="F20" s="16">
        <f>'[3]04'!F22</f>
        <v>980</v>
      </c>
      <c r="G20" s="16">
        <f>'[3]04'!G22</f>
        <v>0</v>
      </c>
      <c r="H20" s="17">
        <f t="shared" si="27"/>
        <v>1300</v>
      </c>
      <c r="I20" s="15">
        <f>'[3]04'!J22</f>
        <v>270</v>
      </c>
      <c r="J20" s="16">
        <f>'[3]04'!K22</f>
        <v>0</v>
      </c>
      <c r="K20" s="16">
        <f>'[3]04'!L22</f>
        <v>0</v>
      </c>
      <c r="L20" s="16">
        <f>'[3]04'!M22</f>
        <v>0</v>
      </c>
      <c r="M20" s="16">
        <f>'[3]04'!N22</f>
        <v>0</v>
      </c>
      <c r="N20" s="16">
        <f>'[3]04'!O22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10.65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10.65</v>
      </c>
      <c r="AE20" s="8">
        <f t="shared" si="11"/>
        <v>10.65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10.65</v>
      </c>
      <c r="AL20" s="8">
        <f t="shared" si="31"/>
        <v>248.70000000000002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248.70000000000002</v>
      </c>
      <c r="AT20" s="8">
        <v>10.3</v>
      </c>
      <c r="AU20" s="8">
        <v>10.3</v>
      </c>
      <c r="AW20" s="203">
        <v>10.65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10.65</v>
      </c>
      <c r="BD20" s="203">
        <v>10.65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10.65</v>
      </c>
      <c r="BL20" s="8">
        <f t="shared" si="21"/>
        <v>10.3</v>
      </c>
      <c r="BM20" s="8">
        <f t="shared" si="22"/>
        <v>10.3</v>
      </c>
      <c r="BN20" s="8">
        <f t="shared" si="23"/>
        <v>10.65</v>
      </c>
      <c r="BO20" s="8">
        <f t="shared" si="24"/>
        <v>10.65</v>
      </c>
      <c r="BP20" s="139">
        <f t="shared" si="25"/>
        <v>-0.34999999999999964</v>
      </c>
      <c r="BQ20" s="139">
        <f t="shared" si="26"/>
        <v>-0.34999999999999964</v>
      </c>
    </row>
    <row r="21" spans="1:69">
      <c r="A21" s="8" t="s">
        <v>63</v>
      </c>
      <c r="B21" s="15">
        <f>'[3]04'!B23</f>
        <v>320</v>
      </c>
      <c r="C21" s="16">
        <f>'[3]04'!C23</f>
        <v>0</v>
      </c>
      <c r="D21" s="16">
        <f>'[3]04'!D23</f>
        <v>0</v>
      </c>
      <c r="E21" s="16">
        <f>'[3]04'!E23</f>
        <v>0</v>
      </c>
      <c r="F21" s="16">
        <f>'[3]04'!F23</f>
        <v>980</v>
      </c>
      <c r="G21" s="16">
        <f>'[3]04'!G23</f>
        <v>0</v>
      </c>
      <c r="H21" s="17">
        <f t="shared" si="27"/>
        <v>1300</v>
      </c>
      <c r="I21" s="15">
        <f>'[3]04'!J23</f>
        <v>270</v>
      </c>
      <c r="J21" s="16">
        <f>'[3]04'!K23</f>
        <v>0</v>
      </c>
      <c r="K21" s="16">
        <f>'[3]04'!L23</f>
        <v>0</v>
      </c>
      <c r="L21" s="16">
        <f>'[3]04'!M23</f>
        <v>0</v>
      </c>
      <c r="M21" s="16">
        <f>'[3]04'!N23</f>
        <v>0</v>
      </c>
      <c r="N21" s="16">
        <f>'[3]04'!O23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10.65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10.65</v>
      </c>
      <c r="AE21" s="8">
        <f t="shared" si="11"/>
        <v>10.65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10.65</v>
      </c>
      <c r="AL21" s="8">
        <f t="shared" si="31"/>
        <v>248.70000000000002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248.70000000000002</v>
      </c>
      <c r="AT21" s="8">
        <v>10.3</v>
      </c>
      <c r="AU21" s="8">
        <v>10.3</v>
      </c>
      <c r="AW21" s="203">
        <v>10.65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10.65</v>
      </c>
      <c r="BD21" s="203">
        <v>10.65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10.65</v>
      </c>
      <c r="BL21" s="8">
        <f t="shared" si="21"/>
        <v>10.3</v>
      </c>
      <c r="BM21" s="8">
        <f t="shared" si="22"/>
        <v>10.3</v>
      </c>
      <c r="BN21" s="8">
        <f t="shared" si="23"/>
        <v>10.65</v>
      </c>
      <c r="BO21" s="8">
        <f t="shared" si="24"/>
        <v>10.65</v>
      </c>
      <c r="BP21" s="139">
        <f t="shared" si="25"/>
        <v>-0.34999999999999964</v>
      </c>
      <c r="BQ21" s="139">
        <f t="shared" si="26"/>
        <v>-0.34999999999999964</v>
      </c>
    </row>
    <row r="22" spans="1:69">
      <c r="A22" s="8" t="s">
        <v>64</v>
      </c>
      <c r="B22" s="15">
        <f>'[3]04'!B24</f>
        <v>320</v>
      </c>
      <c r="C22" s="16">
        <f>'[3]04'!C24</f>
        <v>0</v>
      </c>
      <c r="D22" s="16">
        <f>'[3]04'!D24</f>
        <v>0</v>
      </c>
      <c r="E22" s="16">
        <f>'[3]04'!E24</f>
        <v>0</v>
      </c>
      <c r="F22" s="16">
        <f>'[3]04'!F24</f>
        <v>980</v>
      </c>
      <c r="G22" s="16">
        <f>'[3]04'!G24</f>
        <v>0</v>
      </c>
      <c r="H22" s="17">
        <f t="shared" si="27"/>
        <v>1300</v>
      </c>
      <c r="I22" s="15">
        <f>'[3]04'!J24</f>
        <v>270</v>
      </c>
      <c r="J22" s="16">
        <f>'[3]04'!K24</f>
        <v>0</v>
      </c>
      <c r="K22" s="16">
        <f>'[3]04'!L24</f>
        <v>0</v>
      </c>
      <c r="L22" s="16">
        <f>'[3]04'!M24</f>
        <v>0</v>
      </c>
      <c r="M22" s="16">
        <f>'[3]04'!N24</f>
        <v>0</v>
      </c>
      <c r="N22" s="16">
        <f>'[3]04'!O24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10.65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10.65</v>
      </c>
      <c r="AE22" s="8">
        <f t="shared" si="11"/>
        <v>10.65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10.65</v>
      </c>
      <c r="AL22" s="8">
        <f t="shared" si="31"/>
        <v>248.70000000000002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248.70000000000002</v>
      </c>
      <c r="AT22" s="8">
        <v>10.3</v>
      </c>
      <c r="AU22" s="8">
        <v>10.3</v>
      </c>
      <c r="AW22" s="203">
        <v>10.65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10.65</v>
      </c>
      <c r="BD22" s="203">
        <v>10.65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10.65</v>
      </c>
      <c r="BL22" s="8">
        <f t="shared" si="21"/>
        <v>10.3</v>
      </c>
      <c r="BM22" s="8">
        <f t="shared" si="22"/>
        <v>10.3</v>
      </c>
      <c r="BN22" s="8">
        <f t="shared" si="23"/>
        <v>10.65</v>
      </c>
      <c r="BO22" s="8">
        <f t="shared" si="24"/>
        <v>10.65</v>
      </c>
      <c r="BP22" s="139">
        <f t="shared" si="25"/>
        <v>-0.34999999999999964</v>
      </c>
      <c r="BQ22" s="139">
        <f t="shared" si="26"/>
        <v>-0.34999999999999964</v>
      </c>
    </row>
    <row r="23" spans="1:69">
      <c r="A23" s="8" t="s">
        <v>65</v>
      </c>
      <c r="B23" s="15">
        <f>'[3]04'!B25</f>
        <v>320</v>
      </c>
      <c r="C23" s="16">
        <f>'[3]04'!C25</f>
        <v>0</v>
      </c>
      <c r="D23" s="16">
        <f>'[3]04'!D25</f>
        <v>0</v>
      </c>
      <c r="E23" s="16">
        <f>'[3]04'!E25</f>
        <v>0</v>
      </c>
      <c r="F23" s="16">
        <f>'[3]04'!F25</f>
        <v>980</v>
      </c>
      <c r="G23" s="16">
        <f>'[3]04'!G25</f>
        <v>0</v>
      </c>
      <c r="H23" s="17">
        <f t="shared" si="27"/>
        <v>1300</v>
      </c>
      <c r="I23" s="15">
        <f>'[3]04'!J25</f>
        <v>270</v>
      </c>
      <c r="J23" s="16">
        <f>'[3]04'!K25</f>
        <v>0</v>
      </c>
      <c r="K23" s="16">
        <f>'[3]04'!L25</f>
        <v>0</v>
      </c>
      <c r="L23" s="16">
        <f>'[3]04'!M25</f>
        <v>0</v>
      </c>
      <c r="M23" s="16">
        <f>'[3]04'!N25</f>
        <v>0</v>
      </c>
      <c r="N23" s="16">
        <f>'[3]04'!O25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8.91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8.91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229.08999999999997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229.08999999999997</v>
      </c>
      <c r="AT23" s="8">
        <v>8.6199999999999992</v>
      </c>
      <c r="AU23" s="8">
        <v>30.95</v>
      </c>
      <c r="AW23" s="203">
        <v>8.91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8.91</v>
      </c>
      <c r="BD23" s="203">
        <v>32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32</v>
      </c>
      <c r="BL23" s="8">
        <f t="shared" si="21"/>
        <v>8.6199999999999992</v>
      </c>
      <c r="BM23" s="8">
        <f t="shared" si="22"/>
        <v>30.95</v>
      </c>
      <c r="BN23" s="8">
        <f t="shared" si="23"/>
        <v>8.91</v>
      </c>
      <c r="BO23" s="8">
        <f t="shared" si="24"/>
        <v>32</v>
      </c>
      <c r="BP23" s="139">
        <f t="shared" si="25"/>
        <v>-0.29000000000000092</v>
      </c>
      <c r="BQ23" s="139">
        <f t="shared" si="26"/>
        <v>-1.0500000000000007</v>
      </c>
    </row>
    <row r="24" spans="1:69">
      <c r="A24" s="8" t="s">
        <v>66</v>
      </c>
      <c r="B24" s="15">
        <f>'[3]04'!B26</f>
        <v>320</v>
      </c>
      <c r="C24" s="16">
        <f>'[3]04'!C26</f>
        <v>0</v>
      </c>
      <c r="D24" s="16">
        <f>'[3]04'!D26</f>
        <v>0</v>
      </c>
      <c r="E24" s="16">
        <f>'[3]04'!E26</f>
        <v>0</v>
      </c>
      <c r="F24" s="16">
        <f>'[3]04'!F26</f>
        <v>980</v>
      </c>
      <c r="G24" s="16">
        <f>'[3]04'!G26</f>
        <v>0</v>
      </c>
      <c r="H24" s="17">
        <f t="shared" si="27"/>
        <v>1300</v>
      </c>
      <c r="I24" s="15">
        <f>'[3]04'!J26</f>
        <v>270</v>
      </c>
      <c r="J24" s="16">
        <f>'[3]04'!K26</f>
        <v>0</v>
      </c>
      <c r="K24" s="16">
        <f>'[3]04'!L26</f>
        <v>0</v>
      </c>
      <c r="L24" s="16">
        <f>'[3]04'!M26</f>
        <v>0</v>
      </c>
      <c r="M24" s="16">
        <f>'[3]04'!N26</f>
        <v>0</v>
      </c>
      <c r="N24" s="16">
        <f>'[3]04'!O26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8.91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8.91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229.08999999999997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229.08999999999997</v>
      </c>
      <c r="AT24" s="8">
        <v>8.6199999999999992</v>
      </c>
      <c r="AU24" s="8">
        <v>30.95</v>
      </c>
      <c r="AW24" s="203">
        <v>8.91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8.91</v>
      </c>
      <c r="BD24" s="203">
        <v>32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32</v>
      </c>
      <c r="BL24" s="8">
        <f t="shared" si="21"/>
        <v>8.6199999999999992</v>
      </c>
      <c r="BM24" s="8">
        <f t="shared" si="22"/>
        <v>30.95</v>
      </c>
      <c r="BN24" s="8">
        <f t="shared" si="23"/>
        <v>8.91</v>
      </c>
      <c r="BO24" s="8">
        <f t="shared" si="24"/>
        <v>32</v>
      </c>
      <c r="BP24" s="139">
        <f t="shared" si="25"/>
        <v>-0.29000000000000092</v>
      </c>
      <c r="BQ24" s="139">
        <f t="shared" si="26"/>
        <v>-1.0500000000000007</v>
      </c>
    </row>
    <row r="25" spans="1:69">
      <c r="A25" s="8" t="s">
        <v>67</v>
      </c>
      <c r="B25" s="15">
        <f>'[3]04'!B27</f>
        <v>320</v>
      </c>
      <c r="C25" s="16">
        <f>'[3]04'!C27</f>
        <v>0</v>
      </c>
      <c r="D25" s="16">
        <f>'[3]04'!D27</f>
        <v>0</v>
      </c>
      <c r="E25" s="16">
        <f>'[3]04'!E27</f>
        <v>0</v>
      </c>
      <c r="F25" s="16">
        <f>'[3]04'!F27</f>
        <v>980</v>
      </c>
      <c r="G25" s="16">
        <f>'[3]04'!G27</f>
        <v>0</v>
      </c>
      <c r="H25" s="17">
        <f t="shared" si="27"/>
        <v>1300</v>
      </c>
      <c r="I25" s="15">
        <f>'[3]04'!J27</f>
        <v>270</v>
      </c>
      <c r="J25" s="16">
        <f>'[3]04'!K27</f>
        <v>0</v>
      </c>
      <c r="K25" s="16">
        <f>'[3]04'!L27</f>
        <v>0</v>
      </c>
      <c r="L25" s="16">
        <f>'[3]04'!M27</f>
        <v>0</v>
      </c>
      <c r="M25" s="16">
        <f>'[3]04'!N27</f>
        <v>0</v>
      </c>
      <c r="N25" s="16">
        <f>'[3]04'!O27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4.92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4.92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233.07999999999998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233.07999999999998</v>
      </c>
      <c r="AT25" s="8">
        <v>4.76</v>
      </c>
      <c r="AU25" s="8">
        <v>30.95</v>
      </c>
      <c r="AW25" s="203">
        <v>4.92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4.92</v>
      </c>
      <c r="BD25" s="203">
        <v>32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32</v>
      </c>
      <c r="BL25" s="8">
        <f t="shared" si="21"/>
        <v>4.76</v>
      </c>
      <c r="BM25" s="8">
        <f t="shared" si="22"/>
        <v>30.95</v>
      </c>
      <c r="BN25" s="8">
        <f t="shared" si="23"/>
        <v>4.92</v>
      </c>
      <c r="BO25" s="8">
        <f t="shared" si="24"/>
        <v>32</v>
      </c>
      <c r="BP25" s="139">
        <f t="shared" si="25"/>
        <v>-0.16000000000000014</v>
      </c>
      <c r="BQ25" s="139">
        <f t="shared" si="26"/>
        <v>-1.0500000000000007</v>
      </c>
    </row>
    <row r="26" spans="1:69">
      <c r="A26" s="8" t="s">
        <v>68</v>
      </c>
      <c r="B26" s="15">
        <f>'[3]04'!B28</f>
        <v>320</v>
      </c>
      <c r="C26" s="16">
        <f>'[3]04'!C28</f>
        <v>0</v>
      </c>
      <c r="D26" s="16">
        <f>'[3]04'!D28</f>
        <v>0</v>
      </c>
      <c r="E26" s="16">
        <f>'[3]04'!E28</f>
        <v>0</v>
      </c>
      <c r="F26" s="16">
        <f>'[3]04'!F28</f>
        <v>980</v>
      </c>
      <c r="G26" s="16">
        <f>'[3]04'!G28</f>
        <v>0</v>
      </c>
      <c r="H26" s="17">
        <f t="shared" si="27"/>
        <v>1300</v>
      </c>
      <c r="I26" s="15">
        <f>'[3]04'!J28</f>
        <v>270</v>
      </c>
      <c r="J26" s="16">
        <f>'[3]04'!K28</f>
        <v>0</v>
      </c>
      <c r="K26" s="16">
        <f>'[3]04'!L28</f>
        <v>0</v>
      </c>
      <c r="L26" s="16">
        <f>'[3]04'!M28</f>
        <v>0</v>
      </c>
      <c r="M26" s="16">
        <f>'[3]04'!N28</f>
        <v>0</v>
      </c>
      <c r="N26" s="16">
        <f>'[3]04'!O28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9.56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9.56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228.44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228.44</v>
      </c>
      <c r="AT26" s="8">
        <v>9.25</v>
      </c>
      <c r="AU26" s="8">
        <v>30.95</v>
      </c>
      <c r="AW26" s="203">
        <v>9.56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9.56</v>
      </c>
      <c r="BD26" s="203">
        <v>32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32</v>
      </c>
      <c r="BL26" s="8">
        <f t="shared" si="21"/>
        <v>9.25</v>
      </c>
      <c r="BM26" s="8">
        <f t="shared" si="22"/>
        <v>30.95</v>
      </c>
      <c r="BN26" s="8">
        <f t="shared" si="23"/>
        <v>9.56</v>
      </c>
      <c r="BO26" s="8">
        <f t="shared" si="24"/>
        <v>32</v>
      </c>
      <c r="BP26" s="139">
        <f t="shared" si="25"/>
        <v>-0.3100000000000005</v>
      </c>
      <c r="BQ26" s="139">
        <f t="shared" si="26"/>
        <v>-1.0500000000000007</v>
      </c>
    </row>
    <row r="27" spans="1:69">
      <c r="A27" s="8" t="s">
        <v>69</v>
      </c>
      <c r="B27" s="15">
        <f>'[3]04'!B29</f>
        <v>320</v>
      </c>
      <c r="C27" s="16">
        <f>'[3]04'!C29</f>
        <v>0</v>
      </c>
      <c r="D27" s="16">
        <f>'[3]04'!D29</f>
        <v>0</v>
      </c>
      <c r="E27" s="16">
        <f>'[3]04'!E29</f>
        <v>0</v>
      </c>
      <c r="F27" s="16">
        <f>'[3]04'!F29</f>
        <v>980</v>
      </c>
      <c r="G27" s="16">
        <f>'[3]04'!G29</f>
        <v>0</v>
      </c>
      <c r="H27" s="17">
        <f t="shared" si="27"/>
        <v>1300</v>
      </c>
      <c r="I27" s="15">
        <f>'[3]04'!J29</f>
        <v>270</v>
      </c>
      <c r="J27" s="16">
        <f>'[3]04'!K29</f>
        <v>0</v>
      </c>
      <c r="K27" s="16">
        <f>'[3]04'!L29</f>
        <v>0</v>
      </c>
      <c r="L27" s="16">
        <f>'[3]04'!M29</f>
        <v>0</v>
      </c>
      <c r="M27" s="16">
        <f>'[3]04'!N29</f>
        <v>0</v>
      </c>
      <c r="N27" s="16">
        <f>'[3]04'!O29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14.56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14.56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223.44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223.44</v>
      </c>
      <c r="AT27" s="8">
        <v>14.08</v>
      </c>
      <c r="AU27" s="8">
        <v>30.95</v>
      </c>
      <c r="AW27" s="203">
        <v>14.56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14.56</v>
      </c>
      <c r="BD27" s="203">
        <v>32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32</v>
      </c>
      <c r="BL27" s="8">
        <f t="shared" si="21"/>
        <v>14.08</v>
      </c>
      <c r="BM27" s="8">
        <f t="shared" si="22"/>
        <v>30.95</v>
      </c>
      <c r="BN27" s="8">
        <f t="shared" si="23"/>
        <v>14.56</v>
      </c>
      <c r="BO27" s="8">
        <f t="shared" si="24"/>
        <v>32</v>
      </c>
      <c r="BP27" s="139">
        <f t="shared" si="25"/>
        <v>-0.48000000000000043</v>
      </c>
      <c r="BQ27" s="139">
        <f t="shared" si="26"/>
        <v>-1.0500000000000007</v>
      </c>
    </row>
    <row r="28" spans="1:69">
      <c r="A28" s="8" t="s">
        <v>70</v>
      </c>
      <c r="B28" s="15">
        <f>'[3]04'!B30</f>
        <v>320</v>
      </c>
      <c r="C28" s="16">
        <f>'[3]04'!C30</f>
        <v>0</v>
      </c>
      <c r="D28" s="16">
        <f>'[3]04'!D30</f>
        <v>0</v>
      </c>
      <c r="E28" s="16">
        <f>'[3]04'!E30</f>
        <v>0</v>
      </c>
      <c r="F28" s="16">
        <f>'[3]04'!F30</f>
        <v>980</v>
      </c>
      <c r="G28" s="16">
        <f>'[3]04'!G30</f>
        <v>0</v>
      </c>
      <c r="H28" s="17">
        <f t="shared" si="27"/>
        <v>1300</v>
      </c>
      <c r="I28" s="15">
        <f>'[3]04'!J30</f>
        <v>270</v>
      </c>
      <c r="J28" s="16">
        <f>'[3]04'!K30</f>
        <v>0</v>
      </c>
      <c r="K28" s="16">
        <f>'[3]04'!L30</f>
        <v>0</v>
      </c>
      <c r="L28" s="16">
        <f>'[3]04'!M30</f>
        <v>0</v>
      </c>
      <c r="M28" s="16">
        <f>'[3]04'!N30</f>
        <v>0</v>
      </c>
      <c r="N28" s="16">
        <f>'[3]04'!O30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14.56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14.56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223.44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223.44</v>
      </c>
      <c r="AT28" s="8">
        <v>14.08</v>
      </c>
      <c r="AU28" s="8">
        <v>30.95</v>
      </c>
      <c r="AW28" s="203">
        <v>14.56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14.56</v>
      </c>
      <c r="BD28" s="203">
        <v>32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32</v>
      </c>
      <c r="BL28" s="8">
        <f t="shared" si="21"/>
        <v>14.08</v>
      </c>
      <c r="BM28" s="8">
        <f t="shared" si="22"/>
        <v>30.95</v>
      </c>
      <c r="BN28" s="8">
        <f t="shared" si="23"/>
        <v>14.56</v>
      </c>
      <c r="BO28" s="8">
        <f t="shared" si="24"/>
        <v>32</v>
      </c>
      <c r="BP28" s="139">
        <f t="shared" si="25"/>
        <v>-0.48000000000000043</v>
      </c>
      <c r="BQ28" s="139">
        <f t="shared" si="26"/>
        <v>-1.0500000000000007</v>
      </c>
    </row>
    <row r="29" spans="1:69">
      <c r="A29" s="8" t="s">
        <v>71</v>
      </c>
      <c r="B29" s="15">
        <f>'[3]04'!B31</f>
        <v>320</v>
      </c>
      <c r="C29" s="16">
        <f>'[3]04'!C31</f>
        <v>0</v>
      </c>
      <c r="D29" s="16">
        <f>'[3]04'!D31</f>
        <v>0</v>
      </c>
      <c r="E29" s="16">
        <f>'[3]04'!E31</f>
        <v>0</v>
      </c>
      <c r="F29" s="16">
        <f>'[3]04'!F31</f>
        <v>980</v>
      </c>
      <c r="G29" s="16">
        <f>'[3]04'!G31</f>
        <v>0</v>
      </c>
      <c r="H29" s="17">
        <f t="shared" si="27"/>
        <v>1300</v>
      </c>
      <c r="I29" s="15">
        <f>'[3]04'!J31</f>
        <v>270</v>
      </c>
      <c r="J29" s="16">
        <f>'[3]04'!K31</f>
        <v>0</v>
      </c>
      <c r="K29" s="16">
        <f>'[3]04'!L31</f>
        <v>0</v>
      </c>
      <c r="L29" s="16">
        <f>'[3]04'!M31</f>
        <v>0</v>
      </c>
      <c r="M29" s="16">
        <f>'[3]04'!N31</f>
        <v>0</v>
      </c>
      <c r="N29" s="16">
        <f>'[3]04'!O31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23.47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23.47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214.53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214.53</v>
      </c>
      <c r="AT29" s="8">
        <v>22.7</v>
      </c>
      <c r="AU29" s="8">
        <v>30.95</v>
      </c>
      <c r="AW29" s="203">
        <v>23.47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23.47</v>
      </c>
      <c r="BD29" s="203">
        <v>32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32</v>
      </c>
      <c r="BL29" s="8">
        <f t="shared" si="21"/>
        <v>22.7</v>
      </c>
      <c r="BM29" s="8">
        <f t="shared" si="22"/>
        <v>30.95</v>
      </c>
      <c r="BN29" s="8">
        <f t="shared" si="23"/>
        <v>23.47</v>
      </c>
      <c r="BO29" s="8">
        <f t="shared" si="24"/>
        <v>32</v>
      </c>
      <c r="BP29" s="139">
        <f t="shared" si="25"/>
        <v>-0.76999999999999957</v>
      </c>
      <c r="BQ29" s="139">
        <f t="shared" si="26"/>
        <v>-1.0500000000000007</v>
      </c>
    </row>
    <row r="30" spans="1:69">
      <c r="A30" s="8" t="s">
        <v>72</v>
      </c>
      <c r="B30" s="15">
        <f>'[3]04'!B32</f>
        <v>320</v>
      </c>
      <c r="C30" s="16">
        <f>'[3]04'!C32</f>
        <v>0</v>
      </c>
      <c r="D30" s="16">
        <f>'[3]04'!D32</f>
        <v>0</v>
      </c>
      <c r="E30" s="16">
        <f>'[3]04'!E32</f>
        <v>0</v>
      </c>
      <c r="F30" s="16">
        <f>'[3]04'!F32</f>
        <v>980</v>
      </c>
      <c r="G30" s="16">
        <f>'[3]04'!G32</f>
        <v>0</v>
      </c>
      <c r="H30" s="17">
        <f t="shared" si="27"/>
        <v>1300</v>
      </c>
      <c r="I30" s="15">
        <f>'[3]04'!J32</f>
        <v>270</v>
      </c>
      <c r="J30" s="16">
        <f>'[3]04'!K32</f>
        <v>0</v>
      </c>
      <c r="K30" s="16">
        <f>'[3]04'!L32</f>
        <v>0</v>
      </c>
      <c r="L30" s="16">
        <f>'[3]04'!M32</f>
        <v>0</v>
      </c>
      <c r="M30" s="16">
        <f>'[3]04'!N32</f>
        <v>0</v>
      </c>
      <c r="N30" s="16">
        <f>'[3]04'!O32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23.47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23.47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214.53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214.53</v>
      </c>
      <c r="AT30" s="8">
        <v>22.7</v>
      </c>
      <c r="AU30" s="8">
        <v>30.95</v>
      </c>
      <c r="AW30" s="203">
        <v>23.47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23.47</v>
      </c>
      <c r="BD30" s="203">
        <v>32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32</v>
      </c>
      <c r="BL30" s="8">
        <f t="shared" si="21"/>
        <v>22.7</v>
      </c>
      <c r="BM30" s="8">
        <f t="shared" si="22"/>
        <v>30.95</v>
      </c>
      <c r="BN30" s="8">
        <f t="shared" si="23"/>
        <v>23.47</v>
      </c>
      <c r="BO30" s="8">
        <f t="shared" si="24"/>
        <v>32</v>
      </c>
      <c r="BP30" s="139">
        <f t="shared" si="25"/>
        <v>-0.76999999999999957</v>
      </c>
      <c r="BQ30" s="139">
        <f t="shared" si="26"/>
        <v>-1.0500000000000007</v>
      </c>
    </row>
    <row r="31" spans="1:69">
      <c r="A31" s="8" t="s">
        <v>73</v>
      </c>
      <c r="B31" s="15">
        <f>'[3]04'!B33</f>
        <v>320</v>
      </c>
      <c r="C31" s="16">
        <f>'[3]04'!C33</f>
        <v>0</v>
      </c>
      <c r="D31" s="16">
        <f>'[3]04'!D33</f>
        <v>0</v>
      </c>
      <c r="E31" s="16">
        <f>'[3]04'!E33</f>
        <v>0</v>
      </c>
      <c r="F31" s="16">
        <f>'[3]04'!F33</f>
        <v>980</v>
      </c>
      <c r="G31" s="16">
        <f>'[3]04'!G33</f>
        <v>0</v>
      </c>
      <c r="H31" s="17">
        <f t="shared" si="27"/>
        <v>1300</v>
      </c>
      <c r="I31" s="15">
        <f>'[3]04'!J33</f>
        <v>270</v>
      </c>
      <c r="J31" s="16">
        <f>'[3]04'!K33</f>
        <v>0</v>
      </c>
      <c r="K31" s="16">
        <f>'[3]04'!L33</f>
        <v>0</v>
      </c>
      <c r="L31" s="16">
        <f>'[3]04'!M33</f>
        <v>0</v>
      </c>
      <c r="M31" s="16">
        <f>'[3]04'!N33</f>
        <v>0</v>
      </c>
      <c r="N31" s="16">
        <f>'[3]04'!O33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25.96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25.96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212.04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212.04</v>
      </c>
      <c r="AT31" s="8">
        <v>25.11</v>
      </c>
      <c r="AU31" s="8">
        <v>30.95</v>
      </c>
      <c r="AW31" s="203">
        <v>25.96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25.96</v>
      </c>
      <c r="BD31" s="203">
        <v>32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32</v>
      </c>
      <c r="BL31" s="8">
        <f t="shared" si="21"/>
        <v>25.11</v>
      </c>
      <c r="BM31" s="8">
        <f t="shared" si="22"/>
        <v>30.95</v>
      </c>
      <c r="BN31" s="8">
        <f t="shared" si="23"/>
        <v>25.96</v>
      </c>
      <c r="BO31" s="8">
        <f t="shared" si="24"/>
        <v>32</v>
      </c>
      <c r="BP31" s="139">
        <f t="shared" si="25"/>
        <v>-0.85000000000000142</v>
      </c>
      <c r="BQ31" s="139">
        <f t="shared" si="26"/>
        <v>-1.0500000000000007</v>
      </c>
    </row>
    <row r="32" spans="1:69">
      <c r="A32" s="8" t="s">
        <v>74</v>
      </c>
      <c r="B32" s="15">
        <f>'[3]04'!B34</f>
        <v>320</v>
      </c>
      <c r="C32" s="16">
        <f>'[3]04'!C34</f>
        <v>0</v>
      </c>
      <c r="D32" s="16">
        <f>'[3]04'!D34</f>
        <v>0</v>
      </c>
      <c r="E32" s="16">
        <f>'[3]04'!E34</f>
        <v>0</v>
      </c>
      <c r="F32" s="16">
        <f>'[3]04'!F34</f>
        <v>980</v>
      </c>
      <c r="G32" s="16">
        <f>'[3]04'!G34</f>
        <v>0</v>
      </c>
      <c r="H32" s="17">
        <f t="shared" si="27"/>
        <v>1300</v>
      </c>
      <c r="I32" s="15">
        <f>'[3]04'!J34</f>
        <v>270</v>
      </c>
      <c r="J32" s="16">
        <f>'[3]04'!K34</f>
        <v>0</v>
      </c>
      <c r="K32" s="16">
        <f>'[3]04'!L34</f>
        <v>0</v>
      </c>
      <c r="L32" s="16">
        <f>'[3]04'!M34</f>
        <v>0</v>
      </c>
      <c r="M32" s="16">
        <f>'[3]04'!N34</f>
        <v>0</v>
      </c>
      <c r="N32" s="16">
        <f>'[3]04'!O34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25.96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25.96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212.04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212.04</v>
      </c>
      <c r="AT32" s="8">
        <v>25.11</v>
      </c>
      <c r="AU32" s="8">
        <v>30.95</v>
      </c>
      <c r="AW32" s="203">
        <v>25.96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25.96</v>
      </c>
      <c r="BD32" s="203">
        <v>32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32</v>
      </c>
      <c r="BL32" s="8">
        <f t="shared" si="21"/>
        <v>25.11</v>
      </c>
      <c r="BM32" s="8">
        <f t="shared" si="22"/>
        <v>30.95</v>
      </c>
      <c r="BN32" s="8">
        <f t="shared" si="23"/>
        <v>25.96</v>
      </c>
      <c r="BO32" s="8">
        <f t="shared" si="24"/>
        <v>32</v>
      </c>
      <c r="BP32" s="139">
        <f t="shared" si="25"/>
        <v>-0.85000000000000142</v>
      </c>
      <c r="BQ32" s="139">
        <f t="shared" si="26"/>
        <v>-1.0500000000000007</v>
      </c>
    </row>
    <row r="33" spans="1:69">
      <c r="A33" s="8" t="s">
        <v>75</v>
      </c>
      <c r="B33" s="15">
        <f>'[3]04'!B35</f>
        <v>320</v>
      </c>
      <c r="C33" s="16">
        <f>'[3]04'!C35</f>
        <v>0</v>
      </c>
      <c r="D33" s="16">
        <f>'[3]04'!D35</f>
        <v>0</v>
      </c>
      <c r="E33" s="16">
        <f>'[3]04'!E35</f>
        <v>0</v>
      </c>
      <c r="F33" s="16">
        <f>'[3]04'!F35</f>
        <v>980</v>
      </c>
      <c r="G33" s="16">
        <f>'[3]04'!G35</f>
        <v>0</v>
      </c>
      <c r="H33" s="17">
        <f t="shared" si="27"/>
        <v>1300</v>
      </c>
      <c r="I33" s="15">
        <f>'[3]04'!J35</f>
        <v>270</v>
      </c>
      <c r="J33" s="16">
        <f>'[3]04'!K35</f>
        <v>0</v>
      </c>
      <c r="K33" s="16">
        <f>'[3]04'!L35</f>
        <v>0</v>
      </c>
      <c r="L33" s="16">
        <f>'[3]04'!M35</f>
        <v>0</v>
      </c>
      <c r="M33" s="16">
        <f>'[3]04'!N35</f>
        <v>0</v>
      </c>
      <c r="N33" s="16">
        <f>'[3]04'!O35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26.87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26.87</v>
      </c>
      <c r="AE33" s="8">
        <f t="shared" si="11"/>
        <v>26.87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26.87</v>
      </c>
      <c r="AL33" s="8">
        <f t="shared" si="31"/>
        <v>216.26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216.26</v>
      </c>
      <c r="AT33" s="8">
        <v>25.99</v>
      </c>
      <c r="AU33" s="8">
        <v>25.99</v>
      </c>
      <c r="AW33" s="203">
        <v>26.87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26.87</v>
      </c>
      <c r="BD33" s="203">
        <v>26.87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26.87</v>
      </c>
      <c r="BL33" s="8">
        <f t="shared" si="21"/>
        <v>25.99</v>
      </c>
      <c r="BM33" s="8">
        <f t="shared" si="22"/>
        <v>25.99</v>
      </c>
      <c r="BN33" s="8">
        <f t="shared" si="23"/>
        <v>26.87</v>
      </c>
      <c r="BO33" s="8">
        <f t="shared" si="24"/>
        <v>26.87</v>
      </c>
      <c r="BP33" s="139">
        <f t="shared" si="25"/>
        <v>-0.88000000000000256</v>
      </c>
      <c r="BQ33" s="139">
        <f t="shared" si="26"/>
        <v>-0.88000000000000256</v>
      </c>
    </row>
    <row r="34" spans="1:69">
      <c r="A34" s="8" t="s">
        <v>76</v>
      </c>
      <c r="B34" s="15">
        <f>'[3]04'!B36</f>
        <v>320</v>
      </c>
      <c r="C34" s="16">
        <f>'[3]04'!C36</f>
        <v>0</v>
      </c>
      <c r="D34" s="16">
        <f>'[3]04'!D36</f>
        <v>0</v>
      </c>
      <c r="E34" s="16">
        <f>'[3]04'!E36</f>
        <v>0</v>
      </c>
      <c r="F34" s="16">
        <f>'[3]04'!F36</f>
        <v>980</v>
      </c>
      <c r="G34" s="16">
        <f>'[3]04'!G36</f>
        <v>0</v>
      </c>
      <c r="H34" s="17">
        <f t="shared" si="27"/>
        <v>1300</v>
      </c>
      <c r="I34" s="15">
        <f>'[3]04'!J36</f>
        <v>270</v>
      </c>
      <c r="J34" s="16">
        <f>'[3]04'!K36</f>
        <v>0</v>
      </c>
      <c r="K34" s="16">
        <f>'[3]04'!L36</f>
        <v>0</v>
      </c>
      <c r="L34" s="16">
        <f>'[3]04'!M36</f>
        <v>0</v>
      </c>
      <c r="M34" s="16">
        <f>'[3]04'!N36</f>
        <v>0</v>
      </c>
      <c r="N34" s="16">
        <f>'[3]04'!O36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26.87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26.87</v>
      </c>
      <c r="AE34" s="8">
        <f t="shared" si="11"/>
        <v>26.87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26.87</v>
      </c>
      <c r="AL34" s="8">
        <f t="shared" si="31"/>
        <v>216.26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216.26</v>
      </c>
      <c r="AT34" s="8">
        <v>25.99</v>
      </c>
      <c r="AU34" s="8">
        <v>25.99</v>
      </c>
      <c r="AW34" s="203">
        <v>26.87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26.87</v>
      </c>
      <c r="BD34" s="203">
        <v>26.87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26.87</v>
      </c>
      <c r="BL34" s="8">
        <f t="shared" si="21"/>
        <v>25.99</v>
      </c>
      <c r="BM34" s="8">
        <f t="shared" si="22"/>
        <v>25.99</v>
      </c>
      <c r="BN34" s="8">
        <f t="shared" si="23"/>
        <v>26.87</v>
      </c>
      <c r="BO34" s="8">
        <f t="shared" si="24"/>
        <v>26.87</v>
      </c>
      <c r="BP34" s="139">
        <f t="shared" si="25"/>
        <v>-0.88000000000000256</v>
      </c>
      <c r="BQ34" s="139">
        <f t="shared" si="26"/>
        <v>-0.88000000000000256</v>
      </c>
    </row>
    <row r="35" spans="1:69">
      <c r="A35" s="8" t="s">
        <v>77</v>
      </c>
      <c r="B35" s="15">
        <f>'[3]04'!B37</f>
        <v>320</v>
      </c>
      <c r="C35" s="16">
        <f>'[3]04'!C37</f>
        <v>0</v>
      </c>
      <c r="D35" s="16">
        <f>'[3]04'!D37</f>
        <v>0</v>
      </c>
      <c r="E35" s="16">
        <f>'[3]04'!E37</f>
        <v>0</v>
      </c>
      <c r="F35" s="16">
        <f>'[3]04'!F37</f>
        <v>980</v>
      </c>
      <c r="G35" s="16">
        <f>'[3]04'!G37</f>
        <v>0</v>
      </c>
      <c r="H35" s="17">
        <f t="shared" si="27"/>
        <v>1300</v>
      </c>
      <c r="I35" s="15">
        <f>'[3]04'!J37</f>
        <v>270</v>
      </c>
      <c r="J35" s="16">
        <f>'[3]04'!K37</f>
        <v>0</v>
      </c>
      <c r="K35" s="16">
        <f>'[3]04'!L37</f>
        <v>0</v>
      </c>
      <c r="L35" s="16">
        <f>'[3]04'!M37</f>
        <v>0</v>
      </c>
      <c r="M35" s="16">
        <f>'[3]04'!N37</f>
        <v>0</v>
      </c>
      <c r="N35" s="16">
        <f>'[3]04'!O37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26.87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26.87</v>
      </c>
      <c r="AE35" s="8">
        <f t="shared" si="11"/>
        <v>26.87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26.87</v>
      </c>
      <c r="AL35" s="8">
        <f t="shared" si="31"/>
        <v>216.26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216.26</v>
      </c>
      <c r="AT35" s="8">
        <v>25.99</v>
      </c>
      <c r="AU35" s="8">
        <v>25.99</v>
      </c>
      <c r="AW35" s="203">
        <v>26.87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26.87</v>
      </c>
      <c r="BD35" s="203">
        <v>26.87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26.87</v>
      </c>
      <c r="BL35" s="8">
        <f t="shared" si="21"/>
        <v>25.99</v>
      </c>
      <c r="BM35" s="8">
        <f t="shared" si="22"/>
        <v>25.99</v>
      </c>
      <c r="BN35" s="8">
        <f t="shared" si="23"/>
        <v>26.87</v>
      </c>
      <c r="BO35" s="8">
        <f t="shared" si="24"/>
        <v>26.87</v>
      </c>
      <c r="BP35" s="139">
        <f t="shared" si="25"/>
        <v>-0.88000000000000256</v>
      </c>
      <c r="BQ35" s="139">
        <f t="shared" si="26"/>
        <v>-0.88000000000000256</v>
      </c>
    </row>
    <row r="36" spans="1:69">
      <c r="A36" s="8" t="s">
        <v>78</v>
      </c>
      <c r="B36" s="15">
        <f>'[3]04'!B38</f>
        <v>320</v>
      </c>
      <c r="C36" s="16">
        <f>'[3]04'!C38</f>
        <v>0</v>
      </c>
      <c r="D36" s="16">
        <f>'[3]04'!D38</f>
        <v>0</v>
      </c>
      <c r="E36" s="16">
        <f>'[3]04'!E38</f>
        <v>0</v>
      </c>
      <c r="F36" s="16">
        <f>'[3]04'!F38</f>
        <v>980</v>
      </c>
      <c r="G36" s="16">
        <f>'[3]04'!G38</f>
        <v>0</v>
      </c>
      <c r="H36" s="17">
        <f t="shared" si="27"/>
        <v>1300</v>
      </c>
      <c r="I36" s="15">
        <f>'[3]04'!J38</f>
        <v>270</v>
      </c>
      <c r="J36" s="16">
        <f>'[3]04'!K38</f>
        <v>0</v>
      </c>
      <c r="K36" s="16">
        <f>'[3]04'!L38</f>
        <v>0</v>
      </c>
      <c r="L36" s="16">
        <f>'[3]04'!M38</f>
        <v>0</v>
      </c>
      <c r="M36" s="16">
        <f>'[3]04'!N38</f>
        <v>0</v>
      </c>
      <c r="N36" s="16">
        <f>'[3]04'!O38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26.87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26.87</v>
      </c>
      <c r="AE36" s="8">
        <f t="shared" si="11"/>
        <v>26.87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26.87</v>
      </c>
      <c r="AL36" s="8">
        <f t="shared" si="31"/>
        <v>216.26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216.26</v>
      </c>
      <c r="AT36" s="8">
        <v>25.99</v>
      </c>
      <c r="AU36" s="8">
        <v>25.99</v>
      </c>
      <c r="AW36" s="203">
        <v>26.87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26.87</v>
      </c>
      <c r="BD36" s="203">
        <v>26.87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26.87</v>
      </c>
      <c r="BL36" s="8">
        <f t="shared" si="21"/>
        <v>25.99</v>
      </c>
      <c r="BM36" s="8">
        <f t="shared" si="22"/>
        <v>25.99</v>
      </c>
      <c r="BN36" s="8">
        <f t="shared" si="23"/>
        <v>26.87</v>
      </c>
      <c r="BO36" s="8">
        <f t="shared" si="24"/>
        <v>26.87</v>
      </c>
      <c r="BP36" s="139">
        <f t="shared" si="25"/>
        <v>-0.88000000000000256</v>
      </c>
      <c r="BQ36" s="139">
        <f t="shared" si="26"/>
        <v>-0.88000000000000256</v>
      </c>
    </row>
    <row r="37" spans="1:69">
      <c r="A37" s="8" t="s">
        <v>79</v>
      </c>
      <c r="B37" s="15">
        <f>'[3]04'!B39</f>
        <v>320</v>
      </c>
      <c r="C37" s="16">
        <f>'[3]04'!C39</f>
        <v>0</v>
      </c>
      <c r="D37" s="16">
        <f>'[3]04'!D39</f>
        <v>0</v>
      </c>
      <c r="E37" s="16">
        <f>'[3]04'!E39</f>
        <v>0</v>
      </c>
      <c r="F37" s="16">
        <f>'[3]04'!F39</f>
        <v>980</v>
      </c>
      <c r="G37" s="16">
        <f>'[3]04'!G39</f>
        <v>0</v>
      </c>
      <c r="H37" s="17">
        <f t="shared" si="27"/>
        <v>1300</v>
      </c>
      <c r="I37" s="15">
        <f>'[3]04'!J39</f>
        <v>270</v>
      </c>
      <c r="J37" s="16">
        <f>'[3]04'!K39</f>
        <v>0</v>
      </c>
      <c r="K37" s="16">
        <f>'[3]04'!L39</f>
        <v>0</v>
      </c>
      <c r="L37" s="16">
        <f>'[3]04'!M39</f>
        <v>0</v>
      </c>
      <c r="M37" s="16">
        <f>'[3]04'!N39</f>
        <v>0</v>
      </c>
      <c r="N37" s="16">
        <f>'[3]04'!O39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26.87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26.87</v>
      </c>
      <c r="AE37" s="8">
        <f t="shared" si="11"/>
        <v>26.87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26.87</v>
      </c>
      <c r="AL37" s="8">
        <f t="shared" si="31"/>
        <v>216.26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216.26</v>
      </c>
      <c r="AT37" s="8">
        <v>25.99</v>
      </c>
      <c r="AU37" s="8">
        <v>25.99</v>
      </c>
      <c r="AW37" s="203">
        <v>26.87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26.87</v>
      </c>
      <c r="BD37" s="203">
        <v>26.87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26.87</v>
      </c>
      <c r="BL37" s="8">
        <f t="shared" si="21"/>
        <v>25.99</v>
      </c>
      <c r="BM37" s="8">
        <f t="shared" si="22"/>
        <v>25.99</v>
      </c>
      <c r="BN37" s="8">
        <f t="shared" si="23"/>
        <v>26.87</v>
      </c>
      <c r="BO37" s="8">
        <f t="shared" si="24"/>
        <v>26.87</v>
      </c>
      <c r="BP37" s="139">
        <f t="shared" si="25"/>
        <v>-0.88000000000000256</v>
      </c>
      <c r="BQ37" s="139">
        <f t="shared" si="26"/>
        <v>-0.88000000000000256</v>
      </c>
    </row>
    <row r="38" spans="1:69">
      <c r="A38" s="8" t="s">
        <v>80</v>
      </c>
      <c r="B38" s="15">
        <f>'[3]04'!B40</f>
        <v>320</v>
      </c>
      <c r="C38" s="16">
        <f>'[3]04'!C40</f>
        <v>0</v>
      </c>
      <c r="D38" s="16">
        <f>'[3]04'!D40</f>
        <v>0</v>
      </c>
      <c r="E38" s="16">
        <f>'[3]04'!E40</f>
        <v>0</v>
      </c>
      <c r="F38" s="16">
        <f>'[3]04'!F40</f>
        <v>980</v>
      </c>
      <c r="G38" s="16">
        <f>'[3]04'!G40</f>
        <v>0</v>
      </c>
      <c r="H38" s="17">
        <f t="shared" si="27"/>
        <v>1300</v>
      </c>
      <c r="I38" s="15">
        <f>'[3]04'!J40</f>
        <v>270</v>
      </c>
      <c r="J38" s="16">
        <f>'[3]04'!K40</f>
        <v>0</v>
      </c>
      <c r="K38" s="16">
        <f>'[3]04'!L40</f>
        <v>0</v>
      </c>
      <c r="L38" s="16">
        <f>'[3]04'!M40</f>
        <v>0</v>
      </c>
      <c r="M38" s="16">
        <f>'[3]04'!N40</f>
        <v>0</v>
      </c>
      <c r="N38" s="16">
        <f>'[3]04'!O40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26.87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26.87</v>
      </c>
      <c r="AE38" s="8">
        <f t="shared" si="11"/>
        <v>26.87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26.87</v>
      </c>
      <c r="AL38" s="8">
        <f t="shared" si="31"/>
        <v>216.26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216.26</v>
      </c>
      <c r="AT38" s="8">
        <v>25.99</v>
      </c>
      <c r="AU38" s="8">
        <v>25.99</v>
      </c>
      <c r="AW38" s="203">
        <v>26.87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26.87</v>
      </c>
      <c r="BD38" s="203">
        <v>26.87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26.87</v>
      </c>
      <c r="BL38" s="8">
        <f t="shared" si="21"/>
        <v>25.99</v>
      </c>
      <c r="BM38" s="8">
        <f t="shared" si="22"/>
        <v>25.99</v>
      </c>
      <c r="BN38" s="8">
        <f t="shared" si="23"/>
        <v>26.87</v>
      </c>
      <c r="BO38" s="8">
        <f t="shared" si="24"/>
        <v>26.87</v>
      </c>
      <c r="BP38" s="139">
        <f t="shared" si="25"/>
        <v>-0.88000000000000256</v>
      </c>
      <c r="BQ38" s="139">
        <f t="shared" si="26"/>
        <v>-0.88000000000000256</v>
      </c>
    </row>
    <row r="39" spans="1:69">
      <c r="A39" s="8" t="s">
        <v>81</v>
      </c>
      <c r="B39" s="15">
        <f>'[3]04'!B41</f>
        <v>320</v>
      </c>
      <c r="C39" s="16">
        <f>'[3]04'!C41</f>
        <v>0</v>
      </c>
      <c r="D39" s="16">
        <f>'[3]04'!D41</f>
        <v>0</v>
      </c>
      <c r="E39" s="16">
        <f>'[3]04'!E41</f>
        <v>0</v>
      </c>
      <c r="F39" s="16">
        <f>'[3]04'!F41</f>
        <v>960</v>
      </c>
      <c r="G39" s="16">
        <f>'[3]04'!G41</f>
        <v>0</v>
      </c>
      <c r="H39" s="17">
        <f t="shared" si="27"/>
        <v>1280</v>
      </c>
      <c r="I39" s="15">
        <f>'[3]04'!J41</f>
        <v>270</v>
      </c>
      <c r="J39" s="16">
        <f>'[3]04'!K41</f>
        <v>0</v>
      </c>
      <c r="K39" s="16">
        <f>'[3]04'!L41</f>
        <v>0</v>
      </c>
      <c r="L39" s="16">
        <f>'[3]04'!M41</f>
        <v>0</v>
      </c>
      <c r="M39" s="16">
        <f>'[3]04'!N41</f>
        <v>0</v>
      </c>
      <c r="N39" s="16">
        <f>'[3]04'!O41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26.87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26.87</v>
      </c>
      <c r="AE39" s="8">
        <f t="shared" si="11"/>
        <v>26.87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26.87</v>
      </c>
      <c r="AL39" s="8">
        <f t="shared" si="31"/>
        <v>216.26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216.26</v>
      </c>
      <c r="AT39" s="8">
        <v>25.99</v>
      </c>
      <c r="AU39" s="8">
        <v>25.99</v>
      </c>
      <c r="AW39" s="203">
        <v>26.87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26.87</v>
      </c>
      <c r="BD39" s="203">
        <v>26.87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26.87</v>
      </c>
      <c r="BL39" s="8">
        <f t="shared" si="21"/>
        <v>25.99</v>
      </c>
      <c r="BM39" s="8">
        <f t="shared" si="22"/>
        <v>25.99</v>
      </c>
      <c r="BN39" s="8">
        <f t="shared" si="23"/>
        <v>26.87</v>
      </c>
      <c r="BO39" s="8">
        <f t="shared" si="24"/>
        <v>26.87</v>
      </c>
      <c r="BP39" s="139">
        <f t="shared" si="25"/>
        <v>-0.88000000000000256</v>
      </c>
      <c r="BQ39" s="139">
        <f t="shared" si="26"/>
        <v>-0.88000000000000256</v>
      </c>
    </row>
    <row r="40" spans="1:69">
      <c r="A40" s="8" t="s">
        <v>82</v>
      </c>
      <c r="B40" s="15">
        <f>'[3]04'!B42</f>
        <v>320</v>
      </c>
      <c r="C40" s="16">
        <f>'[3]04'!C42</f>
        <v>0</v>
      </c>
      <c r="D40" s="16">
        <f>'[3]04'!D42</f>
        <v>0</v>
      </c>
      <c r="E40" s="16">
        <f>'[3]04'!E42</f>
        <v>0</v>
      </c>
      <c r="F40" s="16">
        <f>'[3]04'!F42</f>
        <v>960</v>
      </c>
      <c r="G40" s="16">
        <f>'[3]04'!G42</f>
        <v>0</v>
      </c>
      <c r="H40" s="17">
        <f t="shared" si="27"/>
        <v>1280</v>
      </c>
      <c r="I40" s="15">
        <f>'[3]04'!J42</f>
        <v>270</v>
      </c>
      <c r="J40" s="16">
        <f>'[3]04'!K42</f>
        <v>0</v>
      </c>
      <c r="K40" s="16">
        <f>'[3]04'!L42</f>
        <v>0</v>
      </c>
      <c r="L40" s="16">
        <f>'[3]04'!M42</f>
        <v>0</v>
      </c>
      <c r="M40" s="16">
        <f>'[3]04'!N42</f>
        <v>0</v>
      </c>
      <c r="N40" s="16">
        <f>'[3]04'!O42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26.87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26.87</v>
      </c>
      <c r="AE40" s="8">
        <f t="shared" si="11"/>
        <v>26.87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26.87</v>
      </c>
      <c r="AL40" s="8">
        <f t="shared" si="31"/>
        <v>216.26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216.26</v>
      </c>
      <c r="AT40" s="8">
        <v>25.99</v>
      </c>
      <c r="AU40" s="8">
        <v>25.99</v>
      </c>
      <c r="AW40" s="203">
        <v>26.87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26.87</v>
      </c>
      <c r="BD40" s="203">
        <v>26.87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26.87</v>
      </c>
      <c r="BL40" s="8">
        <f t="shared" si="21"/>
        <v>25.99</v>
      </c>
      <c r="BM40" s="8">
        <f t="shared" si="22"/>
        <v>25.99</v>
      </c>
      <c r="BN40" s="8">
        <f t="shared" si="23"/>
        <v>26.87</v>
      </c>
      <c r="BO40" s="8">
        <f t="shared" si="24"/>
        <v>26.87</v>
      </c>
      <c r="BP40" s="139">
        <f t="shared" si="25"/>
        <v>-0.88000000000000256</v>
      </c>
      <c r="BQ40" s="139">
        <f t="shared" si="26"/>
        <v>-0.88000000000000256</v>
      </c>
    </row>
    <row r="41" spans="1:69">
      <c r="A41" s="8" t="s">
        <v>83</v>
      </c>
      <c r="B41" s="15">
        <f>'[3]04'!B43</f>
        <v>320</v>
      </c>
      <c r="C41" s="16">
        <f>'[3]04'!C43</f>
        <v>0</v>
      </c>
      <c r="D41" s="16">
        <f>'[3]04'!D43</f>
        <v>0</v>
      </c>
      <c r="E41" s="16">
        <f>'[3]04'!E43</f>
        <v>0</v>
      </c>
      <c r="F41" s="16">
        <f>'[3]04'!F43</f>
        <v>960</v>
      </c>
      <c r="G41" s="16">
        <f>'[3]04'!G43</f>
        <v>0</v>
      </c>
      <c r="H41" s="17">
        <f t="shared" si="27"/>
        <v>1280</v>
      </c>
      <c r="I41" s="15">
        <f>'[3]04'!J43</f>
        <v>270</v>
      </c>
      <c r="J41" s="16">
        <f>'[3]04'!K43</f>
        <v>0</v>
      </c>
      <c r="K41" s="16">
        <f>'[3]04'!L43</f>
        <v>0</v>
      </c>
      <c r="L41" s="16">
        <f>'[3]04'!M43</f>
        <v>0</v>
      </c>
      <c r="M41" s="16">
        <f>'[3]04'!N43</f>
        <v>0</v>
      </c>
      <c r="N41" s="16">
        <f>'[3]04'!O43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26.87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26.87</v>
      </c>
      <c r="AE41" s="8">
        <f t="shared" si="11"/>
        <v>26.87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26.87</v>
      </c>
      <c r="AL41" s="8">
        <f t="shared" si="31"/>
        <v>216.26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216.26</v>
      </c>
      <c r="AT41" s="8">
        <v>25.99</v>
      </c>
      <c r="AU41" s="8">
        <v>25.99</v>
      </c>
      <c r="AW41" s="203">
        <v>26.87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26.87</v>
      </c>
      <c r="BD41" s="203">
        <v>26.87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26.87</v>
      </c>
      <c r="BL41" s="8">
        <f t="shared" si="21"/>
        <v>25.99</v>
      </c>
      <c r="BM41" s="8">
        <f t="shared" si="22"/>
        <v>25.99</v>
      </c>
      <c r="BN41" s="8">
        <f t="shared" si="23"/>
        <v>26.87</v>
      </c>
      <c r="BO41" s="8">
        <f t="shared" si="24"/>
        <v>26.87</v>
      </c>
      <c r="BP41" s="139">
        <f t="shared" si="25"/>
        <v>-0.88000000000000256</v>
      </c>
      <c r="BQ41" s="139">
        <f t="shared" si="26"/>
        <v>-0.88000000000000256</v>
      </c>
    </row>
    <row r="42" spans="1:69">
      <c r="A42" s="8" t="s">
        <v>84</v>
      </c>
      <c r="B42" s="15">
        <f>'[3]04'!B44</f>
        <v>320</v>
      </c>
      <c r="C42" s="16">
        <f>'[3]04'!C44</f>
        <v>0</v>
      </c>
      <c r="D42" s="16">
        <f>'[3]04'!D44</f>
        <v>0</v>
      </c>
      <c r="E42" s="16">
        <f>'[3]04'!E44</f>
        <v>0</v>
      </c>
      <c r="F42" s="16">
        <f>'[3]04'!F44</f>
        <v>960</v>
      </c>
      <c r="G42" s="16">
        <f>'[3]04'!G44</f>
        <v>0</v>
      </c>
      <c r="H42" s="17">
        <f t="shared" si="27"/>
        <v>1280</v>
      </c>
      <c r="I42" s="15">
        <f>'[3]04'!J44</f>
        <v>270</v>
      </c>
      <c r="J42" s="16">
        <f>'[3]04'!K44</f>
        <v>0</v>
      </c>
      <c r="K42" s="16">
        <f>'[3]04'!L44</f>
        <v>0</v>
      </c>
      <c r="L42" s="16">
        <f>'[3]04'!M44</f>
        <v>0</v>
      </c>
      <c r="M42" s="16">
        <f>'[3]04'!N44</f>
        <v>0</v>
      </c>
      <c r="N42" s="16">
        <f>'[3]04'!O44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26.87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26.87</v>
      </c>
      <c r="AE42" s="8">
        <f t="shared" si="11"/>
        <v>26.87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26.87</v>
      </c>
      <c r="AL42" s="8">
        <f t="shared" si="31"/>
        <v>216.26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216.26</v>
      </c>
      <c r="AT42" s="8">
        <v>25.99</v>
      </c>
      <c r="AU42" s="8">
        <v>25.99</v>
      </c>
      <c r="AW42" s="203">
        <v>26.87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26.87</v>
      </c>
      <c r="BD42" s="203">
        <v>26.87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26.87</v>
      </c>
      <c r="BL42" s="8">
        <f t="shared" si="21"/>
        <v>25.99</v>
      </c>
      <c r="BM42" s="8">
        <f t="shared" si="22"/>
        <v>25.99</v>
      </c>
      <c r="BN42" s="8">
        <f t="shared" si="23"/>
        <v>26.87</v>
      </c>
      <c r="BO42" s="8">
        <f t="shared" si="24"/>
        <v>26.87</v>
      </c>
      <c r="BP42" s="139">
        <f t="shared" si="25"/>
        <v>-0.88000000000000256</v>
      </c>
      <c r="BQ42" s="139">
        <f t="shared" si="26"/>
        <v>-0.88000000000000256</v>
      </c>
    </row>
    <row r="43" spans="1:69">
      <c r="A43" s="8" t="s">
        <v>85</v>
      </c>
      <c r="B43" s="15">
        <f>'[3]04'!B45</f>
        <v>320</v>
      </c>
      <c r="C43" s="16">
        <f>'[3]04'!C45</f>
        <v>0</v>
      </c>
      <c r="D43" s="16">
        <f>'[3]04'!D45</f>
        <v>0</v>
      </c>
      <c r="E43" s="16">
        <f>'[3]04'!E45</f>
        <v>0</v>
      </c>
      <c r="F43" s="16">
        <f>'[3]04'!F45</f>
        <v>960</v>
      </c>
      <c r="G43" s="16">
        <f>'[3]04'!G45</f>
        <v>0</v>
      </c>
      <c r="H43" s="17">
        <f t="shared" si="27"/>
        <v>1280</v>
      </c>
      <c r="I43" s="15">
        <f>'[3]04'!J45</f>
        <v>270</v>
      </c>
      <c r="J43" s="16">
        <f>'[3]04'!K45</f>
        <v>0</v>
      </c>
      <c r="K43" s="16">
        <f>'[3]04'!L45</f>
        <v>0</v>
      </c>
      <c r="L43" s="16">
        <f>'[3]04'!M45</f>
        <v>0</v>
      </c>
      <c r="M43" s="16">
        <f>'[3]04'!N45</f>
        <v>0</v>
      </c>
      <c r="N43" s="16">
        <f>'[3]04'!O45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26.87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26.87</v>
      </c>
      <c r="AE43" s="8">
        <f t="shared" si="11"/>
        <v>26.87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26.87</v>
      </c>
      <c r="AL43" s="8">
        <f t="shared" si="31"/>
        <v>216.26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216.26</v>
      </c>
      <c r="AT43" s="8">
        <v>25.99</v>
      </c>
      <c r="AU43" s="8">
        <v>25.99</v>
      </c>
      <c r="AW43" s="203">
        <v>26.87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26.87</v>
      </c>
      <c r="BD43" s="203">
        <v>26.87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26.87</v>
      </c>
      <c r="BL43" s="8">
        <f t="shared" si="21"/>
        <v>25.99</v>
      </c>
      <c r="BM43" s="8">
        <f t="shared" si="22"/>
        <v>25.99</v>
      </c>
      <c r="BN43" s="8">
        <f t="shared" si="23"/>
        <v>26.87</v>
      </c>
      <c r="BO43" s="8">
        <f t="shared" si="24"/>
        <v>26.87</v>
      </c>
      <c r="BP43" s="139">
        <f t="shared" si="25"/>
        <v>-0.88000000000000256</v>
      </c>
      <c r="BQ43" s="139">
        <f t="shared" si="26"/>
        <v>-0.88000000000000256</v>
      </c>
    </row>
    <row r="44" spans="1:69">
      <c r="A44" s="8" t="s">
        <v>86</v>
      </c>
      <c r="B44" s="15">
        <f>'[3]04'!B46</f>
        <v>320</v>
      </c>
      <c r="C44" s="16">
        <f>'[3]04'!C46</f>
        <v>0</v>
      </c>
      <c r="D44" s="16">
        <f>'[3]04'!D46</f>
        <v>0</v>
      </c>
      <c r="E44" s="16">
        <f>'[3]04'!E46</f>
        <v>0</v>
      </c>
      <c r="F44" s="16">
        <f>'[3]04'!F46</f>
        <v>960</v>
      </c>
      <c r="G44" s="16">
        <f>'[3]04'!G46</f>
        <v>0</v>
      </c>
      <c r="H44" s="17">
        <f t="shared" si="27"/>
        <v>1280</v>
      </c>
      <c r="I44" s="15">
        <f>'[3]04'!J46</f>
        <v>270</v>
      </c>
      <c r="J44" s="16">
        <f>'[3]04'!K46</f>
        <v>0</v>
      </c>
      <c r="K44" s="16">
        <f>'[3]04'!L46</f>
        <v>0</v>
      </c>
      <c r="L44" s="16">
        <f>'[3]04'!M46</f>
        <v>0</v>
      </c>
      <c r="M44" s="16">
        <f>'[3]04'!N46</f>
        <v>0</v>
      </c>
      <c r="N44" s="16">
        <f>'[3]04'!O46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26.87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26.87</v>
      </c>
      <c r="AE44" s="8">
        <f t="shared" si="11"/>
        <v>26.87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26.87</v>
      </c>
      <c r="AL44" s="8">
        <f t="shared" si="31"/>
        <v>216.26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216.26</v>
      </c>
      <c r="AT44" s="8">
        <v>25.99</v>
      </c>
      <c r="AU44" s="8">
        <v>25.99</v>
      </c>
      <c r="AW44" s="203">
        <v>26.87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26.87</v>
      </c>
      <c r="BD44" s="203">
        <v>26.87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26.87</v>
      </c>
      <c r="BL44" s="8">
        <f t="shared" si="21"/>
        <v>25.99</v>
      </c>
      <c r="BM44" s="8">
        <f t="shared" si="22"/>
        <v>25.99</v>
      </c>
      <c r="BN44" s="8">
        <f t="shared" si="23"/>
        <v>26.87</v>
      </c>
      <c r="BO44" s="8">
        <f t="shared" si="24"/>
        <v>26.87</v>
      </c>
      <c r="BP44" s="139">
        <f t="shared" si="25"/>
        <v>-0.88000000000000256</v>
      </c>
      <c r="BQ44" s="139">
        <f t="shared" si="26"/>
        <v>-0.88000000000000256</v>
      </c>
    </row>
    <row r="45" spans="1:69">
      <c r="A45" s="8" t="s">
        <v>87</v>
      </c>
      <c r="B45" s="15">
        <f>'[3]04'!B47</f>
        <v>320</v>
      </c>
      <c r="C45" s="16">
        <f>'[3]04'!C47</f>
        <v>0</v>
      </c>
      <c r="D45" s="16">
        <f>'[3]04'!D47</f>
        <v>0</v>
      </c>
      <c r="E45" s="16">
        <f>'[3]04'!E47</f>
        <v>0</v>
      </c>
      <c r="F45" s="16">
        <f>'[3]04'!F47</f>
        <v>960</v>
      </c>
      <c r="G45" s="16">
        <f>'[3]04'!G47</f>
        <v>0</v>
      </c>
      <c r="H45" s="17">
        <f t="shared" si="27"/>
        <v>1280</v>
      </c>
      <c r="I45" s="15">
        <f>'[3]04'!J47</f>
        <v>270</v>
      </c>
      <c r="J45" s="16">
        <f>'[3]04'!K47</f>
        <v>0</v>
      </c>
      <c r="K45" s="16">
        <f>'[3]04'!L47</f>
        <v>0</v>
      </c>
      <c r="L45" s="16">
        <f>'[3]04'!M47</f>
        <v>0</v>
      </c>
      <c r="M45" s="16">
        <f>'[3]04'!N47</f>
        <v>0</v>
      </c>
      <c r="N45" s="16">
        <f>'[3]04'!O47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26.87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26.87</v>
      </c>
      <c r="AE45" s="8">
        <f t="shared" si="11"/>
        <v>26.87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26.87</v>
      </c>
      <c r="AL45" s="8">
        <f t="shared" si="31"/>
        <v>216.26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216.26</v>
      </c>
      <c r="AT45" s="8">
        <v>25.99</v>
      </c>
      <c r="AU45" s="8">
        <v>25.99</v>
      </c>
      <c r="AW45" s="203">
        <v>26.87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26.87</v>
      </c>
      <c r="BD45" s="203">
        <v>26.87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26.87</v>
      </c>
      <c r="BL45" s="8">
        <f t="shared" si="21"/>
        <v>25.99</v>
      </c>
      <c r="BM45" s="8">
        <f t="shared" si="22"/>
        <v>25.99</v>
      </c>
      <c r="BN45" s="8">
        <f t="shared" si="23"/>
        <v>26.87</v>
      </c>
      <c r="BO45" s="8">
        <f t="shared" si="24"/>
        <v>26.87</v>
      </c>
      <c r="BP45" s="139">
        <f t="shared" si="25"/>
        <v>-0.88000000000000256</v>
      </c>
      <c r="BQ45" s="139">
        <f t="shared" si="26"/>
        <v>-0.88000000000000256</v>
      </c>
    </row>
    <row r="46" spans="1:69">
      <c r="A46" s="8" t="s">
        <v>88</v>
      </c>
      <c r="B46" s="15">
        <f>'[3]04'!B48</f>
        <v>320</v>
      </c>
      <c r="C46" s="16">
        <f>'[3]04'!C48</f>
        <v>0</v>
      </c>
      <c r="D46" s="16">
        <f>'[3]04'!D48</f>
        <v>0</v>
      </c>
      <c r="E46" s="16">
        <f>'[3]04'!E48</f>
        <v>0</v>
      </c>
      <c r="F46" s="16">
        <f>'[3]04'!F48</f>
        <v>960</v>
      </c>
      <c r="G46" s="16">
        <f>'[3]04'!G48</f>
        <v>0</v>
      </c>
      <c r="H46" s="17">
        <f t="shared" si="27"/>
        <v>1280</v>
      </c>
      <c r="I46" s="15">
        <f>'[3]04'!J48</f>
        <v>270</v>
      </c>
      <c r="J46" s="16">
        <f>'[3]04'!K48</f>
        <v>0</v>
      </c>
      <c r="K46" s="16">
        <f>'[3]04'!L48</f>
        <v>0</v>
      </c>
      <c r="L46" s="16">
        <f>'[3]04'!M48</f>
        <v>0</v>
      </c>
      <c r="M46" s="16">
        <f>'[3]04'!N48</f>
        <v>0</v>
      </c>
      <c r="N46" s="16">
        <f>'[3]04'!O48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26.87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26.87</v>
      </c>
      <c r="AE46" s="8">
        <f t="shared" si="11"/>
        <v>26.87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26.87</v>
      </c>
      <c r="AL46" s="8">
        <f t="shared" si="31"/>
        <v>216.26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216.26</v>
      </c>
      <c r="AT46" s="8">
        <v>25.99</v>
      </c>
      <c r="AU46" s="8">
        <v>25.99</v>
      </c>
      <c r="AW46" s="203">
        <v>26.87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26.87</v>
      </c>
      <c r="BD46" s="203">
        <v>26.87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26.87</v>
      </c>
      <c r="BL46" s="8">
        <f t="shared" si="21"/>
        <v>25.99</v>
      </c>
      <c r="BM46" s="8">
        <f t="shared" si="22"/>
        <v>25.99</v>
      </c>
      <c r="BN46" s="8">
        <f t="shared" si="23"/>
        <v>26.87</v>
      </c>
      <c r="BO46" s="8">
        <f t="shared" si="24"/>
        <v>26.87</v>
      </c>
      <c r="BP46" s="139">
        <f t="shared" si="25"/>
        <v>-0.88000000000000256</v>
      </c>
      <c r="BQ46" s="139">
        <f t="shared" si="26"/>
        <v>-0.88000000000000256</v>
      </c>
    </row>
    <row r="47" spans="1:69">
      <c r="A47" s="8" t="s">
        <v>89</v>
      </c>
      <c r="B47" s="15">
        <f>'[3]04'!B49</f>
        <v>320</v>
      </c>
      <c r="C47" s="16">
        <f>'[3]04'!C49</f>
        <v>0</v>
      </c>
      <c r="D47" s="16">
        <f>'[3]04'!D49</f>
        <v>0</v>
      </c>
      <c r="E47" s="16">
        <f>'[3]04'!E49</f>
        <v>0</v>
      </c>
      <c r="F47" s="16">
        <f>'[3]04'!F49</f>
        <v>960</v>
      </c>
      <c r="G47" s="16">
        <f>'[3]04'!G49</f>
        <v>0</v>
      </c>
      <c r="H47" s="17">
        <f t="shared" si="27"/>
        <v>1280</v>
      </c>
      <c r="I47" s="15">
        <f>'[3]04'!J49</f>
        <v>270</v>
      </c>
      <c r="J47" s="16">
        <f>'[3]04'!K49</f>
        <v>0</v>
      </c>
      <c r="K47" s="16">
        <f>'[3]04'!L49</f>
        <v>0</v>
      </c>
      <c r="L47" s="16">
        <f>'[3]04'!M49</f>
        <v>0</v>
      </c>
      <c r="M47" s="16">
        <f>'[3]04'!N49</f>
        <v>0</v>
      </c>
      <c r="N47" s="16">
        <f>'[3]04'!O49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26.87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26.87</v>
      </c>
      <c r="AE47" s="8">
        <f t="shared" si="11"/>
        <v>26.87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26.87</v>
      </c>
      <c r="AL47" s="8">
        <f t="shared" si="31"/>
        <v>216.26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216.26</v>
      </c>
      <c r="AT47" s="8">
        <v>25.99</v>
      </c>
      <c r="AU47" s="8">
        <v>25.99</v>
      </c>
      <c r="AW47" s="203">
        <v>26.87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26.87</v>
      </c>
      <c r="BD47" s="203">
        <v>26.87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26.87</v>
      </c>
      <c r="BL47" s="8">
        <f t="shared" si="21"/>
        <v>25.99</v>
      </c>
      <c r="BM47" s="8">
        <f t="shared" si="22"/>
        <v>25.99</v>
      </c>
      <c r="BN47" s="8">
        <f t="shared" si="23"/>
        <v>26.87</v>
      </c>
      <c r="BO47" s="8">
        <f t="shared" si="24"/>
        <v>26.87</v>
      </c>
      <c r="BP47" s="139">
        <f t="shared" si="25"/>
        <v>-0.88000000000000256</v>
      </c>
      <c r="BQ47" s="139">
        <f t="shared" si="26"/>
        <v>-0.88000000000000256</v>
      </c>
    </row>
    <row r="48" spans="1:69">
      <c r="A48" s="8" t="s">
        <v>90</v>
      </c>
      <c r="B48" s="15">
        <f>'[3]04'!B50</f>
        <v>320</v>
      </c>
      <c r="C48" s="16">
        <f>'[3]04'!C50</f>
        <v>0</v>
      </c>
      <c r="D48" s="16">
        <f>'[3]04'!D50</f>
        <v>0</v>
      </c>
      <c r="E48" s="16">
        <f>'[3]04'!E50</f>
        <v>0</v>
      </c>
      <c r="F48" s="16">
        <f>'[3]04'!F50</f>
        <v>960</v>
      </c>
      <c r="G48" s="16">
        <f>'[3]04'!G50</f>
        <v>0</v>
      </c>
      <c r="H48" s="17">
        <f t="shared" si="27"/>
        <v>1280</v>
      </c>
      <c r="I48" s="15">
        <f>'[3]04'!J50</f>
        <v>270</v>
      </c>
      <c r="J48" s="16">
        <f>'[3]04'!K50</f>
        <v>0</v>
      </c>
      <c r="K48" s="16">
        <f>'[3]04'!L50</f>
        <v>0</v>
      </c>
      <c r="L48" s="16">
        <f>'[3]04'!M50</f>
        <v>0</v>
      </c>
      <c r="M48" s="16">
        <f>'[3]04'!N50</f>
        <v>0</v>
      </c>
      <c r="N48" s="16">
        <f>'[3]04'!O50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26.87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26.87</v>
      </c>
      <c r="AE48" s="8">
        <f t="shared" si="11"/>
        <v>26.87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26.87</v>
      </c>
      <c r="AL48" s="8">
        <f t="shared" si="31"/>
        <v>216.26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216.26</v>
      </c>
      <c r="AT48" s="8">
        <v>25.99</v>
      </c>
      <c r="AU48" s="8">
        <v>25.99</v>
      </c>
      <c r="AW48" s="203">
        <v>26.87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26.87</v>
      </c>
      <c r="BD48" s="203">
        <v>26.87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26.87</v>
      </c>
      <c r="BL48" s="8">
        <f t="shared" si="21"/>
        <v>25.99</v>
      </c>
      <c r="BM48" s="8">
        <f t="shared" si="22"/>
        <v>25.99</v>
      </c>
      <c r="BN48" s="8">
        <f t="shared" si="23"/>
        <v>26.87</v>
      </c>
      <c r="BO48" s="8">
        <f t="shared" si="24"/>
        <v>26.87</v>
      </c>
      <c r="BP48" s="139">
        <f t="shared" si="25"/>
        <v>-0.88000000000000256</v>
      </c>
      <c r="BQ48" s="139">
        <f t="shared" si="26"/>
        <v>-0.88000000000000256</v>
      </c>
    </row>
    <row r="49" spans="1:69">
      <c r="A49" s="8" t="s">
        <v>91</v>
      </c>
      <c r="B49" s="15">
        <f>'[3]04'!B51</f>
        <v>320</v>
      </c>
      <c r="C49" s="16">
        <f>'[3]04'!C51</f>
        <v>0</v>
      </c>
      <c r="D49" s="16">
        <f>'[3]04'!D51</f>
        <v>0</v>
      </c>
      <c r="E49" s="16">
        <f>'[3]04'!E51</f>
        <v>0</v>
      </c>
      <c r="F49" s="16">
        <f>'[3]04'!F51</f>
        <v>960</v>
      </c>
      <c r="G49" s="16">
        <f>'[3]04'!G51</f>
        <v>0</v>
      </c>
      <c r="H49" s="17">
        <f t="shared" si="27"/>
        <v>1280</v>
      </c>
      <c r="I49" s="15">
        <f>'[3]04'!J51</f>
        <v>270</v>
      </c>
      <c r="J49" s="16">
        <f>'[3]04'!K51</f>
        <v>0</v>
      </c>
      <c r="K49" s="16">
        <f>'[3]04'!L51</f>
        <v>0</v>
      </c>
      <c r="L49" s="16">
        <f>'[3]04'!M51</f>
        <v>0</v>
      </c>
      <c r="M49" s="16">
        <f>'[3]04'!N51</f>
        <v>0</v>
      </c>
      <c r="N49" s="16">
        <f>'[3]04'!O51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26.87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26.87</v>
      </c>
      <c r="AE49" s="8">
        <f t="shared" si="11"/>
        <v>26.87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26.87</v>
      </c>
      <c r="AL49" s="8">
        <f t="shared" si="31"/>
        <v>216.26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216.26</v>
      </c>
      <c r="AT49" s="8">
        <v>25.99</v>
      </c>
      <c r="AU49" s="8">
        <v>25.99</v>
      </c>
      <c r="AW49" s="203">
        <v>26.87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26.87</v>
      </c>
      <c r="BD49" s="203">
        <v>26.87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26.87</v>
      </c>
      <c r="BL49" s="8">
        <f t="shared" si="21"/>
        <v>25.99</v>
      </c>
      <c r="BM49" s="8">
        <f t="shared" si="22"/>
        <v>25.99</v>
      </c>
      <c r="BN49" s="8">
        <f t="shared" si="23"/>
        <v>26.87</v>
      </c>
      <c r="BO49" s="8">
        <f t="shared" si="24"/>
        <v>26.87</v>
      </c>
      <c r="BP49" s="139">
        <f t="shared" si="25"/>
        <v>-0.88000000000000256</v>
      </c>
      <c r="BQ49" s="139">
        <f t="shared" si="26"/>
        <v>-0.88000000000000256</v>
      </c>
    </row>
    <row r="50" spans="1:69">
      <c r="A50" s="8" t="s">
        <v>92</v>
      </c>
      <c r="B50" s="15">
        <f>'[3]04'!B52</f>
        <v>320</v>
      </c>
      <c r="C50" s="16">
        <f>'[3]04'!C52</f>
        <v>0</v>
      </c>
      <c r="D50" s="16">
        <f>'[3]04'!D52</f>
        <v>0</v>
      </c>
      <c r="E50" s="16">
        <f>'[3]04'!E52</f>
        <v>0</v>
      </c>
      <c r="F50" s="16">
        <f>'[3]04'!F52</f>
        <v>960</v>
      </c>
      <c r="G50" s="16">
        <f>'[3]04'!G52</f>
        <v>0</v>
      </c>
      <c r="H50" s="17">
        <f t="shared" si="27"/>
        <v>1280</v>
      </c>
      <c r="I50" s="15">
        <f>'[3]04'!J52</f>
        <v>270</v>
      </c>
      <c r="J50" s="16">
        <f>'[3]04'!K52</f>
        <v>0</v>
      </c>
      <c r="K50" s="16">
        <f>'[3]04'!L52</f>
        <v>0</v>
      </c>
      <c r="L50" s="16">
        <f>'[3]04'!M52</f>
        <v>0</v>
      </c>
      <c r="M50" s="16">
        <f>'[3]04'!N52</f>
        <v>0</v>
      </c>
      <c r="N50" s="16">
        <f>'[3]04'!O52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26.87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26.87</v>
      </c>
      <c r="AE50" s="8">
        <f t="shared" si="11"/>
        <v>26.87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26.87</v>
      </c>
      <c r="AL50" s="8">
        <f t="shared" si="31"/>
        <v>216.26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216.26</v>
      </c>
      <c r="AT50" s="8">
        <v>25.99</v>
      </c>
      <c r="AU50" s="8">
        <v>25.99</v>
      </c>
      <c r="AW50" s="203">
        <v>26.87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26.87</v>
      </c>
      <c r="BD50" s="203">
        <v>26.87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26.87</v>
      </c>
      <c r="BL50" s="8">
        <f t="shared" si="21"/>
        <v>25.99</v>
      </c>
      <c r="BM50" s="8">
        <f t="shared" si="22"/>
        <v>25.99</v>
      </c>
      <c r="BN50" s="8">
        <f t="shared" si="23"/>
        <v>26.87</v>
      </c>
      <c r="BO50" s="8">
        <f t="shared" si="24"/>
        <v>26.87</v>
      </c>
      <c r="BP50" s="139">
        <f t="shared" si="25"/>
        <v>-0.88000000000000256</v>
      </c>
      <c r="BQ50" s="139">
        <f t="shared" si="26"/>
        <v>-0.88000000000000256</v>
      </c>
    </row>
    <row r="51" spans="1:69">
      <c r="A51" s="8" t="s">
        <v>93</v>
      </c>
      <c r="B51" s="15">
        <f>'[3]04'!B53</f>
        <v>320</v>
      </c>
      <c r="C51" s="16">
        <f>'[3]04'!C53</f>
        <v>0</v>
      </c>
      <c r="D51" s="16">
        <f>'[3]04'!D53</f>
        <v>0</v>
      </c>
      <c r="E51" s="16">
        <f>'[3]04'!E53</f>
        <v>0</v>
      </c>
      <c r="F51" s="16">
        <f>'[3]04'!F53</f>
        <v>930</v>
      </c>
      <c r="G51" s="16">
        <f>'[3]04'!G53</f>
        <v>0</v>
      </c>
      <c r="H51" s="17">
        <f t="shared" si="27"/>
        <v>1250</v>
      </c>
      <c r="I51" s="15">
        <f>'[3]04'!J53</f>
        <v>270</v>
      </c>
      <c r="J51" s="16">
        <f>'[3]04'!K53</f>
        <v>0</v>
      </c>
      <c r="K51" s="16">
        <f>'[3]04'!L53</f>
        <v>0</v>
      </c>
      <c r="L51" s="16">
        <f>'[3]04'!M53</f>
        <v>0</v>
      </c>
      <c r="M51" s="16">
        <f>'[3]04'!N53</f>
        <v>0</v>
      </c>
      <c r="N51" s="16">
        <f>'[3]04'!O53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26.87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26.87</v>
      </c>
      <c r="AE51" s="8">
        <f t="shared" si="11"/>
        <v>26.87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26.87</v>
      </c>
      <c r="AL51" s="8">
        <f t="shared" si="31"/>
        <v>216.26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216.26</v>
      </c>
      <c r="AT51" s="8">
        <v>25.99</v>
      </c>
      <c r="AU51" s="8">
        <v>25.99</v>
      </c>
      <c r="AW51" s="203">
        <v>26.87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26.87</v>
      </c>
      <c r="BD51" s="203">
        <v>26.87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26.87</v>
      </c>
      <c r="BL51" s="8">
        <f t="shared" si="21"/>
        <v>25.99</v>
      </c>
      <c r="BM51" s="8">
        <f t="shared" si="22"/>
        <v>25.99</v>
      </c>
      <c r="BN51" s="8">
        <f t="shared" si="23"/>
        <v>26.87</v>
      </c>
      <c r="BO51" s="8">
        <f t="shared" si="24"/>
        <v>26.87</v>
      </c>
      <c r="BP51" s="139">
        <f t="shared" si="25"/>
        <v>-0.88000000000000256</v>
      </c>
      <c r="BQ51" s="139">
        <f t="shared" si="26"/>
        <v>-0.88000000000000256</v>
      </c>
    </row>
    <row r="52" spans="1:69">
      <c r="A52" s="8" t="s">
        <v>94</v>
      </c>
      <c r="B52" s="15">
        <f>'[3]04'!B54</f>
        <v>320</v>
      </c>
      <c r="C52" s="16">
        <f>'[3]04'!C54</f>
        <v>0</v>
      </c>
      <c r="D52" s="16">
        <f>'[3]04'!D54</f>
        <v>0</v>
      </c>
      <c r="E52" s="16">
        <f>'[3]04'!E54</f>
        <v>0</v>
      </c>
      <c r="F52" s="16">
        <f>'[3]04'!F54</f>
        <v>930</v>
      </c>
      <c r="G52" s="16">
        <f>'[3]04'!G54</f>
        <v>0</v>
      </c>
      <c r="H52" s="17">
        <f t="shared" si="27"/>
        <v>1250</v>
      </c>
      <c r="I52" s="15">
        <f>'[3]04'!J54</f>
        <v>270</v>
      </c>
      <c r="J52" s="16">
        <f>'[3]04'!K54</f>
        <v>0</v>
      </c>
      <c r="K52" s="16">
        <f>'[3]04'!L54</f>
        <v>0</v>
      </c>
      <c r="L52" s="16">
        <f>'[3]04'!M54</f>
        <v>0</v>
      </c>
      <c r="M52" s="16">
        <f>'[3]04'!N54</f>
        <v>0</v>
      </c>
      <c r="N52" s="16">
        <f>'[3]04'!O54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26.87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26.87</v>
      </c>
      <c r="AE52" s="8">
        <f t="shared" si="11"/>
        <v>26.87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26.87</v>
      </c>
      <c r="AL52" s="8">
        <f t="shared" si="31"/>
        <v>216.26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216.26</v>
      </c>
      <c r="AT52" s="8">
        <v>25.99</v>
      </c>
      <c r="AU52" s="8">
        <v>25.99</v>
      </c>
      <c r="AW52" s="203">
        <v>26.87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26.87</v>
      </c>
      <c r="BD52" s="203">
        <v>26.87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26.87</v>
      </c>
      <c r="BL52" s="8">
        <f t="shared" si="21"/>
        <v>25.99</v>
      </c>
      <c r="BM52" s="8">
        <f t="shared" si="22"/>
        <v>25.99</v>
      </c>
      <c r="BN52" s="8">
        <f t="shared" si="23"/>
        <v>26.87</v>
      </c>
      <c r="BO52" s="8">
        <f t="shared" si="24"/>
        <v>26.87</v>
      </c>
      <c r="BP52" s="139">
        <f t="shared" si="25"/>
        <v>-0.88000000000000256</v>
      </c>
      <c r="BQ52" s="139">
        <f t="shared" si="26"/>
        <v>-0.88000000000000256</v>
      </c>
    </row>
    <row r="53" spans="1:69">
      <c r="A53" s="8" t="s">
        <v>95</v>
      </c>
      <c r="B53" s="15">
        <f>'[3]04'!B55</f>
        <v>320</v>
      </c>
      <c r="C53" s="16">
        <f>'[3]04'!C55</f>
        <v>0</v>
      </c>
      <c r="D53" s="16">
        <f>'[3]04'!D55</f>
        <v>0</v>
      </c>
      <c r="E53" s="16">
        <f>'[3]04'!E55</f>
        <v>0</v>
      </c>
      <c r="F53" s="16">
        <f>'[3]04'!F55</f>
        <v>930</v>
      </c>
      <c r="G53" s="16">
        <f>'[3]04'!G55</f>
        <v>0</v>
      </c>
      <c r="H53" s="17">
        <f t="shared" si="27"/>
        <v>1250</v>
      </c>
      <c r="I53" s="15">
        <f>'[3]04'!J55</f>
        <v>270</v>
      </c>
      <c r="J53" s="16">
        <f>'[3]04'!K55</f>
        <v>0</v>
      </c>
      <c r="K53" s="16">
        <f>'[3]04'!L55</f>
        <v>0</v>
      </c>
      <c r="L53" s="16">
        <f>'[3]04'!M55</f>
        <v>0</v>
      </c>
      <c r="M53" s="16">
        <f>'[3]04'!N55</f>
        <v>0</v>
      </c>
      <c r="N53" s="16">
        <f>'[3]04'!O55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26.87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26.87</v>
      </c>
      <c r="AE53" s="8">
        <f t="shared" si="11"/>
        <v>26.87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26.87</v>
      </c>
      <c r="AL53" s="8">
        <f t="shared" si="31"/>
        <v>216.26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216.26</v>
      </c>
      <c r="AT53" s="8">
        <v>25.99</v>
      </c>
      <c r="AU53" s="8">
        <v>25.99</v>
      </c>
      <c r="AW53" s="203">
        <v>26.87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26.87</v>
      </c>
      <c r="BD53" s="203">
        <v>26.87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26.87</v>
      </c>
      <c r="BL53" s="8">
        <f t="shared" si="21"/>
        <v>25.99</v>
      </c>
      <c r="BM53" s="8">
        <f t="shared" si="22"/>
        <v>25.99</v>
      </c>
      <c r="BN53" s="8">
        <f t="shared" si="23"/>
        <v>26.87</v>
      </c>
      <c r="BO53" s="8">
        <f t="shared" si="24"/>
        <v>26.87</v>
      </c>
      <c r="BP53" s="139">
        <f t="shared" si="25"/>
        <v>-0.88000000000000256</v>
      </c>
      <c r="BQ53" s="139">
        <f t="shared" si="26"/>
        <v>-0.88000000000000256</v>
      </c>
    </row>
    <row r="54" spans="1:69">
      <c r="A54" s="8" t="s">
        <v>96</v>
      </c>
      <c r="B54" s="15">
        <f>'[3]04'!B56</f>
        <v>320</v>
      </c>
      <c r="C54" s="16">
        <f>'[3]04'!C56</f>
        <v>0</v>
      </c>
      <c r="D54" s="16">
        <f>'[3]04'!D56</f>
        <v>0</v>
      </c>
      <c r="E54" s="16">
        <f>'[3]04'!E56</f>
        <v>0</v>
      </c>
      <c r="F54" s="16">
        <f>'[3]04'!F56</f>
        <v>930</v>
      </c>
      <c r="G54" s="16">
        <f>'[3]04'!G56</f>
        <v>0</v>
      </c>
      <c r="H54" s="17">
        <f t="shared" si="27"/>
        <v>1250</v>
      </c>
      <c r="I54" s="15">
        <f>'[3]04'!J56</f>
        <v>270</v>
      </c>
      <c r="J54" s="16">
        <f>'[3]04'!K56</f>
        <v>0</v>
      </c>
      <c r="K54" s="16">
        <f>'[3]04'!L56</f>
        <v>0</v>
      </c>
      <c r="L54" s="16">
        <f>'[3]04'!M56</f>
        <v>0</v>
      </c>
      <c r="M54" s="16">
        <f>'[3]04'!N56</f>
        <v>0</v>
      </c>
      <c r="N54" s="16">
        <f>'[3]04'!O56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26.87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26.87</v>
      </c>
      <c r="AE54" s="8">
        <f t="shared" si="11"/>
        <v>26.87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26.87</v>
      </c>
      <c r="AL54" s="8">
        <f t="shared" si="31"/>
        <v>216.26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216.26</v>
      </c>
      <c r="AT54" s="8">
        <v>25.99</v>
      </c>
      <c r="AU54" s="8">
        <v>25.99</v>
      </c>
      <c r="AW54" s="203">
        <v>26.87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26.87</v>
      </c>
      <c r="BD54" s="203">
        <v>26.87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26.87</v>
      </c>
      <c r="BL54" s="8">
        <f t="shared" si="21"/>
        <v>25.99</v>
      </c>
      <c r="BM54" s="8">
        <f t="shared" si="22"/>
        <v>25.99</v>
      </c>
      <c r="BN54" s="8">
        <f t="shared" si="23"/>
        <v>26.87</v>
      </c>
      <c r="BO54" s="8">
        <f t="shared" si="24"/>
        <v>26.87</v>
      </c>
      <c r="BP54" s="139">
        <f t="shared" si="25"/>
        <v>-0.88000000000000256</v>
      </c>
      <c r="BQ54" s="139">
        <f t="shared" si="26"/>
        <v>-0.88000000000000256</v>
      </c>
    </row>
    <row r="55" spans="1:69">
      <c r="A55" s="8" t="s">
        <v>97</v>
      </c>
      <c r="B55" s="15">
        <f>'[3]04'!B57</f>
        <v>320</v>
      </c>
      <c r="C55" s="16">
        <f>'[3]04'!C57</f>
        <v>0</v>
      </c>
      <c r="D55" s="16">
        <f>'[3]04'!D57</f>
        <v>0</v>
      </c>
      <c r="E55" s="16">
        <f>'[3]04'!E57</f>
        <v>0</v>
      </c>
      <c r="F55" s="16">
        <f>'[3]04'!F57</f>
        <v>930</v>
      </c>
      <c r="G55" s="16">
        <f>'[3]04'!G57</f>
        <v>0</v>
      </c>
      <c r="H55" s="17">
        <f t="shared" si="27"/>
        <v>1250</v>
      </c>
      <c r="I55" s="15">
        <f>'[3]04'!J57</f>
        <v>270</v>
      </c>
      <c r="J55" s="16">
        <f>'[3]04'!K57</f>
        <v>0</v>
      </c>
      <c r="K55" s="16">
        <f>'[3]04'!L57</f>
        <v>0</v>
      </c>
      <c r="L55" s="16">
        <f>'[3]04'!M57</f>
        <v>0</v>
      </c>
      <c r="M55" s="16">
        <f>'[3]04'!N57</f>
        <v>0</v>
      </c>
      <c r="N55" s="16">
        <f>'[3]04'!O57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26.87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26.87</v>
      </c>
      <c r="AE55" s="8">
        <f t="shared" si="11"/>
        <v>26.87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26.87</v>
      </c>
      <c r="AL55" s="8">
        <f t="shared" si="31"/>
        <v>216.26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216.26</v>
      </c>
      <c r="AT55" s="8">
        <v>25.99</v>
      </c>
      <c r="AU55" s="8">
        <v>25.99</v>
      </c>
      <c r="AW55" s="203">
        <v>26.87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26.87</v>
      </c>
      <c r="BD55" s="203">
        <v>26.87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26.87</v>
      </c>
      <c r="BL55" s="8">
        <f t="shared" si="21"/>
        <v>25.99</v>
      </c>
      <c r="BM55" s="8">
        <f t="shared" si="22"/>
        <v>25.99</v>
      </c>
      <c r="BN55" s="8">
        <f t="shared" si="23"/>
        <v>26.87</v>
      </c>
      <c r="BO55" s="8">
        <f t="shared" si="24"/>
        <v>26.87</v>
      </c>
      <c r="BP55" s="139">
        <f t="shared" si="25"/>
        <v>-0.88000000000000256</v>
      </c>
      <c r="BQ55" s="139">
        <f t="shared" si="26"/>
        <v>-0.88000000000000256</v>
      </c>
    </row>
    <row r="56" spans="1:69">
      <c r="A56" s="8" t="s">
        <v>98</v>
      </c>
      <c r="B56" s="15">
        <f>'[3]04'!B58</f>
        <v>320</v>
      </c>
      <c r="C56" s="16">
        <f>'[3]04'!C58</f>
        <v>0</v>
      </c>
      <c r="D56" s="16">
        <f>'[3]04'!D58</f>
        <v>0</v>
      </c>
      <c r="E56" s="16">
        <f>'[3]04'!E58</f>
        <v>0</v>
      </c>
      <c r="F56" s="16">
        <f>'[3]04'!F58</f>
        <v>930</v>
      </c>
      <c r="G56" s="16">
        <f>'[3]04'!G58</f>
        <v>0</v>
      </c>
      <c r="H56" s="17">
        <f t="shared" si="27"/>
        <v>1250</v>
      </c>
      <c r="I56" s="15">
        <f>'[3]04'!J58</f>
        <v>270</v>
      </c>
      <c r="J56" s="16">
        <f>'[3]04'!K58</f>
        <v>0</v>
      </c>
      <c r="K56" s="16">
        <f>'[3]04'!L58</f>
        <v>0</v>
      </c>
      <c r="L56" s="16">
        <f>'[3]04'!M58</f>
        <v>0</v>
      </c>
      <c r="M56" s="16">
        <f>'[3]04'!N58</f>
        <v>0</v>
      </c>
      <c r="N56" s="16">
        <f>'[3]04'!O58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26.87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26.87</v>
      </c>
      <c r="AE56" s="8">
        <f t="shared" si="11"/>
        <v>26.87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26.87</v>
      </c>
      <c r="AL56" s="8">
        <f t="shared" si="31"/>
        <v>216.26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216.26</v>
      </c>
      <c r="AT56" s="8">
        <v>25.99</v>
      </c>
      <c r="AU56" s="8">
        <v>25.99</v>
      </c>
      <c r="AW56" s="203">
        <v>26.87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26.87</v>
      </c>
      <c r="BD56" s="203">
        <v>26.87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26.87</v>
      </c>
      <c r="BL56" s="8">
        <f t="shared" si="21"/>
        <v>25.99</v>
      </c>
      <c r="BM56" s="8">
        <f t="shared" si="22"/>
        <v>25.99</v>
      </c>
      <c r="BN56" s="8">
        <f t="shared" si="23"/>
        <v>26.87</v>
      </c>
      <c r="BO56" s="8">
        <f t="shared" si="24"/>
        <v>26.87</v>
      </c>
      <c r="BP56" s="139">
        <f t="shared" si="25"/>
        <v>-0.88000000000000256</v>
      </c>
      <c r="BQ56" s="139">
        <f t="shared" si="26"/>
        <v>-0.88000000000000256</v>
      </c>
    </row>
    <row r="57" spans="1:69">
      <c r="A57" s="8" t="s">
        <v>99</v>
      </c>
      <c r="B57" s="15">
        <f>'[3]04'!B59</f>
        <v>320</v>
      </c>
      <c r="C57" s="16">
        <f>'[3]04'!C59</f>
        <v>0</v>
      </c>
      <c r="D57" s="16">
        <f>'[3]04'!D59</f>
        <v>0</v>
      </c>
      <c r="E57" s="16">
        <f>'[3]04'!E59</f>
        <v>0</v>
      </c>
      <c r="F57" s="16">
        <f>'[3]04'!F59</f>
        <v>930</v>
      </c>
      <c r="G57" s="16">
        <f>'[3]04'!G59</f>
        <v>0</v>
      </c>
      <c r="H57" s="17">
        <f t="shared" si="27"/>
        <v>1250</v>
      </c>
      <c r="I57" s="15">
        <f>'[3]04'!J59</f>
        <v>270</v>
      </c>
      <c r="J57" s="16">
        <f>'[3]04'!K59</f>
        <v>0</v>
      </c>
      <c r="K57" s="16">
        <f>'[3]04'!L59</f>
        <v>0</v>
      </c>
      <c r="L57" s="16">
        <f>'[3]04'!M59</f>
        <v>0</v>
      </c>
      <c r="M57" s="16">
        <f>'[3]04'!N59</f>
        <v>0</v>
      </c>
      <c r="N57" s="16">
        <f>'[3]04'!O59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26.87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26.87</v>
      </c>
      <c r="AE57" s="8">
        <f t="shared" si="11"/>
        <v>26.87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26.87</v>
      </c>
      <c r="AL57" s="8">
        <f t="shared" si="31"/>
        <v>216.26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216.26</v>
      </c>
      <c r="AT57" s="8">
        <v>25.99</v>
      </c>
      <c r="AU57" s="8">
        <v>25.99</v>
      </c>
      <c r="AW57" s="203">
        <v>26.87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26.87</v>
      </c>
      <c r="BD57" s="203">
        <v>26.87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26.87</v>
      </c>
      <c r="BL57" s="8">
        <f t="shared" si="21"/>
        <v>25.99</v>
      </c>
      <c r="BM57" s="8">
        <f t="shared" si="22"/>
        <v>25.99</v>
      </c>
      <c r="BN57" s="8">
        <f t="shared" si="23"/>
        <v>26.87</v>
      </c>
      <c r="BO57" s="8">
        <f t="shared" si="24"/>
        <v>26.87</v>
      </c>
      <c r="BP57" s="139">
        <f t="shared" si="25"/>
        <v>-0.88000000000000256</v>
      </c>
      <c r="BQ57" s="139">
        <f t="shared" si="26"/>
        <v>-0.88000000000000256</v>
      </c>
    </row>
    <row r="58" spans="1:69">
      <c r="A58" s="8" t="s">
        <v>100</v>
      </c>
      <c r="B58" s="15">
        <f>'[3]04'!B60</f>
        <v>320</v>
      </c>
      <c r="C58" s="16">
        <f>'[3]04'!C60</f>
        <v>0</v>
      </c>
      <c r="D58" s="16">
        <f>'[3]04'!D60</f>
        <v>0</v>
      </c>
      <c r="E58" s="16">
        <f>'[3]04'!E60</f>
        <v>0</v>
      </c>
      <c r="F58" s="16">
        <f>'[3]04'!F60</f>
        <v>930</v>
      </c>
      <c r="G58" s="16">
        <f>'[3]04'!G60</f>
        <v>0</v>
      </c>
      <c r="H58" s="17">
        <f t="shared" si="27"/>
        <v>1250</v>
      </c>
      <c r="I58" s="15">
        <f>'[3]04'!J60</f>
        <v>270</v>
      </c>
      <c r="J58" s="16">
        <f>'[3]04'!K60</f>
        <v>0</v>
      </c>
      <c r="K58" s="16">
        <f>'[3]04'!L60</f>
        <v>0</v>
      </c>
      <c r="L58" s="16">
        <f>'[3]04'!M60</f>
        <v>0</v>
      </c>
      <c r="M58" s="16">
        <f>'[3]04'!N60</f>
        <v>0</v>
      </c>
      <c r="N58" s="16">
        <f>'[3]04'!O60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26.87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26.87</v>
      </c>
      <c r="AE58" s="8">
        <f t="shared" si="11"/>
        <v>26.87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26.87</v>
      </c>
      <c r="AL58" s="8">
        <f t="shared" si="31"/>
        <v>216.26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216.26</v>
      </c>
      <c r="AT58" s="8">
        <v>25.99</v>
      </c>
      <c r="AU58" s="8">
        <v>25.99</v>
      </c>
      <c r="AW58" s="203">
        <v>26.87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26.87</v>
      </c>
      <c r="BD58" s="203">
        <v>26.87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26.87</v>
      </c>
      <c r="BL58" s="8">
        <f t="shared" si="21"/>
        <v>25.99</v>
      </c>
      <c r="BM58" s="8">
        <f t="shared" si="22"/>
        <v>25.99</v>
      </c>
      <c r="BN58" s="8">
        <f t="shared" si="23"/>
        <v>26.87</v>
      </c>
      <c r="BO58" s="8">
        <f t="shared" si="24"/>
        <v>26.87</v>
      </c>
      <c r="BP58" s="139">
        <f t="shared" si="25"/>
        <v>-0.88000000000000256</v>
      </c>
      <c r="BQ58" s="139">
        <f t="shared" si="26"/>
        <v>-0.88000000000000256</v>
      </c>
    </row>
    <row r="59" spans="1:69">
      <c r="A59" s="8" t="s">
        <v>101</v>
      </c>
      <c r="B59" s="15">
        <f>'[3]04'!B61</f>
        <v>320</v>
      </c>
      <c r="C59" s="16">
        <f>'[3]04'!C61</f>
        <v>0</v>
      </c>
      <c r="D59" s="16">
        <f>'[3]04'!D61</f>
        <v>0</v>
      </c>
      <c r="E59" s="16">
        <f>'[3]04'!E61</f>
        <v>0</v>
      </c>
      <c r="F59" s="16">
        <f>'[3]04'!F61</f>
        <v>930</v>
      </c>
      <c r="G59" s="16">
        <f>'[3]04'!G61</f>
        <v>0</v>
      </c>
      <c r="H59" s="17">
        <f t="shared" si="27"/>
        <v>1250</v>
      </c>
      <c r="I59" s="15">
        <f>'[3]04'!J61</f>
        <v>270</v>
      </c>
      <c r="J59" s="16">
        <f>'[3]04'!K61</f>
        <v>0</v>
      </c>
      <c r="K59" s="16">
        <f>'[3]04'!L61</f>
        <v>0</v>
      </c>
      <c r="L59" s="16">
        <f>'[3]04'!M61</f>
        <v>0</v>
      </c>
      <c r="M59" s="16">
        <f>'[3]04'!N61</f>
        <v>0</v>
      </c>
      <c r="N59" s="16">
        <f>'[3]04'!O61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26.87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26.87</v>
      </c>
      <c r="AE59" s="8">
        <f t="shared" si="11"/>
        <v>26.87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26.87</v>
      </c>
      <c r="AL59" s="8">
        <f t="shared" si="31"/>
        <v>216.26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216.26</v>
      </c>
      <c r="AT59" s="8">
        <v>25.99</v>
      </c>
      <c r="AU59" s="8">
        <v>25.99</v>
      </c>
      <c r="AW59" s="203">
        <v>26.87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26.87</v>
      </c>
      <c r="BD59" s="203">
        <v>26.87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26.87</v>
      </c>
      <c r="BL59" s="8">
        <f t="shared" si="21"/>
        <v>25.99</v>
      </c>
      <c r="BM59" s="8">
        <f t="shared" si="22"/>
        <v>25.99</v>
      </c>
      <c r="BN59" s="8">
        <f t="shared" si="23"/>
        <v>26.87</v>
      </c>
      <c r="BO59" s="8">
        <f t="shared" si="24"/>
        <v>26.87</v>
      </c>
      <c r="BP59" s="139">
        <f t="shared" si="25"/>
        <v>-0.88000000000000256</v>
      </c>
      <c r="BQ59" s="139">
        <f t="shared" si="26"/>
        <v>-0.88000000000000256</v>
      </c>
    </row>
    <row r="60" spans="1:69">
      <c r="A60" s="8" t="s">
        <v>102</v>
      </c>
      <c r="B60" s="15">
        <f>'[3]04'!B62</f>
        <v>320</v>
      </c>
      <c r="C60" s="16">
        <f>'[3]04'!C62</f>
        <v>0</v>
      </c>
      <c r="D60" s="16">
        <f>'[3]04'!D62</f>
        <v>0</v>
      </c>
      <c r="E60" s="16">
        <f>'[3]04'!E62</f>
        <v>0</v>
      </c>
      <c r="F60" s="16">
        <f>'[3]04'!F62</f>
        <v>930</v>
      </c>
      <c r="G60" s="16">
        <f>'[3]04'!G62</f>
        <v>0</v>
      </c>
      <c r="H60" s="17">
        <f t="shared" si="27"/>
        <v>1250</v>
      </c>
      <c r="I60" s="15">
        <f>'[3]04'!J62</f>
        <v>270</v>
      </c>
      <c r="J60" s="16">
        <f>'[3]04'!K62</f>
        <v>0</v>
      </c>
      <c r="K60" s="16">
        <f>'[3]04'!L62</f>
        <v>0</v>
      </c>
      <c r="L60" s="16">
        <f>'[3]04'!M62</f>
        <v>0</v>
      </c>
      <c r="M60" s="16">
        <f>'[3]04'!N62</f>
        <v>0</v>
      </c>
      <c r="N60" s="16">
        <f>'[3]04'!O62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26.87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26.87</v>
      </c>
      <c r="AE60" s="8">
        <f t="shared" si="11"/>
        <v>26.87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26.87</v>
      </c>
      <c r="AL60" s="8">
        <f t="shared" si="31"/>
        <v>216.26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216.26</v>
      </c>
      <c r="AT60" s="8">
        <v>25.99</v>
      </c>
      <c r="AU60" s="8">
        <v>25.99</v>
      </c>
      <c r="AW60" s="203">
        <v>26.87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26.87</v>
      </c>
      <c r="BD60" s="203">
        <v>26.87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26.87</v>
      </c>
      <c r="BL60" s="8">
        <f t="shared" si="21"/>
        <v>25.99</v>
      </c>
      <c r="BM60" s="8">
        <f t="shared" si="22"/>
        <v>25.99</v>
      </c>
      <c r="BN60" s="8">
        <f t="shared" si="23"/>
        <v>26.87</v>
      </c>
      <c r="BO60" s="8">
        <f t="shared" si="24"/>
        <v>26.87</v>
      </c>
      <c r="BP60" s="139">
        <f t="shared" si="25"/>
        <v>-0.88000000000000256</v>
      </c>
      <c r="BQ60" s="139">
        <f t="shared" si="26"/>
        <v>-0.88000000000000256</v>
      </c>
    </row>
    <row r="61" spans="1:69">
      <c r="A61" s="8" t="s">
        <v>103</v>
      </c>
      <c r="B61" s="15">
        <f>'[3]04'!B63</f>
        <v>320</v>
      </c>
      <c r="C61" s="16">
        <f>'[3]04'!C63</f>
        <v>0</v>
      </c>
      <c r="D61" s="16">
        <f>'[3]04'!D63</f>
        <v>0</v>
      </c>
      <c r="E61" s="16">
        <f>'[3]04'!E63</f>
        <v>0</v>
      </c>
      <c r="F61" s="16">
        <f>'[3]04'!F63</f>
        <v>930</v>
      </c>
      <c r="G61" s="16">
        <f>'[3]04'!G63</f>
        <v>0</v>
      </c>
      <c r="H61" s="17">
        <f t="shared" si="27"/>
        <v>1250</v>
      </c>
      <c r="I61" s="15">
        <f>'[3]04'!J63</f>
        <v>270</v>
      </c>
      <c r="J61" s="16">
        <f>'[3]04'!K63</f>
        <v>0</v>
      </c>
      <c r="K61" s="16">
        <f>'[3]04'!L63</f>
        <v>0</v>
      </c>
      <c r="L61" s="16">
        <f>'[3]04'!M63</f>
        <v>0</v>
      </c>
      <c r="M61" s="16">
        <f>'[3]04'!N63</f>
        <v>0</v>
      </c>
      <c r="N61" s="16">
        <f>'[3]04'!O63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26.87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26.87</v>
      </c>
      <c r="AE61" s="8">
        <f t="shared" si="11"/>
        <v>26.87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26.87</v>
      </c>
      <c r="AL61" s="8">
        <f t="shared" si="31"/>
        <v>216.26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216.26</v>
      </c>
      <c r="AT61" s="8">
        <v>25.99</v>
      </c>
      <c r="AU61" s="8">
        <v>25.99</v>
      </c>
      <c r="AW61" s="203">
        <v>26.87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26.87</v>
      </c>
      <c r="BD61" s="203">
        <v>26.87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26.87</v>
      </c>
      <c r="BL61" s="8">
        <f t="shared" si="21"/>
        <v>25.99</v>
      </c>
      <c r="BM61" s="8">
        <f t="shared" si="22"/>
        <v>25.99</v>
      </c>
      <c r="BN61" s="8">
        <f t="shared" si="23"/>
        <v>26.87</v>
      </c>
      <c r="BO61" s="8">
        <f t="shared" si="24"/>
        <v>26.87</v>
      </c>
      <c r="BP61" s="139">
        <f t="shared" si="25"/>
        <v>-0.88000000000000256</v>
      </c>
      <c r="BQ61" s="139">
        <f t="shared" si="26"/>
        <v>-0.88000000000000256</v>
      </c>
    </row>
    <row r="62" spans="1:69">
      <c r="A62" s="8" t="s">
        <v>104</v>
      </c>
      <c r="B62" s="15">
        <f>'[3]04'!B64</f>
        <v>320</v>
      </c>
      <c r="C62" s="16">
        <f>'[3]04'!C64</f>
        <v>0</v>
      </c>
      <c r="D62" s="16">
        <f>'[3]04'!D64</f>
        <v>0</v>
      </c>
      <c r="E62" s="16">
        <f>'[3]04'!E64</f>
        <v>0</v>
      </c>
      <c r="F62" s="16">
        <f>'[3]04'!F64</f>
        <v>930</v>
      </c>
      <c r="G62" s="16">
        <f>'[3]04'!G64</f>
        <v>0</v>
      </c>
      <c r="H62" s="17">
        <f t="shared" si="27"/>
        <v>1250</v>
      </c>
      <c r="I62" s="15">
        <f>'[3]04'!J64</f>
        <v>270</v>
      </c>
      <c r="J62" s="16">
        <f>'[3]04'!K64</f>
        <v>0</v>
      </c>
      <c r="K62" s="16">
        <f>'[3]04'!L64</f>
        <v>0</v>
      </c>
      <c r="L62" s="16">
        <f>'[3]04'!M64</f>
        <v>0</v>
      </c>
      <c r="M62" s="16">
        <f>'[3]04'!N64</f>
        <v>0</v>
      </c>
      <c r="N62" s="16">
        <f>'[3]04'!O64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26.87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26.87</v>
      </c>
      <c r="AE62" s="8">
        <f t="shared" si="11"/>
        <v>26.87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26.87</v>
      </c>
      <c r="AL62" s="8">
        <f t="shared" ref="AL62:AN98" si="35">Q62-X62-AE62</f>
        <v>216.26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216.26</v>
      </c>
      <c r="AT62" s="8">
        <v>25.99</v>
      </c>
      <c r="AU62" s="8">
        <v>25.99</v>
      </c>
      <c r="AW62" s="203">
        <v>26.87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26.87</v>
      </c>
      <c r="BD62" s="203">
        <v>26.87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26.87</v>
      </c>
      <c r="BL62" s="8">
        <f t="shared" si="21"/>
        <v>25.99</v>
      </c>
      <c r="BM62" s="8">
        <f t="shared" si="22"/>
        <v>25.99</v>
      </c>
      <c r="BN62" s="8">
        <f t="shared" si="23"/>
        <v>26.87</v>
      </c>
      <c r="BO62" s="8">
        <f t="shared" si="24"/>
        <v>26.87</v>
      </c>
      <c r="BP62" s="139">
        <f t="shared" si="25"/>
        <v>-0.88000000000000256</v>
      </c>
      <c r="BQ62" s="139">
        <f t="shared" si="26"/>
        <v>-0.88000000000000256</v>
      </c>
    </row>
    <row r="63" spans="1:69">
      <c r="A63" s="8" t="s">
        <v>105</v>
      </c>
      <c r="B63" s="15">
        <f>'[3]04'!B65</f>
        <v>320</v>
      </c>
      <c r="C63" s="16">
        <f>'[3]04'!C65</f>
        <v>0</v>
      </c>
      <c r="D63" s="16">
        <f>'[3]04'!D65</f>
        <v>0</v>
      </c>
      <c r="E63" s="16">
        <f>'[3]04'!E65</f>
        <v>0</v>
      </c>
      <c r="F63" s="16">
        <f>'[3]04'!F65</f>
        <v>930</v>
      </c>
      <c r="G63" s="16">
        <f>'[3]04'!G65</f>
        <v>0</v>
      </c>
      <c r="H63" s="17">
        <f t="shared" si="27"/>
        <v>1250</v>
      </c>
      <c r="I63" s="15">
        <f>'[3]04'!J65</f>
        <v>270</v>
      </c>
      <c r="J63" s="16">
        <f>'[3]04'!K65</f>
        <v>0</v>
      </c>
      <c r="K63" s="16">
        <f>'[3]04'!L65</f>
        <v>0</v>
      </c>
      <c r="L63" s="16">
        <f>'[3]04'!M65</f>
        <v>0</v>
      </c>
      <c r="M63" s="16">
        <f>'[3]04'!N65</f>
        <v>0</v>
      </c>
      <c r="N63" s="16">
        <f>'[3]04'!O65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26.87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26.87</v>
      </c>
      <c r="AE63" s="8">
        <f t="shared" si="11"/>
        <v>26.87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26.87</v>
      </c>
      <c r="AL63" s="8">
        <f t="shared" si="35"/>
        <v>216.26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216.26</v>
      </c>
      <c r="AT63" s="8">
        <v>25.99</v>
      </c>
      <c r="AU63" s="8">
        <v>25.99</v>
      </c>
      <c r="AW63" s="203">
        <v>26.87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26.87</v>
      </c>
      <c r="BD63" s="203">
        <v>26.87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26.87</v>
      </c>
      <c r="BL63" s="8">
        <f t="shared" si="21"/>
        <v>25.99</v>
      </c>
      <c r="BM63" s="8">
        <f t="shared" si="22"/>
        <v>25.99</v>
      </c>
      <c r="BN63" s="8">
        <f t="shared" si="23"/>
        <v>26.87</v>
      </c>
      <c r="BO63" s="8">
        <f t="shared" si="24"/>
        <v>26.87</v>
      </c>
      <c r="BP63" s="139">
        <f t="shared" si="25"/>
        <v>-0.88000000000000256</v>
      </c>
      <c r="BQ63" s="139">
        <f t="shared" si="26"/>
        <v>-0.88000000000000256</v>
      </c>
    </row>
    <row r="64" spans="1:69">
      <c r="A64" s="8" t="s">
        <v>106</v>
      </c>
      <c r="B64" s="15">
        <f>'[3]04'!B66</f>
        <v>320</v>
      </c>
      <c r="C64" s="16">
        <f>'[3]04'!C66</f>
        <v>0</v>
      </c>
      <c r="D64" s="16">
        <f>'[3]04'!D66</f>
        <v>0</v>
      </c>
      <c r="E64" s="16">
        <f>'[3]04'!E66</f>
        <v>0</v>
      </c>
      <c r="F64" s="16">
        <f>'[3]04'!F66</f>
        <v>930</v>
      </c>
      <c r="G64" s="16">
        <f>'[3]04'!G66</f>
        <v>0</v>
      </c>
      <c r="H64" s="17">
        <f t="shared" si="27"/>
        <v>1250</v>
      </c>
      <c r="I64" s="15">
        <f>'[3]04'!J66</f>
        <v>270</v>
      </c>
      <c r="J64" s="16">
        <f>'[3]04'!K66</f>
        <v>0</v>
      </c>
      <c r="K64" s="16">
        <f>'[3]04'!L66</f>
        <v>0</v>
      </c>
      <c r="L64" s="16">
        <f>'[3]04'!M66</f>
        <v>0</v>
      </c>
      <c r="M64" s="16">
        <f>'[3]04'!N66</f>
        <v>0</v>
      </c>
      <c r="N64" s="16">
        <f>'[3]04'!O66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26.87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26.87</v>
      </c>
      <c r="AE64" s="8">
        <f t="shared" si="11"/>
        <v>26.87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26.87</v>
      </c>
      <c r="AL64" s="8">
        <f t="shared" si="35"/>
        <v>216.26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216.26</v>
      </c>
      <c r="AT64" s="8">
        <v>25.99</v>
      </c>
      <c r="AU64" s="8">
        <v>25.99</v>
      </c>
      <c r="AW64" s="203">
        <v>26.87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26.87</v>
      </c>
      <c r="BD64" s="203">
        <v>26.87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26.87</v>
      </c>
      <c r="BL64" s="8">
        <f t="shared" si="21"/>
        <v>25.99</v>
      </c>
      <c r="BM64" s="8">
        <f t="shared" si="22"/>
        <v>25.99</v>
      </c>
      <c r="BN64" s="8">
        <f t="shared" si="23"/>
        <v>26.87</v>
      </c>
      <c r="BO64" s="8">
        <f t="shared" si="24"/>
        <v>26.87</v>
      </c>
      <c r="BP64" s="139">
        <f t="shared" si="25"/>
        <v>-0.88000000000000256</v>
      </c>
      <c r="BQ64" s="139">
        <f t="shared" si="26"/>
        <v>-0.88000000000000256</v>
      </c>
    </row>
    <row r="65" spans="1:69">
      <c r="A65" s="8" t="s">
        <v>107</v>
      </c>
      <c r="B65" s="15">
        <f>'[3]04'!B67</f>
        <v>320</v>
      </c>
      <c r="C65" s="16">
        <f>'[3]04'!C67</f>
        <v>0</v>
      </c>
      <c r="D65" s="16">
        <f>'[3]04'!D67</f>
        <v>0</v>
      </c>
      <c r="E65" s="16">
        <f>'[3]04'!E67</f>
        <v>0</v>
      </c>
      <c r="F65" s="16">
        <f>'[3]04'!F67</f>
        <v>930</v>
      </c>
      <c r="G65" s="16">
        <f>'[3]04'!G67</f>
        <v>0</v>
      </c>
      <c r="H65" s="17">
        <f t="shared" si="27"/>
        <v>1250</v>
      </c>
      <c r="I65" s="15">
        <f>'[3]04'!J67</f>
        <v>270</v>
      </c>
      <c r="J65" s="16">
        <f>'[3]04'!K67</f>
        <v>0</v>
      </c>
      <c r="K65" s="16">
        <f>'[3]04'!L67</f>
        <v>0</v>
      </c>
      <c r="L65" s="16">
        <f>'[3]04'!M67</f>
        <v>0</v>
      </c>
      <c r="M65" s="16">
        <f>'[3]04'!N67</f>
        <v>0</v>
      </c>
      <c r="N65" s="16">
        <f>'[3]04'!O67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25.43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25.43</v>
      </c>
      <c r="AE65" s="8">
        <f t="shared" si="11"/>
        <v>25.43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25.43</v>
      </c>
      <c r="AL65" s="8">
        <f t="shared" si="35"/>
        <v>219.14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219.14</v>
      </c>
      <c r="AT65" s="8">
        <v>25.99</v>
      </c>
      <c r="AU65" s="8">
        <v>25.99</v>
      </c>
      <c r="AW65" s="203">
        <v>25.43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25.43</v>
      </c>
      <c r="BD65" s="203">
        <v>25.43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25.43</v>
      </c>
      <c r="BL65" s="8">
        <f t="shared" si="21"/>
        <v>25.99</v>
      </c>
      <c r="BM65" s="8">
        <f t="shared" si="22"/>
        <v>25.99</v>
      </c>
      <c r="BN65" s="8">
        <f t="shared" si="23"/>
        <v>25.43</v>
      </c>
      <c r="BO65" s="8">
        <f t="shared" si="24"/>
        <v>25.43</v>
      </c>
      <c r="BP65" s="139">
        <f t="shared" si="25"/>
        <v>0.55999999999999872</v>
      </c>
      <c r="BQ65" s="139">
        <f t="shared" si="26"/>
        <v>0.55999999999999872</v>
      </c>
    </row>
    <row r="66" spans="1:69">
      <c r="A66" s="8" t="s">
        <v>108</v>
      </c>
      <c r="B66" s="15">
        <f>'[3]04'!B68</f>
        <v>320</v>
      </c>
      <c r="C66" s="16">
        <f>'[3]04'!C68</f>
        <v>0</v>
      </c>
      <c r="D66" s="16">
        <f>'[3]04'!D68</f>
        <v>0</v>
      </c>
      <c r="E66" s="16">
        <f>'[3]04'!E68</f>
        <v>0</v>
      </c>
      <c r="F66" s="16">
        <f>'[3]04'!F68</f>
        <v>930</v>
      </c>
      <c r="G66" s="16">
        <f>'[3]04'!G68</f>
        <v>0</v>
      </c>
      <c r="H66" s="17">
        <f t="shared" si="27"/>
        <v>1250</v>
      </c>
      <c r="I66" s="15">
        <f>'[3]04'!J68</f>
        <v>270</v>
      </c>
      <c r="J66" s="16">
        <f>'[3]04'!K68</f>
        <v>0</v>
      </c>
      <c r="K66" s="16">
        <f>'[3]04'!L68</f>
        <v>0</v>
      </c>
      <c r="L66" s="16">
        <f>'[3]04'!M68</f>
        <v>0</v>
      </c>
      <c r="M66" s="16">
        <f>'[3]04'!N68</f>
        <v>0</v>
      </c>
      <c r="N66" s="16">
        <f>'[3]04'!O68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25.43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25.43</v>
      </c>
      <c r="AE66" s="8">
        <f t="shared" si="11"/>
        <v>25.43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25.43</v>
      </c>
      <c r="AL66" s="8">
        <f t="shared" si="35"/>
        <v>219.14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219.14</v>
      </c>
      <c r="AT66" s="8">
        <v>25.99</v>
      </c>
      <c r="AU66" s="8">
        <v>25.99</v>
      </c>
      <c r="AW66" s="203">
        <v>25.43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25.43</v>
      </c>
      <c r="BD66" s="203">
        <v>25.43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25.43</v>
      </c>
      <c r="BL66" s="8">
        <f t="shared" si="21"/>
        <v>25.99</v>
      </c>
      <c r="BM66" s="8">
        <f t="shared" si="22"/>
        <v>25.99</v>
      </c>
      <c r="BN66" s="8">
        <f t="shared" si="23"/>
        <v>25.43</v>
      </c>
      <c r="BO66" s="8">
        <f t="shared" si="24"/>
        <v>25.43</v>
      </c>
      <c r="BP66" s="139">
        <f t="shared" si="25"/>
        <v>0.55999999999999872</v>
      </c>
      <c r="BQ66" s="139">
        <f t="shared" si="26"/>
        <v>0.55999999999999872</v>
      </c>
    </row>
    <row r="67" spans="1:69">
      <c r="A67" s="8" t="s">
        <v>109</v>
      </c>
      <c r="B67" s="15">
        <f>'[3]04'!B69</f>
        <v>320</v>
      </c>
      <c r="C67" s="16">
        <f>'[3]04'!C69</f>
        <v>0</v>
      </c>
      <c r="D67" s="16">
        <f>'[3]04'!D69</f>
        <v>0</v>
      </c>
      <c r="E67" s="16">
        <f>'[3]04'!E69</f>
        <v>0</v>
      </c>
      <c r="F67" s="16">
        <f>'[3]04'!F69</f>
        <v>930</v>
      </c>
      <c r="G67" s="16">
        <f>'[3]04'!G69</f>
        <v>0</v>
      </c>
      <c r="H67" s="17">
        <f t="shared" si="27"/>
        <v>1250</v>
      </c>
      <c r="I67" s="15">
        <f>'[3]04'!J69</f>
        <v>270</v>
      </c>
      <c r="J67" s="16">
        <f>'[3]04'!K69</f>
        <v>0</v>
      </c>
      <c r="K67" s="16">
        <f>'[3]04'!L69</f>
        <v>0</v>
      </c>
      <c r="L67" s="16">
        <f>'[3]04'!M69</f>
        <v>0</v>
      </c>
      <c r="M67" s="16">
        <f>'[3]04'!N69</f>
        <v>0</v>
      </c>
      <c r="N67" s="16">
        <f>'[3]04'!O69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25.51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25.51</v>
      </c>
      <c r="AE67" s="8">
        <f t="shared" si="11"/>
        <v>25.51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25.51</v>
      </c>
      <c r="AL67" s="8">
        <f t="shared" si="35"/>
        <v>218.98000000000002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218.98000000000002</v>
      </c>
      <c r="AT67" s="8">
        <v>24.67</v>
      </c>
      <c r="AU67" s="8">
        <v>24.67</v>
      </c>
      <c r="AW67" s="203">
        <v>25.51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25.51</v>
      </c>
      <c r="BD67" s="203">
        <v>25.51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25.51</v>
      </c>
      <c r="BL67" s="8">
        <f t="shared" si="21"/>
        <v>24.67</v>
      </c>
      <c r="BM67" s="8">
        <f t="shared" si="22"/>
        <v>24.67</v>
      </c>
      <c r="BN67" s="8">
        <f t="shared" si="23"/>
        <v>25.51</v>
      </c>
      <c r="BO67" s="8">
        <f t="shared" si="24"/>
        <v>25.51</v>
      </c>
      <c r="BP67" s="139">
        <f t="shared" si="25"/>
        <v>-0.83999999999999986</v>
      </c>
      <c r="BQ67" s="139">
        <f t="shared" si="26"/>
        <v>-0.83999999999999986</v>
      </c>
    </row>
    <row r="68" spans="1:69">
      <c r="A68" s="8" t="s">
        <v>110</v>
      </c>
      <c r="B68" s="15">
        <f>'[3]04'!B70</f>
        <v>320</v>
      </c>
      <c r="C68" s="16">
        <f>'[3]04'!C70</f>
        <v>0</v>
      </c>
      <c r="D68" s="16">
        <f>'[3]04'!D70</f>
        <v>0</v>
      </c>
      <c r="E68" s="16">
        <f>'[3]04'!E70</f>
        <v>0</v>
      </c>
      <c r="F68" s="16">
        <f>'[3]04'!F70</f>
        <v>930</v>
      </c>
      <c r="G68" s="16">
        <f>'[3]04'!G70</f>
        <v>0</v>
      </c>
      <c r="H68" s="17">
        <f t="shared" si="27"/>
        <v>1250</v>
      </c>
      <c r="I68" s="15">
        <f>'[3]04'!J70</f>
        <v>270</v>
      </c>
      <c r="J68" s="16">
        <f>'[3]04'!K70</f>
        <v>0</v>
      </c>
      <c r="K68" s="16">
        <f>'[3]04'!L70</f>
        <v>0</v>
      </c>
      <c r="L68" s="16">
        <f>'[3]04'!M70</f>
        <v>0</v>
      </c>
      <c r="M68" s="16">
        <f>'[3]04'!N70</f>
        <v>0</v>
      </c>
      <c r="N68" s="16">
        <f>'[3]04'!O70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25.51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25.51</v>
      </c>
      <c r="AE68" s="8">
        <f t="shared" ref="AE68:AE98" si="43">BD68</f>
        <v>25.51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25.51</v>
      </c>
      <c r="AL68" s="8">
        <f t="shared" si="35"/>
        <v>218.98000000000002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218.98000000000002</v>
      </c>
      <c r="AT68" s="8">
        <v>19.79</v>
      </c>
      <c r="AU68" s="8">
        <v>19.79</v>
      </c>
      <c r="AW68" s="203">
        <v>25.51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25.51</v>
      </c>
      <c r="BD68" s="203">
        <v>25.51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25.51</v>
      </c>
      <c r="BL68" s="8">
        <f t="shared" ref="BL68:BL98" si="53">AT68</f>
        <v>19.79</v>
      </c>
      <c r="BM68" s="8">
        <f t="shared" ref="BM68:BM98" si="54">AU68</f>
        <v>19.79</v>
      </c>
      <c r="BN68" s="8">
        <f t="shared" ref="BN68:BN98" si="55">BC68</f>
        <v>25.51</v>
      </c>
      <c r="BO68" s="8">
        <f t="shared" ref="BO68:BO98" si="56">BJ68</f>
        <v>25.51</v>
      </c>
      <c r="BP68" s="139">
        <f t="shared" ref="BP68:BP98" si="57">BL68-BN68</f>
        <v>-5.7200000000000024</v>
      </c>
      <c r="BQ68" s="139">
        <f t="shared" ref="BQ68:BQ98" si="58">BM68-BO68</f>
        <v>-5.7200000000000024</v>
      </c>
    </row>
    <row r="69" spans="1:69">
      <c r="A69" s="8" t="s">
        <v>111</v>
      </c>
      <c r="B69" s="15">
        <f>'[3]04'!B71</f>
        <v>320</v>
      </c>
      <c r="C69" s="16">
        <f>'[3]04'!C71</f>
        <v>0</v>
      </c>
      <c r="D69" s="16">
        <f>'[3]04'!D71</f>
        <v>0</v>
      </c>
      <c r="E69" s="16">
        <f>'[3]04'!E71</f>
        <v>0</v>
      </c>
      <c r="F69" s="16">
        <f>'[3]04'!F71</f>
        <v>930</v>
      </c>
      <c r="G69" s="16">
        <f>'[3]04'!G71</f>
        <v>0</v>
      </c>
      <c r="H69" s="17">
        <f t="shared" ref="H69:H98" si="59">SUM(B69:G69)</f>
        <v>1250</v>
      </c>
      <c r="I69" s="15">
        <f>'[3]04'!J71</f>
        <v>270</v>
      </c>
      <c r="J69" s="16">
        <f>'[3]04'!K71</f>
        <v>0</v>
      </c>
      <c r="K69" s="16">
        <f>'[3]04'!L71</f>
        <v>0</v>
      </c>
      <c r="L69" s="16">
        <f>'[3]04'!M71</f>
        <v>0</v>
      </c>
      <c r="M69" s="16">
        <f>'[3]04'!N71</f>
        <v>0</v>
      </c>
      <c r="N69" s="16">
        <f>'[3]04'!O71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25.51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25.51</v>
      </c>
      <c r="AE69" s="8">
        <f t="shared" si="43"/>
        <v>25.51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25.51</v>
      </c>
      <c r="AL69" s="8">
        <f t="shared" si="35"/>
        <v>218.98000000000002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218.98000000000002</v>
      </c>
      <c r="AT69" s="8">
        <v>24.67</v>
      </c>
      <c r="AU69" s="8">
        <v>24.67</v>
      </c>
      <c r="AW69" s="203">
        <v>25.51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25.51</v>
      </c>
      <c r="BD69" s="203">
        <v>25.51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25.51</v>
      </c>
      <c r="BL69" s="8">
        <f t="shared" si="53"/>
        <v>24.67</v>
      </c>
      <c r="BM69" s="8">
        <f t="shared" si="54"/>
        <v>24.67</v>
      </c>
      <c r="BN69" s="8">
        <f t="shared" si="55"/>
        <v>25.51</v>
      </c>
      <c r="BO69" s="8">
        <f t="shared" si="56"/>
        <v>25.51</v>
      </c>
      <c r="BP69" s="139">
        <f t="shared" si="57"/>
        <v>-0.83999999999999986</v>
      </c>
      <c r="BQ69" s="139">
        <f t="shared" si="58"/>
        <v>-0.83999999999999986</v>
      </c>
    </row>
    <row r="70" spans="1:69">
      <c r="A70" s="8" t="s">
        <v>112</v>
      </c>
      <c r="B70" s="15">
        <f>'[3]04'!B72</f>
        <v>320</v>
      </c>
      <c r="C70" s="16">
        <f>'[3]04'!C72</f>
        <v>0</v>
      </c>
      <c r="D70" s="16">
        <f>'[3]04'!D72</f>
        <v>0</v>
      </c>
      <c r="E70" s="16">
        <f>'[3]04'!E72</f>
        <v>0</v>
      </c>
      <c r="F70" s="16">
        <f>'[3]04'!F72</f>
        <v>930</v>
      </c>
      <c r="G70" s="16">
        <f>'[3]04'!G72</f>
        <v>0</v>
      </c>
      <c r="H70" s="17">
        <f t="shared" si="59"/>
        <v>1250</v>
      </c>
      <c r="I70" s="15">
        <f>'[3]04'!J72</f>
        <v>270</v>
      </c>
      <c r="J70" s="16">
        <f>'[3]04'!K72</f>
        <v>0</v>
      </c>
      <c r="K70" s="16">
        <f>'[3]04'!L72</f>
        <v>0</v>
      </c>
      <c r="L70" s="16">
        <f>'[3]04'!M72</f>
        <v>0</v>
      </c>
      <c r="M70" s="16">
        <f>'[3]04'!N72</f>
        <v>0</v>
      </c>
      <c r="N70" s="16">
        <f>'[3]04'!O72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20.46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20.46</v>
      </c>
      <c r="AE70" s="8">
        <f t="shared" si="43"/>
        <v>20.46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20.46</v>
      </c>
      <c r="AL70" s="8">
        <f t="shared" si="35"/>
        <v>229.07999999999998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229.07999999999998</v>
      </c>
      <c r="AT70" s="8">
        <v>19.79</v>
      </c>
      <c r="AU70" s="8">
        <v>19.79</v>
      </c>
      <c r="AW70" s="203">
        <v>20.46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20.46</v>
      </c>
      <c r="BD70" s="203">
        <v>20.46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20.46</v>
      </c>
      <c r="BL70" s="8">
        <f t="shared" si="53"/>
        <v>19.79</v>
      </c>
      <c r="BM70" s="8">
        <f t="shared" si="54"/>
        <v>19.79</v>
      </c>
      <c r="BN70" s="8">
        <f t="shared" si="55"/>
        <v>20.46</v>
      </c>
      <c r="BO70" s="8">
        <f t="shared" si="56"/>
        <v>20.46</v>
      </c>
      <c r="BP70" s="139">
        <f t="shared" si="57"/>
        <v>-0.67000000000000171</v>
      </c>
      <c r="BQ70" s="139">
        <f t="shared" si="58"/>
        <v>-0.67000000000000171</v>
      </c>
    </row>
    <row r="71" spans="1:69">
      <c r="A71" s="8" t="s">
        <v>113</v>
      </c>
      <c r="B71" s="15">
        <f>'[3]04'!B73</f>
        <v>320</v>
      </c>
      <c r="C71" s="16">
        <f>'[3]04'!C73</f>
        <v>0</v>
      </c>
      <c r="D71" s="16">
        <f>'[3]04'!D73</f>
        <v>0</v>
      </c>
      <c r="E71" s="16">
        <f>'[3]04'!E73</f>
        <v>0</v>
      </c>
      <c r="F71" s="16">
        <f>'[3]04'!F73</f>
        <v>930</v>
      </c>
      <c r="G71" s="16">
        <f>'[3]04'!G73</f>
        <v>0</v>
      </c>
      <c r="H71" s="17">
        <f t="shared" si="59"/>
        <v>1250</v>
      </c>
      <c r="I71" s="15">
        <f>'[3]04'!J73</f>
        <v>270</v>
      </c>
      <c r="J71" s="16">
        <f>'[3]04'!K73</f>
        <v>0</v>
      </c>
      <c r="K71" s="16">
        <f>'[3]04'!L73</f>
        <v>0</v>
      </c>
      <c r="L71" s="16">
        <f>'[3]04'!M73</f>
        <v>0</v>
      </c>
      <c r="M71" s="16">
        <f>'[3]04'!N73</f>
        <v>0</v>
      </c>
      <c r="N71" s="16">
        <f>'[3]04'!O73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8.65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8.65</v>
      </c>
      <c r="AE71" s="8">
        <f t="shared" si="43"/>
        <v>8.65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8.65</v>
      </c>
      <c r="AL71" s="8">
        <f t="shared" si="35"/>
        <v>252.70000000000002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252.70000000000002</v>
      </c>
      <c r="AT71" s="8">
        <v>8.3699999999999992</v>
      </c>
      <c r="AU71" s="8">
        <v>8.3699999999999992</v>
      </c>
      <c r="AW71" s="203">
        <v>8.65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8.65</v>
      </c>
      <c r="BD71" s="203">
        <v>8.65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8.65</v>
      </c>
      <c r="BL71" s="8">
        <f t="shared" si="53"/>
        <v>8.3699999999999992</v>
      </c>
      <c r="BM71" s="8">
        <f t="shared" si="54"/>
        <v>8.3699999999999992</v>
      </c>
      <c r="BN71" s="8">
        <f t="shared" si="55"/>
        <v>8.65</v>
      </c>
      <c r="BO71" s="8">
        <f t="shared" si="56"/>
        <v>8.65</v>
      </c>
      <c r="BP71" s="139">
        <f t="shared" si="57"/>
        <v>-0.28000000000000114</v>
      </c>
      <c r="BQ71" s="139">
        <f t="shared" si="58"/>
        <v>-0.28000000000000114</v>
      </c>
    </row>
    <row r="72" spans="1:69">
      <c r="A72" s="8" t="s">
        <v>114</v>
      </c>
      <c r="B72" s="15">
        <f>'[3]04'!B74</f>
        <v>320</v>
      </c>
      <c r="C72" s="16">
        <f>'[3]04'!C74</f>
        <v>0</v>
      </c>
      <c r="D72" s="16">
        <f>'[3]04'!D74</f>
        <v>0</v>
      </c>
      <c r="E72" s="16">
        <f>'[3]04'!E74</f>
        <v>0</v>
      </c>
      <c r="F72" s="16">
        <f>'[3]04'!F74</f>
        <v>930</v>
      </c>
      <c r="G72" s="16">
        <f>'[3]04'!G74</f>
        <v>0</v>
      </c>
      <c r="H72" s="17">
        <f t="shared" si="59"/>
        <v>1250</v>
      </c>
      <c r="I72" s="15">
        <f>'[3]04'!J74</f>
        <v>270</v>
      </c>
      <c r="J72" s="16">
        <f>'[3]04'!K74</f>
        <v>0</v>
      </c>
      <c r="K72" s="16">
        <f>'[3]04'!L74</f>
        <v>0</v>
      </c>
      <c r="L72" s="16">
        <f>'[3]04'!M74</f>
        <v>0</v>
      </c>
      <c r="M72" s="16">
        <f>'[3]04'!N74</f>
        <v>0</v>
      </c>
      <c r="N72" s="16">
        <f>'[3]04'!O74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8.4700000000000006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8.4700000000000006</v>
      </c>
      <c r="AE72" s="8">
        <f t="shared" si="43"/>
        <v>8.4700000000000006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8.4700000000000006</v>
      </c>
      <c r="AL72" s="8">
        <f t="shared" si="35"/>
        <v>253.05999999999997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253.05999999999997</v>
      </c>
      <c r="AT72" s="8">
        <v>8.19</v>
      </c>
      <c r="AU72" s="8">
        <v>8.19</v>
      </c>
      <c r="AW72" s="203">
        <v>8.4700000000000006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8.4700000000000006</v>
      </c>
      <c r="BD72" s="203">
        <v>8.4700000000000006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8.4700000000000006</v>
      </c>
      <c r="BL72" s="8">
        <f t="shared" si="53"/>
        <v>8.19</v>
      </c>
      <c r="BM72" s="8">
        <f t="shared" si="54"/>
        <v>8.19</v>
      </c>
      <c r="BN72" s="8">
        <f t="shared" si="55"/>
        <v>8.4700000000000006</v>
      </c>
      <c r="BO72" s="8">
        <f t="shared" si="56"/>
        <v>8.4700000000000006</v>
      </c>
      <c r="BP72" s="139">
        <f t="shared" si="57"/>
        <v>-0.28000000000000114</v>
      </c>
      <c r="BQ72" s="139">
        <f t="shared" si="58"/>
        <v>-0.28000000000000114</v>
      </c>
    </row>
    <row r="73" spans="1:69">
      <c r="A73" s="8" t="s">
        <v>115</v>
      </c>
      <c r="B73" s="15">
        <f>'[3]04'!B75</f>
        <v>320</v>
      </c>
      <c r="C73" s="16">
        <f>'[3]04'!C75</f>
        <v>0</v>
      </c>
      <c r="D73" s="16">
        <f>'[3]04'!D75</f>
        <v>0</v>
      </c>
      <c r="E73" s="16">
        <f>'[3]04'!E75</f>
        <v>0</v>
      </c>
      <c r="F73" s="16">
        <f>'[3]04'!F75</f>
        <v>930</v>
      </c>
      <c r="G73" s="16">
        <f>'[3]04'!G75</f>
        <v>0</v>
      </c>
      <c r="H73" s="17">
        <f t="shared" si="59"/>
        <v>1250</v>
      </c>
      <c r="I73" s="15">
        <f>'[3]04'!J75</f>
        <v>270</v>
      </c>
      <c r="J73" s="16">
        <f>'[3]04'!K75</f>
        <v>0</v>
      </c>
      <c r="K73" s="16">
        <f>'[3]04'!L75</f>
        <v>0</v>
      </c>
      <c r="L73" s="16">
        <f>'[3]04'!M75</f>
        <v>0</v>
      </c>
      <c r="M73" s="16">
        <f>'[3]04'!N75</f>
        <v>0</v>
      </c>
      <c r="N73" s="16">
        <f>'[3]04'!O75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8.4700000000000006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8.4700000000000006</v>
      </c>
      <c r="AE73" s="8">
        <f t="shared" si="43"/>
        <v>8.4700000000000006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8.4700000000000006</v>
      </c>
      <c r="AL73" s="8">
        <f t="shared" si="35"/>
        <v>253.05999999999997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253.05999999999997</v>
      </c>
      <c r="AT73" s="8">
        <v>8.19</v>
      </c>
      <c r="AU73" s="8">
        <v>8.19</v>
      </c>
      <c r="AW73" s="203">
        <v>8.4700000000000006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8.4700000000000006</v>
      </c>
      <c r="BD73" s="203">
        <v>8.4700000000000006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8.4700000000000006</v>
      </c>
      <c r="BL73" s="8">
        <f t="shared" si="53"/>
        <v>8.19</v>
      </c>
      <c r="BM73" s="8">
        <f t="shared" si="54"/>
        <v>8.19</v>
      </c>
      <c r="BN73" s="8">
        <f t="shared" si="55"/>
        <v>8.4700000000000006</v>
      </c>
      <c r="BO73" s="8">
        <f t="shared" si="56"/>
        <v>8.4700000000000006</v>
      </c>
      <c r="BP73" s="139">
        <f t="shared" si="57"/>
        <v>-0.28000000000000114</v>
      </c>
      <c r="BQ73" s="139">
        <f t="shared" si="58"/>
        <v>-0.28000000000000114</v>
      </c>
    </row>
    <row r="74" spans="1:69">
      <c r="A74" s="8" t="s">
        <v>116</v>
      </c>
      <c r="B74" s="15">
        <f>'[3]04'!B76</f>
        <v>320</v>
      </c>
      <c r="C74" s="16">
        <f>'[3]04'!C76</f>
        <v>0</v>
      </c>
      <c r="D74" s="16">
        <f>'[3]04'!D76</f>
        <v>0</v>
      </c>
      <c r="E74" s="16">
        <f>'[3]04'!E76</f>
        <v>0</v>
      </c>
      <c r="F74" s="16">
        <f>'[3]04'!F76</f>
        <v>930</v>
      </c>
      <c r="G74" s="16">
        <f>'[3]04'!G76</f>
        <v>0</v>
      </c>
      <c r="H74" s="17">
        <f t="shared" si="59"/>
        <v>1250</v>
      </c>
      <c r="I74" s="15">
        <f>'[3]04'!J76</f>
        <v>270</v>
      </c>
      <c r="J74" s="16">
        <f>'[3]04'!K76</f>
        <v>0</v>
      </c>
      <c r="K74" s="16">
        <f>'[3]04'!L76</f>
        <v>0</v>
      </c>
      <c r="L74" s="16">
        <f>'[3]04'!M76</f>
        <v>0</v>
      </c>
      <c r="M74" s="16">
        <f>'[3]04'!N76</f>
        <v>0</v>
      </c>
      <c r="N74" s="16">
        <f>'[3]04'!O76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8.4700000000000006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8.4700000000000006</v>
      </c>
      <c r="AE74" s="8">
        <f t="shared" si="43"/>
        <v>8.4700000000000006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8.4700000000000006</v>
      </c>
      <c r="AL74" s="8">
        <f t="shared" si="35"/>
        <v>253.05999999999997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253.05999999999997</v>
      </c>
      <c r="AT74" s="8">
        <v>8.19</v>
      </c>
      <c r="AU74" s="8">
        <v>8.19</v>
      </c>
      <c r="AW74" s="203">
        <v>8.4700000000000006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8.4700000000000006</v>
      </c>
      <c r="BD74" s="203">
        <v>8.4700000000000006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8.4700000000000006</v>
      </c>
      <c r="BL74" s="8">
        <f t="shared" si="53"/>
        <v>8.19</v>
      </c>
      <c r="BM74" s="8">
        <f t="shared" si="54"/>
        <v>8.19</v>
      </c>
      <c r="BN74" s="8">
        <f t="shared" si="55"/>
        <v>8.4700000000000006</v>
      </c>
      <c r="BO74" s="8">
        <f t="shared" si="56"/>
        <v>8.4700000000000006</v>
      </c>
      <c r="BP74" s="139">
        <f t="shared" si="57"/>
        <v>-0.28000000000000114</v>
      </c>
      <c r="BQ74" s="139">
        <f t="shared" si="58"/>
        <v>-0.28000000000000114</v>
      </c>
    </row>
    <row r="75" spans="1:69">
      <c r="A75" s="8" t="s">
        <v>117</v>
      </c>
      <c r="B75" s="15">
        <f>'[3]04'!B77</f>
        <v>320</v>
      </c>
      <c r="C75" s="16">
        <f>'[3]04'!C77</f>
        <v>0</v>
      </c>
      <c r="D75" s="16">
        <f>'[3]04'!D77</f>
        <v>0</v>
      </c>
      <c r="E75" s="16">
        <f>'[3]04'!E77</f>
        <v>0</v>
      </c>
      <c r="F75" s="16">
        <f>'[3]04'!F77</f>
        <v>960</v>
      </c>
      <c r="G75" s="16">
        <f>'[3]04'!G77</f>
        <v>0</v>
      </c>
      <c r="H75" s="17">
        <f t="shared" si="59"/>
        <v>1280</v>
      </c>
      <c r="I75" s="15">
        <f>'[3]04'!J77</f>
        <v>270</v>
      </c>
      <c r="J75" s="16">
        <f>'[3]04'!K77</f>
        <v>0</v>
      </c>
      <c r="K75" s="16">
        <f>'[3]04'!L77</f>
        <v>0</v>
      </c>
      <c r="L75" s="16">
        <f>'[3]04'!M77</f>
        <v>0</v>
      </c>
      <c r="M75" s="16">
        <f>'[3]04'!N77</f>
        <v>0</v>
      </c>
      <c r="N75" s="16">
        <f>'[3]04'!O77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8.4700000000000006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8.4700000000000006</v>
      </c>
      <c r="AE75" s="8">
        <f t="shared" si="43"/>
        <v>8.4700000000000006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8.4700000000000006</v>
      </c>
      <c r="AL75" s="8">
        <f t="shared" si="35"/>
        <v>253.05999999999997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253.05999999999997</v>
      </c>
      <c r="AT75" s="8">
        <v>8.19</v>
      </c>
      <c r="AU75" s="8">
        <v>8.19</v>
      </c>
      <c r="AW75" s="203">
        <v>8.4700000000000006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8.4700000000000006</v>
      </c>
      <c r="BD75" s="203">
        <v>8.4700000000000006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8.4700000000000006</v>
      </c>
      <c r="BL75" s="8">
        <f t="shared" si="53"/>
        <v>8.19</v>
      </c>
      <c r="BM75" s="8">
        <f t="shared" si="54"/>
        <v>8.19</v>
      </c>
      <c r="BN75" s="8">
        <f t="shared" si="55"/>
        <v>8.4700000000000006</v>
      </c>
      <c r="BO75" s="8">
        <f t="shared" si="56"/>
        <v>8.4700000000000006</v>
      </c>
      <c r="BP75" s="139">
        <f t="shared" si="57"/>
        <v>-0.28000000000000114</v>
      </c>
      <c r="BQ75" s="139">
        <f t="shared" si="58"/>
        <v>-0.28000000000000114</v>
      </c>
    </row>
    <row r="76" spans="1:69">
      <c r="A76" s="8" t="s">
        <v>118</v>
      </c>
      <c r="B76" s="15">
        <f>'[3]04'!B78</f>
        <v>320</v>
      </c>
      <c r="C76" s="16">
        <f>'[3]04'!C78</f>
        <v>0</v>
      </c>
      <c r="D76" s="16">
        <f>'[3]04'!D78</f>
        <v>0</v>
      </c>
      <c r="E76" s="16">
        <f>'[3]04'!E78</f>
        <v>0</v>
      </c>
      <c r="F76" s="16">
        <f>'[3]04'!F78</f>
        <v>960</v>
      </c>
      <c r="G76" s="16">
        <f>'[3]04'!G78</f>
        <v>0</v>
      </c>
      <c r="H76" s="17">
        <f t="shared" si="59"/>
        <v>1280</v>
      </c>
      <c r="I76" s="15">
        <f>'[3]04'!J78</f>
        <v>270</v>
      </c>
      <c r="J76" s="16">
        <f>'[3]04'!K78</f>
        <v>0</v>
      </c>
      <c r="K76" s="16">
        <f>'[3]04'!L78</f>
        <v>0</v>
      </c>
      <c r="L76" s="16">
        <f>'[3]04'!M78</f>
        <v>0</v>
      </c>
      <c r="M76" s="16">
        <f>'[3]04'!N78</f>
        <v>0</v>
      </c>
      <c r="N76" s="16">
        <f>'[3]04'!O78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8.65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8.65</v>
      </c>
      <c r="AE76" s="8">
        <f t="shared" si="43"/>
        <v>8.65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8.65</v>
      </c>
      <c r="AL76" s="8">
        <f t="shared" si="35"/>
        <v>252.70000000000002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252.70000000000002</v>
      </c>
      <c r="AT76" s="8">
        <v>8.3699999999999992</v>
      </c>
      <c r="AU76" s="8">
        <v>8.3699999999999992</v>
      </c>
      <c r="AW76" s="203">
        <v>8.65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8.65</v>
      </c>
      <c r="BD76" s="203">
        <v>8.65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8.65</v>
      </c>
      <c r="BL76" s="8">
        <f t="shared" si="53"/>
        <v>8.3699999999999992</v>
      </c>
      <c r="BM76" s="8">
        <f t="shared" si="54"/>
        <v>8.3699999999999992</v>
      </c>
      <c r="BN76" s="8">
        <f t="shared" si="55"/>
        <v>8.65</v>
      </c>
      <c r="BO76" s="8">
        <f t="shared" si="56"/>
        <v>8.65</v>
      </c>
      <c r="BP76" s="139">
        <f t="shared" si="57"/>
        <v>-0.28000000000000114</v>
      </c>
      <c r="BQ76" s="139">
        <f t="shared" si="58"/>
        <v>-0.28000000000000114</v>
      </c>
    </row>
    <row r="77" spans="1:69">
      <c r="A77" s="8" t="s">
        <v>119</v>
      </c>
      <c r="B77" s="15">
        <f>'[3]04'!B79</f>
        <v>320</v>
      </c>
      <c r="C77" s="16">
        <f>'[3]04'!C79</f>
        <v>0</v>
      </c>
      <c r="D77" s="16">
        <f>'[3]04'!D79</f>
        <v>0</v>
      </c>
      <c r="E77" s="16">
        <f>'[3]04'!E79</f>
        <v>0</v>
      </c>
      <c r="F77" s="16">
        <f>'[3]04'!F79</f>
        <v>960</v>
      </c>
      <c r="G77" s="16">
        <f>'[3]04'!G79</f>
        <v>0</v>
      </c>
      <c r="H77" s="17">
        <f t="shared" si="59"/>
        <v>1280</v>
      </c>
      <c r="I77" s="15">
        <f>'[3]04'!J79</f>
        <v>284.69299999999998</v>
      </c>
      <c r="J77" s="16">
        <f>'[3]04'!K79</f>
        <v>0</v>
      </c>
      <c r="K77" s="16">
        <f>'[3]04'!L79</f>
        <v>0</v>
      </c>
      <c r="L77" s="16">
        <f>'[3]04'!M79</f>
        <v>0</v>
      </c>
      <c r="M77" s="16">
        <f>'[3]04'!N79</f>
        <v>0</v>
      </c>
      <c r="N77" s="16">
        <f>'[3]04'!O79</f>
        <v>0</v>
      </c>
      <c r="O77" s="17">
        <f t="shared" si="60"/>
        <v>284.69299999999998</v>
      </c>
      <c r="P77" s="18">
        <f>frq!C77</f>
        <v>1</v>
      </c>
      <c r="Q77" s="15">
        <f t="shared" si="33"/>
        <v>284.69299999999998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284.69299999999998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252.69299999999998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252.69299999999998</v>
      </c>
      <c r="AT77" s="8">
        <v>30.95</v>
      </c>
      <c r="AU77" s="8">
        <v>0</v>
      </c>
      <c r="AW77" s="203">
        <v>32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32</v>
      </c>
      <c r="BD77" s="203">
        <v>0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0</v>
      </c>
      <c r="BL77" s="8">
        <f t="shared" si="53"/>
        <v>30.95</v>
      </c>
      <c r="BM77" s="8">
        <f t="shared" si="54"/>
        <v>0</v>
      </c>
      <c r="BN77" s="8">
        <f t="shared" si="55"/>
        <v>32</v>
      </c>
      <c r="BO77" s="8">
        <f t="shared" si="56"/>
        <v>0</v>
      </c>
      <c r="BP77" s="139">
        <f t="shared" si="57"/>
        <v>-1.0500000000000007</v>
      </c>
      <c r="BQ77" s="139">
        <f t="shared" si="58"/>
        <v>0</v>
      </c>
    </row>
    <row r="78" spans="1:69">
      <c r="A78" s="8" t="s">
        <v>120</v>
      </c>
      <c r="B78" s="15">
        <f>'[3]04'!B80</f>
        <v>320</v>
      </c>
      <c r="C78" s="16">
        <f>'[3]04'!C80</f>
        <v>0</v>
      </c>
      <c r="D78" s="16">
        <f>'[3]04'!D80</f>
        <v>0</v>
      </c>
      <c r="E78" s="16">
        <f>'[3]04'!E80</f>
        <v>0</v>
      </c>
      <c r="F78" s="16">
        <f>'[3]04'!F80</f>
        <v>960</v>
      </c>
      <c r="G78" s="16">
        <f>'[3]04'!G80</f>
        <v>0</v>
      </c>
      <c r="H78" s="17">
        <f t="shared" si="59"/>
        <v>1280</v>
      </c>
      <c r="I78" s="15">
        <f>'[3]04'!J80</f>
        <v>284.69299999999998</v>
      </c>
      <c r="J78" s="16">
        <f>'[3]04'!K80</f>
        <v>0</v>
      </c>
      <c r="K78" s="16">
        <f>'[3]04'!L80</f>
        <v>0</v>
      </c>
      <c r="L78" s="16">
        <f>'[3]04'!M80</f>
        <v>0</v>
      </c>
      <c r="M78" s="16">
        <f>'[3]04'!N80</f>
        <v>0</v>
      </c>
      <c r="N78" s="16">
        <f>'[3]04'!O80</f>
        <v>0</v>
      </c>
      <c r="O78" s="17">
        <f t="shared" si="60"/>
        <v>284.69299999999998</v>
      </c>
      <c r="P78" s="18">
        <f>frq!C78</f>
        <v>1</v>
      </c>
      <c r="Q78" s="15">
        <f t="shared" si="33"/>
        <v>284.69299999999998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284.69299999999998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252.69299999999998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252.69299999999998</v>
      </c>
      <c r="AT78" s="8">
        <v>30.95</v>
      </c>
      <c r="AU78" s="8">
        <v>0</v>
      </c>
      <c r="AW78" s="203">
        <v>32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32</v>
      </c>
      <c r="BD78" s="203">
        <v>0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0</v>
      </c>
      <c r="BL78" s="8">
        <f t="shared" si="53"/>
        <v>30.95</v>
      </c>
      <c r="BM78" s="8">
        <f t="shared" si="54"/>
        <v>0</v>
      </c>
      <c r="BN78" s="8">
        <f t="shared" si="55"/>
        <v>32</v>
      </c>
      <c r="BO78" s="8">
        <f t="shared" si="56"/>
        <v>0</v>
      </c>
      <c r="BP78" s="139">
        <f t="shared" si="57"/>
        <v>-1.0500000000000007</v>
      </c>
      <c r="BQ78" s="139">
        <f t="shared" si="58"/>
        <v>0</v>
      </c>
    </row>
    <row r="79" spans="1:69">
      <c r="A79" s="8" t="s">
        <v>121</v>
      </c>
      <c r="B79" s="15">
        <f>'[3]04'!B81</f>
        <v>320</v>
      </c>
      <c r="C79" s="16">
        <f>'[3]04'!C81</f>
        <v>0</v>
      </c>
      <c r="D79" s="16">
        <f>'[3]04'!D81</f>
        <v>0</v>
      </c>
      <c r="E79" s="16">
        <f>'[3]04'!E81</f>
        <v>0</v>
      </c>
      <c r="F79" s="16">
        <f>'[3]04'!F81</f>
        <v>960</v>
      </c>
      <c r="G79" s="16">
        <f>'[3]04'!G81</f>
        <v>0</v>
      </c>
      <c r="H79" s="17">
        <f t="shared" si="59"/>
        <v>1280</v>
      </c>
      <c r="I79" s="15">
        <f>'[3]04'!J81</f>
        <v>305</v>
      </c>
      <c r="J79" s="16">
        <f>'[3]04'!K81</f>
        <v>0</v>
      </c>
      <c r="K79" s="16">
        <f>'[3]04'!L81</f>
        <v>0</v>
      </c>
      <c r="L79" s="16">
        <f>'[3]04'!M81</f>
        <v>0</v>
      </c>
      <c r="M79" s="16">
        <f>'[3]04'!N81</f>
        <v>0</v>
      </c>
      <c r="N79" s="16">
        <f>'[3]04'!O81</f>
        <v>0</v>
      </c>
      <c r="O79" s="17">
        <f t="shared" si="60"/>
        <v>305</v>
      </c>
      <c r="P79" s="18">
        <f>frq!C79</f>
        <v>1</v>
      </c>
      <c r="Q79" s="15">
        <f t="shared" si="33"/>
        <v>305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305</v>
      </c>
      <c r="X79" s="8">
        <f t="shared" si="36"/>
        <v>30.82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30.82</v>
      </c>
      <c r="AE79" s="8">
        <f t="shared" si="43"/>
        <v>30.82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30.82</v>
      </c>
      <c r="AL79" s="8">
        <f t="shared" si="35"/>
        <v>243.36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243.36</v>
      </c>
      <c r="AT79" s="8">
        <v>29.81</v>
      </c>
      <c r="AU79" s="8">
        <v>29.81</v>
      </c>
      <c r="AW79" s="203">
        <v>30.82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30.82</v>
      </c>
      <c r="BD79" s="203">
        <v>30.82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30.82</v>
      </c>
      <c r="BL79" s="8">
        <f t="shared" si="53"/>
        <v>29.81</v>
      </c>
      <c r="BM79" s="8">
        <f t="shared" si="54"/>
        <v>29.81</v>
      </c>
      <c r="BN79" s="8">
        <f t="shared" si="55"/>
        <v>30.82</v>
      </c>
      <c r="BO79" s="8">
        <f t="shared" si="56"/>
        <v>30.82</v>
      </c>
      <c r="BP79" s="139">
        <f t="shared" si="57"/>
        <v>-1.0100000000000016</v>
      </c>
      <c r="BQ79" s="139">
        <f t="shared" si="58"/>
        <v>-1.0100000000000016</v>
      </c>
    </row>
    <row r="80" spans="1:69">
      <c r="A80" s="8" t="s">
        <v>122</v>
      </c>
      <c r="B80" s="15">
        <f>'[3]04'!B82</f>
        <v>320</v>
      </c>
      <c r="C80" s="16">
        <f>'[3]04'!C82</f>
        <v>0</v>
      </c>
      <c r="D80" s="16">
        <f>'[3]04'!D82</f>
        <v>0</v>
      </c>
      <c r="E80" s="16">
        <f>'[3]04'!E82</f>
        <v>0</v>
      </c>
      <c r="F80" s="16">
        <f>'[3]04'!F82</f>
        <v>960</v>
      </c>
      <c r="G80" s="16">
        <f>'[3]04'!G82</f>
        <v>0</v>
      </c>
      <c r="H80" s="17">
        <f t="shared" si="59"/>
        <v>1280</v>
      </c>
      <c r="I80" s="15">
        <f>'[3]04'!J82</f>
        <v>305</v>
      </c>
      <c r="J80" s="16">
        <f>'[3]04'!K82</f>
        <v>0</v>
      </c>
      <c r="K80" s="16">
        <f>'[3]04'!L82</f>
        <v>0</v>
      </c>
      <c r="L80" s="16">
        <f>'[3]04'!M82</f>
        <v>0</v>
      </c>
      <c r="M80" s="16">
        <f>'[3]04'!N82</f>
        <v>0</v>
      </c>
      <c r="N80" s="16">
        <f>'[3]04'!O82</f>
        <v>0</v>
      </c>
      <c r="O80" s="17">
        <f t="shared" si="60"/>
        <v>305</v>
      </c>
      <c r="P80" s="18">
        <f>frq!C80</f>
        <v>1</v>
      </c>
      <c r="Q80" s="15">
        <f t="shared" si="33"/>
        <v>305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305</v>
      </c>
      <c r="X80" s="8">
        <f t="shared" si="36"/>
        <v>30.82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30.82</v>
      </c>
      <c r="AE80" s="8">
        <f t="shared" si="43"/>
        <v>30.82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30.82</v>
      </c>
      <c r="AL80" s="8">
        <f t="shared" si="35"/>
        <v>243.36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243.36</v>
      </c>
      <c r="AT80" s="8">
        <v>29.81</v>
      </c>
      <c r="AU80" s="8">
        <v>29.81</v>
      </c>
      <c r="AW80" s="203">
        <v>30.82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30.82</v>
      </c>
      <c r="BD80" s="203">
        <v>30.82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30.82</v>
      </c>
      <c r="BL80" s="8">
        <f t="shared" si="53"/>
        <v>29.81</v>
      </c>
      <c r="BM80" s="8">
        <f t="shared" si="54"/>
        <v>29.81</v>
      </c>
      <c r="BN80" s="8">
        <f t="shared" si="55"/>
        <v>30.82</v>
      </c>
      <c r="BO80" s="8">
        <f t="shared" si="56"/>
        <v>30.82</v>
      </c>
      <c r="BP80" s="139">
        <f t="shared" si="57"/>
        <v>-1.0100000000000016</v>
      </c>
      <c r="BQ80" s="139">
        <f t="shared" si="58"/>
        <v>-1.0100000000000016</v>
      </c>
    </row>
    <row r="81" spans="1:69">
      <c r="A81" s="8" t="s">
        <v>123</v>
      </c>
      <c r="B81" s="15">
        <f>'[3]04'!B83</f>
        <v>320</v>
      </c>
      <c r="C81" s="16">
        <f>'[3]04'!C83</f>
        <v>0</v>
      </c>
      <c r="D81" s="16">
        <f>'[3]04'!D83</f>
        <v>0</v>
      </c>
      <c r="E81" s="16">
        <f>'[3]04'!E83</f>
        <v>0</v>
      </c>
      <c r="F81" s="16">
        <f>'[3]04'!F83</f>
        <v>960</v>
      </c>
      <c r="G81" s="16">
        <f>'[3]04'!G83</f>
        <v>0</v>
      </c>
      <c r="H81" s="17">
        <f t="shared" si="59"/>
        <v>1280</v>
      </c>
      <c r="I81" s="15">
        <f>'[3]04'!J83</f>
        <v>305</v>
      </c>
      <c r="J81" s="16">
        <f>'[3]04'!K83</f>
        <v>0</v>
      </c>
      <c r="K81" s="16">
        <f>'[3]04'!L83</f>
        <v>0</v>
      </c>
      <c r="L81" s="16">
        <f>'[3]04'!M83</f>
        <v>0</v>
      </c>
      <c r="M81" s="16">
        <f>'[3]04'!N83</f>
        <v>0</v>
      </c>
      <c r="N81" s="16">
        <f>'[3]04'!O83</f>
        <v>0</v>
      </c>
      <c r="O81" s="17">
        <f t="shared" si="60"/>
        <v>305</v>
      </c>
      <c r="P81" s="18">
        <f>frq!C81</f>
        <v>1</v>
      </c>
      <c r="Q81" s="15">
        <f t="shared" si="33"/>
        <v>305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305</v>
      </c>
      <c r="X81" s="8">
        <f t="shared" si="36"/>
        <v>30.78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30.78</v>
      </c>
      <c r="AE81" s="8">
        <f t="shared" si="43"/>
        <v>30.78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30.78</v>
      </c>
      <c r="AL81" s="8">
        <f t="shared" si="35"/>
        <v>243.44000000000003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243.44000000000003</v>
      </c>
      <c r="AT81" s="8">
        <v>29.77</v>
      </c>
      <c r="AU81" s="8">
        <v>29.77</v>
      </c>
      <c r="AW81" s="203">
        <v>30.78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30.78</v>
      </c>
      <c r="BD81" s="203">
        <v>30.78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30.78</v>
      </c>
      <c r="BL81" s="8">
        <f t="shared" si="53"/>
        <v>29.77</v>
      </c>
      <c r="BM81" s="8">
        <f t="shared" si="54"/>
        <v>29.77</v>
      </c>
      <c r="BN81" s="8">
        <f t="shared" si="55"/>
        <v>30.78</v>
      </c>
      <c r="BO81" s="8">
        <f t="shared" si="56"/>
        <v>30.78</v>
      </c>
      <c r="BP81" s="139">
        <f t="shared" si="57"/>
        <v>-1.0100000000000016</v>
      </c>
      <c r="BQ81" s="139">
        <f t="shared" si="58"/>
        <v>-1.0100000000000016</v>
      </c>
    </row>
    <row r="82" spans="1:69">
      <c r="A82" s="8" t="s">
        <v>124</v>
      </c>
      <c r="B82" s="15">
        <f>'[3]04'!B84</f>
        <v>320</v>
      </c>
      <c r="C82" s="16">
        <f>'[3]04'!C84</f>
        <v>0</v>
      </c>
      <c r="D82" s="16">
        <f>'[3]04'!D84</f>
        <v>0</v>
      </c>
      <c r="E82" s="16">
        <f>'[3]04'!E84</f>
        <v>0</v>
      </c>
      <c r="F82" s="16">
        <f>'[3]04'!F84</f>
        <v>960</v>
      </c>
      <c r="G82" s="16">
        <f>'[3]04'!G84</f>
        <v>0</v>
      </c>
      <c r="H82" s="17">
        <f t="shared" si="59"/>
        <v>1280</v>
      </c>
      <c r="I82" s="15">
        <f>'[3]04'!J84</f>
        <v>305</v>
      </c>
      <c r="J82" s="16">
        <f>'[3]04'!K84</f>
        <v>0</v>
      </c>
      <c r="K82" s="16">
        <f>'[3]04'!L84</f>
        <v>0</v>
      </c>
      <c r="L82" s="16">
        <f>'[3]04'!M84</f>
        <v>0</v>
      </c>
      <c r="M82" s="16">
        <f>'[3]04'!N84</f>
        <v>0</v>
      </c>
      <c r="N82" s="16">
        <f>'[3]04'!O84</f>
        <v>0</v>
      </c>
      <c r="O82" s="17">
        <f t="shared" si="60"/>
        <v>305</v>
      </c>
      <c r="P82" s="18">
        <f>frq!C82</f>
        <v>1</v>
      </c>
      <c r="Q82" s="15">
        <f t="shared" si="33"/>
        <v>305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305</v>
      </c>
      <c r="X82" s="8">
        <f t="shared" si="36"/>
        <v>30.78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30.78</v>
      </c>
      <c r="AE82" s="8">
        <f t="shared" si="43"/>
        <v>30.78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30.78</v>
      </c>
      <c r="AL82" s="8">
        <f t="shared" si="35"/>
        <v>243.44000000000003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243.44000000000003</v>
      </c>
      <c r="AT82" s="8">
        <v>29.77</v>
      </c>
      <c r="AU82" s="8">
        <v>29.77</v>
      </c>
      <c r="AW82" s="203">
        <v>30.78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30.78</v>
      </c>
      <c r="BD82" s="203">
        <v>30.78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30.78</v>
      </c>
      <c r="BL82" s="8">
        <f t="shared" si="53"/>
        <v>29.77</v>
      </c>
      <c r="BM82" s="8">
        <f t="shared" si="54"/>
        <v>29.77</v>
      </c>
      <c r="BN82" s="8">
        <f t="shared" si="55"/>
        <v>30.78</v>
      </c>
      <c r="BO82" s="8">
        <f t="shared" si="56"/>
        <v>30.78</v>
      </c>
      <c r="BP82" s="139">
        <f t="shared" si="57"/>
        <v>-1.0100000000000016</v>
      </c>
      <c r="BQ82" s="139">
        <f t="shared" si="58"/>
        <v>-1.0100000000000016</v>
      </c>
    </row>
    <row r="83" spans="1:69">
      <c r="A83" s="8" t="s">
        <v>125</v>
      </c>
      <c r="B83" s="15">
        <f>'[3]04'!B85</f>
        <v>320</v>
      </c>
      <c r="C83" s="16">
        <f>'[3]04'!C85</f>
        <v>0</v>
      </c>
      <c r="D83" s="16">
        <f>'[3]04'!D85</f>
        <v>0</v>
      </c>
      <c r="E83" s="16">
        <f>'[3]04'!E85</f>
        <v>0</v>
      </c>
      <c r="F83" s="16">
        <f>'[3]04'!F85</f>
        <v>960</v>
      </c>
      <c r="G83" s="16">
        <f>'[3]04'!G85</f>
        <v>0</v>
      </c>
      <c r="H83" s="17">
        <f t="shared" si="59"/>
        <v>1280</v>
      </c>
      <c r="I83" s="15">
        <f>'[3]04'!J85</f>
        <v>310</v>
      </c>
      <c r="J83" s="16">
        <f>'[3]04'!K85</f>
        <v>0</v>
      </c>
      <c r="K83" s="16">
        <f>'[3]04'!L85</f>
        <v>0</v>
      </c>
      <c r="L83" s="16">
        <f>'[3]04'!M85</f>
        <v>0</v>
      </c>
      <c r="M83" s="16">
        <f>'[3]04'!N85</f>
        <v>0</v>
      </c>
      <c r="N83" s="16">
        <f>'[3]04'!O85</f>
        <v>0</v>
      </c>
      <c r="O83" s="17">
        <f t="shared" si="60"/>
        <v>310</v>
      </c>
      <c r="P83" s="18">
        <f>frq!C83</f>
        <v>1</v>
      </c>
      <c r="Q83" s="15">
        <f t="shared" si="33"/>
        <v>310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310</v>
      </c>
      <c r="X83" s="8">
        <f t="shared" si="36"/>
        <v>31.29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31.29</v>
      </c>
      <c r="AE83" s="8">
        <f t="shared" si="43"/>
        <v>31.29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31.29</v>
      </c>
      <c r="AL83" s="8">
        <f t="shared" si="35"/>
        <v>247.42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247.42</v>
      </c>
      <c r="AT83" s="8">
        <v>30.26</v>
      </c>
      <c r="AU83" s="8">
        <v>30.26</v>
      </c>
      <c r="AW83" s="203">
        <v>31.29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31.29</v>
      </c>
      <c r="BD83" s="203">
        <v>31.29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31.29</v>
      </c>
      <c r="BL83" s="8">
        <f t="shared" si="53"/>
        <v>30.26</v>
      </c>
      <c r="BM83" s="8">
        <f t="shared" si="54"/>
        <v>30.26</v>
      </c>
      <c r="BN83" s="8">
        <f t="shared" si="55"/>
        <v>31.29</v>
      </c>
      <c r="BO83" s="8">
        <f t="shared" si="56"/>
        <v>31.29</v>
      </c>
      <c r="BP83" s="139">
        <f t="shared" si="57"/>
        <v>-1.0299999999999976</v>
      </c>
      <c r="BQ83" s="139">
        <f t="shared" si="58"/>
        <v>-1.0299999999999976</v>
      </c>
    </row>
    <row r="84" spans="1:69">
      <c r="A84" s="8" t="s">
        <v>126</v>
      </c>
      <c r="B84" s="15">
        <f>'[3]04'!B86</f>
        <v>320</v>
      </c>
      <c r="C84" s="16">
        <f>'[3]04'!C86</f>
        <v>0</v>
      </c>
      <c r="D84" s="16">
        <f>'[3]04'!D86</f>
        <v>0</v>
      </c>
      <c r="E84" s="16">
        <f>'[3]04'!E86</f>
        <v>0</v>
      </c>
      <c r="F84" s="16">
        <f>'[3]04'!F86</f>
        <v>960</v>
      </c>
      <c r="G84" s="16">
        <f>'[3]04'!G86</f>
        <v>0</v>
      </c>
      <c r="H84" s="17">
        <f t="shared" si="59"/>
        <v>1280</v>
      </c>
      <c r="I84" s="15">
        <f>'[3]04'!J86</f>
        <v>310</v>
      </c>
      <c r="J84" s="16">
        <f>'[3]04'!K86</f>
        <v>0</v>
      </c>
      <c r="K84" s="16">
        <f>'[3]04'!L86</f>
        <v>0</v>
      </c>
      <c r="L84" s="16">
        <f>'[3]04'!M86</f>
        <v>0</v>
      </c>
      <c r="M84" s="16">
        <f>'[3]04'!N86</f>
        <v>0</v>
      </c>
      <c r="N84" s="16">
        <f>'[3]04'!O86</f>
        <v>0</v>
      </c>
      <c r="O84" s="17">
        <f t="shared" si="60"/>
        <v>310</v>
      </c>
      <c r="P84" s="18">
        <f>frq!C84</f>
        <v>1</v>
      </c>
      <c r="Q84" s="15">
        <f t="shared" si="33"/>
        <v>310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310</v>
      </c>
      <c r="X84" s="8">
        <f t="shared" si="36"/>
        <v>31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31</v>
      </c>
      <c r="AE84" s="8">
        <f t="shared" si="43"/>
        <v>31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31</v>
      </c>
      <c r="AL84" s="8">
        <f t="shared" si="35"/>
        <v>248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248</v>
      </c>
      <c r="AT84" s="8">
        <v>29.98</v>
      </c>
      <c r="AU84" s="8">
        <v>29.98</v>
      </c>
      <c r="AW84" s="203">
        <v>31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31</v>
      </c>
      <c r="BD84" s="203">
        <v>31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31</v>
      </c>
      <c r="BL84" s="8">
        <f t="shared" si="53"/>
        <v>29.98</v>
      </c>
      <c r="BM84" s="8">
        <f t="shared" si="54"/>
        <v>29.98</v>
      </c>
      <c r="BN84" s="8">
        <f t="shared" si="55"/>
        <v>31</v>
      </c>
      <c r="BO84" s="8">
        <f t="shared" si="56"/>
        <v>31</v>
      </c>
      <c r="BP84" s="139">
        <f t="shared" si="57"/>
        <v>-1.0199999999999996</v>
      </c>
      <c r="BQ84" s="139">
        <f t="shared" si="58"/>
        <v>-1.0199999999999996</v>
      </c>
    </row>
    <row r="85" spans="1:69">
      <c r="A85" s="8" t="s">
        <v>127</v>
      </c>
      <c r="B85" s="15">
        <f>'[3]04'!B87</f>
        <v>320</v>
      </c>
      <c r="C85" s="16">
        <f>'[3]04'!C87</f>
        <v>0</v>
      </c>
      <c r="D85" s="16">
        <f>'[3]04'!D87</f>
        <v>0</v>
      </c>
      <c r="E85" s="16">
        <f>'[3]04'!E87</f>
        <v>0</v>
      </c>
      <c r="F85" s="16">
        <f>'[3]04'!F87</f>
        <v>960</v>
      </c>
      <c r="G85" s="16">
        <f>'[3]04'!G87</f>
        <v>0</v>
      </c>
      <c r="H85" s="17">
        <f t="shared" si="59"/>
        <v>1280</v>
      </c>
      <c r="I85" s="15">
        <f>'[3]04'!J87</f>
        <v>310</v>
      </c>
      <c r="J85" s="16">
        <f>'[3]04'!K87</f>
        <v>0</v>
      </c>
      <c r="K85" s="16">
        <f>'[3]04'!L87</f>
        <v>0</v>
      </c>
      <c r="L85" s="16">
        <f>'[3]04'!M87</f>
        <v>0</v>
      </c>
      <c r="M85" s="16">
        <f>'[3]04'!N87</f>
        <v>0</v>
      </c>
      <c r="N85" s="16">
        <f>'[3]04'!O87</f>
        <v>0</v>
      </c>
      <c r="O85" s="17">
        <f t="shared" si="60"/>
        <v>310</v>
      </c>
      <c r="P85" s="18">
        <f>frq!C85</f>
        <v>1</v>
      </c>
      <c r="Q85" s="15">
        <f t="shared" si="33"/>
        <v>310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310</v>
      </c>
      <c r="X85" s="8">
        <f t="shared" si="36"/>
        <v>31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31</v>
      </c>
      <c r="AE85" s="8">
        <f t="shared" si="43"/>
        <v>31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31</v>
      </c>
      <c r="AL85" s="8">
        <f t="shared" si="35"/>
        <v>248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248</v>
      </c>
      <c r="AT85" s="8">
        <v>29.98</v>
      </c>
      <c r="AU85" s="8">
        <v>29.98</v>
      </c>
      <c r="AW85" s="203">
        <v>31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31</v>
      </c>
      <c r="BD85" s="203">
        <v>31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31</v>
      </c>
      <c r="BL85" s="8">
        <f t="shared" si="53"/>
        <v>29.98</v>
      </c>
      <c r="BM85" s="8">
        <f t="shared" si="54"/>
        <v>29.98</v>
      </c>
      <c r="BN85" s="8">
        <f t="shared" si="55"/>
        <v>31</v>
      </c>
      <c r="BO85" s="8">
        <f t="shared" si="56"/>
        <v>31</v>
      </c>
      <c r="BP85" s="139">
        <f t="shared" si="57"/>
        <v>-1.0199999999999996</v>
      </c>
      <c r="BQ85" s="139">
        <f t="shared" si="58"/>
        <v>-1.0199999999999996</v>
      </c>
    </row>
    <row r="86" spans="1:69">
      <c r="A86" s="8" t="s">
        <v>128</v>
      </c>
      <c r="B86" s="15">
        <f>'[3]04'!B88</f>
        <v>320</v>
      </c>
      <c r="C86" s="16">
        <f>'[3]04'!C88</f>
        <v>0</v>
      </c>
      <c r="D86" s="16">
        <f>'[3]04'!D88</f>
        <v>0</v>
      </c>
      <c r="E86" s="16">
        <f>'[3]04'!E88</f>
        <v>0</v>
      </c>
      <c r="F86" s="16">
        <f>'[3]04'!F88</f>
        <v>960</v>
      </c>
      <c r="G86" s="16">
        <f>'[3]04'!G88</f>
        <v>0</v>
      </c>
      <c r="H86" s="17">
        <f t="shared" si="59"/>
        <v>1280</v>
      </c>
      <c r="I86" s="15">
        <f>'[3]04'!J88</f>
        <v>310</v>
      </c>
      <c r="J86" s="16">
        <f>'[3]04'!K88</f>
        <v>0</v>
      </c>
      <c r="K86" s="16">
        <f>'[3]04'!L88</f>
        <v>0</v>
      </c>
      <c r="L86" s="16">
        <f>'[3]04'!M88</f>
        <v>0</v>
      </c>
      <c r="M86" s="16">
        <f>'[3]04'!N88</f>
        <v>0</v>
      </c>
      <c r="N86" s="16">
        <f>'[3]04'!O88</f>
        <v>0</v>
      </c>
      <c r="O86" s="17">
        <f t="shared" si="60"/>
        <v>310</v>
      </c>
      <c r="P86" s="18">
        <f>frq!C86</f>
        <v>1</v>
      </c>
      <c r="Q86" s="15">
        <f t="shared" si="33"/>
        <v>310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310</v>
      </c>
      <c r="X86" s="8">
        <f t="shared" si="36"/>
        <v>31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31</v>
      </c>
      <c r="AE86" s="8">
        <f t="shared" si="43"/>
        <v>31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31</v>
      </c>
      <c r="AL86" s="8">
        <f t="shared" si="35"/>
        <v>248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248</v>
      </c>
      <c r="AT86" s="8">
        <v>29.98</v>
      </c>
      <c r="AU86" s="8">
        <v>29.98</v>
      </c>
      <c r="AW86" s="203">
        <v>31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31</v>
      </c>
      <c r="BD86" s="203">
        <v>31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31</v>
      </c>
      <c r="BL86" s="8">
        <f t="shared" si="53"/>
        <v>29.98</v>
      </c>
      <c r="BM86" s="8">
        <f t="shared" si="54"/>
        <v>29.98</v>
      </c>
      <c r="BN86" s="8">
        <f t="shared" si="55"/>
        <v>31</v>
      </c>
      <c r="BO86" s="8">
        <f t="shared" si="56"/>
        <v>31</v>
      </c>
      <c r="BP86" s="139">
        <f t="shared" si="57"/>
        <v>-1.0199999999999996</v>
      </c>
      <c r="BQ86" s="139">
        <f t="shared" si="58"/>
        <v>-1.0199999999999996</v>
      </c>
    </row>
    <row r="87" spans="1:69">
      <c r="A87" s="8" t="s">
        <v>129</v>
      </c>
      <c r="B87" s="15">
        <f>'[3]04'!B89</f>
        <v>320</v>
      </c>
      <c r="C87" s="16">
        <f>'[3]04'!C89</f>
        <v>0</v>
      </c>
      <c r="D87" s="16">
        <f>'[3]04'!D89</f>
        <v>0</v>
      </c>
      <c r="E87" s="16">
        <f>'[3]04'!E89</f>
        <v>0</v>
      </c>
      <c r="F87" s="16">
        <f>'[3]04'!F89</f>
        <v>960</v>
      </c>
      <c r="G87" s="16">
        <f>'[3]04'!G89</f>
        <v>0</v>
      </c>
      <c r="H87" s="17">
        <f t="shared" si="59"/>
        <v>1280</v>
      </c>
      <c r="I87" s="15">
        <f>'[3]04'!J89</f>
        <v>305</v>
      </c>
      <c r="J87" s="16">
        <f>'[3]04'!K89</f>
        <v>0</v>
      </c>
      <c r="K87" s="16">
        <f>'[3]04'!L89</f>
        <v>0</v>
      </c>
      <c r="L87" s="16">
        <f>'[3]04'!M89</f>
        <v>0</v>
      </c>
      <c r="M87" s="16">
        <f>'[3]04'!N89</f>
        <v>0</v>
      </c>
      <c r="N87" s="16">
        <f>'[3]04'!O89</f>
        <v>0</v>
      </c>
      <c r="O87" s="17">
        <f t="shared" si="60"/>
        <v>305</v>
      </c>
      <c r="P87" s="18">
        <f>frq!C87</f>
        <v>1</v>
      </c>
      <c r="Q87" s="15">
        <f t="shared" si="33"/>
        <v>305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305</v>
      </c>
      <c r="X87" s="8">
        <f t="shared" si="36"/>
        <v>30.5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30.5</v>
      </c>
      <c r="AE87" s="8">
        <f t="shared" si="43"/>
        <v>30.5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30.5</v>
      </c>
      <c r="AL87" s="8">
        <f t="shared" si="35"/>
        <v>244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244</v>
      </c>
      <c r="AT87" s="8">
        <v>29.98</v>
      </c>
      <c r="AU87" s="8">
        <v>29.98</v>
      </c>
      <c r="AW87" s="203">
        <v>30.5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30.5</v>
      </c>
      <c r="BD87" s="203">
        <v>30.5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30.5</v>
      </c>
      <c r="BL87" s="8">
        <f t="shared" si="53"/>
        <v>29.98</v>
      </c>
      <c r="BM87" s="8">
        <f t="shared" si="54"/>
        <v>29.98</v>
      </c>
      <c r="BN87" s="8">
        <f t="shared" si="55"/>
        <v>30.5</v>
      </c>
      <c r="BO87" s="8">
        <f t="shared" si="56"/>
        <v>30.5</v>
      </c>
      <c r="BP87" s="139">
        <f t="shared" si="57"/>
        <v>-0.51999999999999957</v>
      </c>
      <c r="BQ87" s="139">
        <f t="shared" si="58"/>
        <v>-0.51999999999999957</v>
      </c>
    </row>
    <row r="88" spans="1:69">
      <c r="A88" s="8" t="s">
        <v>130</v>
      </c>
      <c r="B88" s="15">
        <f>'[3]04'!B90</f>
        <v>320</v>
      </c>
      <c r="C88" s="16">
        <f>'[3]04'!C90</f>
        <v>0</v>
      </c>
      <c r="D88" s="16">
        <f>'[3]04'!D90</f>
        <v>0</v>
      </c>
      <c r="E88" s="16">
        <f>'[3]04'!E90</f>
        <v>0</v>
      </c>
      <c r="F88" s="16">
        <f>'[3]04'!F90</f>
        <v>960</v>
      </c>
      <c r="G88" s="16">
        <f>'[3]04'!G90</f>
        <v>0</v>
      </c>
      <c r="H88" s="17">
        <f t="shared" si="59"/>
        <v>1280</v>
      </c>
      <c r="I88" s="15">
        <f>'[3]04'!J90</f>
        <v>305</v>
      </c>
      <c r="J88" s="16">
        <f>'[3]04'!K90</f>
        <v>0</v>
      </c>
      <c r="K88" s="16">
        <f>'[3]04'!L90</f>
        <v>0</v>
      </c>
      <c r="L88" s="16">
        <f>'[3]04'!M90</f>
        <v>0</v>
      </c>
      <c r="M88" s="16">
        <f>'[3]04'!N90</f>
        <v>0</v>
      </c>
      <c r="N88" s="16">
        <f>'[3]04'!O90</f>
        <v>0</v>
      </c>
      <c r="O88" s="17">
        <f t="shared" si="60"/>
        <v>305</v>
      </c>
      <c r="P88" s="18">
        <f>frq!C88</f>
        <v>1</v>
      </c>
      <c r="Q88" s="15">
        <f t="shared" si="33"/>
        <v>305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305</v>
      </c>
      <c r="X88" s="8">
        <f t="shared" si="36"/>
        <v>30.5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30.5</v>
      </c>
      <c r="AE88" s="8">
        <f t="shared" si="43"/>
        <v>30.5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30.5</v>
      </c>
      <c r="AL88" s="8">
        <f t="shared" si="35"/>
        <v>244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244</v>
      </c>
      <c r="AT88" s="8">
        <v>29.98</v>
      </c>
      <c r="AU88" s="8">
        <v>29.98</v>
      </c>
      <c r="AW88" s="203">
        <v>30.5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30.5</v>
      </c>
      <c r="BD88" s="203">
        <v>30.5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30.5</v>
      </c>
      <c r="BL88" s="8">
        <f t="shared" si="53"/>
        <v>29.98</v>
      </c>
      <c r="BM88" s="8">
        <f t="shared" si="54"/>
        <v>29.98</v>
      </c>
      <c r="BN88" s="8">
        <f t="shared" si="55"/>
        <v>30.5</v>
      </c>
      <c r="BO88" s="8">
        <f t="shared" si="56"/>
        <v>30.5</v>
      </c>
      <c r="BP88" s="139">
        <f t="shared" si="57"/>
        <v>-0.51999999999999957</v>
      </c>
      <c r="BQ88" s="139">
        <f t="shared" si="58"/>
        <v>-0.51999999999999957</v>
      </c>
    </row>
    <row r="89" spans="1:69">
      <c r="A89" s="8" t="s">
        <v>131</v>
      </c>
      <c r="B89" s="15">
        <f>'[3]04'!B91</f>
        <v>320</v>
      </c>
      <c r="C89" s="16">
        <f>'[3]04'!C91</f>
        <v>0</v>
      </c>
      <c r="D89" s="16">
        <f>'[3]04'!D91</f>
        <v>0</v>
      </c>
      <c r="E89" s="16">
        <f>'[3]04'!E91</f>
        <v>0</v>
      </c>
      <c r="F89" s="16">
        <f>'[3]04'!F91</f>
        <v>960</v>
      </c>
      <c r="G89" s="16">
        <f>'[3]04'!G91</f>
        <v>0</v>
      </c>
      <c r="H89" s="17">
        <f t="shared" si="59"/>
        <v>1280</v>
      </c>
      <c r="I89" s="15">
        <f>'[3]04'!J91</f>
        <v>305</v>
      </c>
      <c r="J89" s="16">
        <f>'[3]04'!K91</f>
        <v>0</v>
      </c>
      <c r="K89" s="16">
        <f>'[3]04'!L91</f>
        <v>0</v>
      </c>
      <c r="L89" s="16">
        <f>'[3]04'!M91</f>
        <v>0</v>
      </c>
      <c r="M89" s="16">
        <f>'[3]04'!N91</f>
        <v>0</v>
      </c>
      <c r="N89" s="16">
        <f>'[3]04'!O91</f>
        <v>0</v>
      </c>
      <c r="O89" s="17">
        <f t="shared" si="60"/>
        <v>305</v>
      </c>
      <c r="P89" s="18">
        <f>frq!C89</f>
        <v>1</v>
      </c>
      <c r="Q89" s="15">
        <f t="shared" si="33"/>
        <v>305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305</v>
      </c>
      <c r="X89" s="8">
        <f t="shared" si="36"/>
        <v>30.5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30.5</v>
      </c>
      <c r="AE89" s="8">
        <f t="shared" si="43"/>
        <v>30.5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30.5</v>
      </c>
      <c r="AL89" s="8">
        <f t="shared" si="35"/>
        <v>244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244</v>
      </c>
      <c r="AT89" s="8">
        <v>29.5</v>
      </c>
      <c r="AU89" s="8">
        <v>29.5</v>
      </c>
      <c r="AW89" s="203">
        <v>30.5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30.5</v>
      </c>
      <c r="BD89" s="203">
        <v>30.5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30.5</v>
      </c>
      <c r="BL89" s="8">
        <f t="shared" si="53"/>
        <v>29.5</v>
      </c>
      <c r="BM89" s="8">
        <f t="shared" si="54"/>
        <v>29.5</v>
      </c>
      <c r="BN89" s="8">
        <f t="shared" si="55"/>
        <v>30.5</v>
      </c>
      <c r="BO89" s="8">
        <f t="shared" si="56"/>
        <v>30.5</v>
      </c>
      <c r="BP89" s="139">
        <f t="shared" si="57"/>
        <v>-1</v>
      </c>
      <c r="BQ89" s="139">
        <f t="shared" si="58"/>
        <v>-1</v>
      </c>
    </row>
    <row r="90" spans="1:69">
      <c r="A90" s="8" t="s">
        <v>132</v>
      </c>
      <c r="B90" s="15">
        <f>'[3]04'!B92</f>
        <v>320</v>
      </c>
      <c r="C90" s="16">
        <f>'[3]04'!C92</f>
        <v>0</v>
      </c>
      <c r="D90" s="16">
        <f>'[3]04'!D92</f>
        <v>0</v>
      </c>
      <c r="E90" s="16">
        <f>'[3]04'!E92</f>
        <v>0</v>
      </c>
      <c r="F90" s="16">
        <f>'[3]04'!F92</f>
        <v>960</v>
      </c>
      <c r="G90" s="16">
        <f>'[3]04'!G92</f>
        <v>0</v>
      </c>
      <c r="H90" s="17">
        <f t="shared" si="59"/>
        <v>1280</v>
      </c>
      <c r="I90" s="15">
        <f>'[3]04'!J92</f>
        <v>310</v>
      </c>
      <c r="J90" s="16">
        <f>'[3]04'!K92</f>
        <v>0</v>
      </c>
      <c r="K90" s="16">
        <f>'[3]04'!L92</f>
        <v>0</v>
      </c>
      <c r="L90" s="16">
        <f>'[3]04'!M92</f>
        <v>0</v>
      </c>
      <c r="M90" s="16">
        <f>'[3]04'!N92</f>
        <v>0</v>
      </c>
      <c r="N90" s="16">
        <f>'[3]04'!O92</f>
        <v>0</v>
      </c>
      <c r="O90" s="17">
        <f t="shared" si="60"/>
        <v>310</v>
      </c>
      <c r="P90" s="18">
        <f>frq!C90</f>
        <v>1</v>
      </c>
      <c r="Q90" s="15">
        <f t="shared" si="33"/>
        <v>310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310</v>
      </c>
      <c r="X90" s="8">
        <f t="shared" si="36"/>
        <v>30.5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30.5</v>
      </c>
      <c r="AE90" s="8">
        <f t="shared" si="43"/>
        <v>30.5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30.5</v>
      </c>
      <c r="AL90" s="8">
        <f t="shared" si="35"/>
        <v>249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249</v>
      </c>
      <c r="AT90" s="8">
        <v>29.5</v>
      </c>
      <c r="AU90" s="8">
        <v>29.5</v>
      </c>
      <c r="AW90" s="203">
        <v>30.5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30.5</v>
      </c>
      <c r="BD90" s="203">
        <v>30.5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30.5</v>
      </c>
      <c r="BL90" s="8">
        <f t="shared" si="53"/>
        <v>29.5</v>
      </c>
      <c r="BM90" s="8">
        <f t="shared" si="54"/>
        <v>29.5</v>
      </c>
      <c r="BN90" s="8">
        <f t="shared" si="55"/>
        <v>30.5</v>
      </c>
      <c r="BO90" s="8">
        <f t="shared" si="56"/>
        <v>30.5</v>
      </c>
      <c r="BP90" s="139">
        <f t="shared" si="57"/>
        <v>-1</v>
      </c>
      <c r="BQ90" s="139">
        <f t="shared" si="58"/>
        <v>-1</v>
      </c>
    </row>
    <row r="91" spans="1:69">
      <c r="A91" s="8" t="s">
        <v>133</v>
      </c>
      <c r="B91" s="15">
        <f>'[3]04'!B93</f>
        <v>320</v>
      </c>
      <c r="C91" s="16">
        <f>'[3]04'!C93</f>
        <v>0</v>
      </c>
      <c r="D91" s="16">
        <f>'[3]04'!D93</f>
        <v>0</v>
      </c>
      <c r="E91" s="16">
        <f>'[3]04'!E93</f>
        <v>0</v>
      </c>
      <c r="F91" s="16">
        <f>'[3]04'!F93</f>
        <v>960</v>
      </c>
      <c r="G91" s="16">
        <f>'[3]04'!G93</f>
        <v>0</v>
      </c>
      <c r="H91" s="17">
        <f t="shared" si="59"/>
        <v>1280</v>
      </c>
      <c r="I91" s="15">
        <f>'[3]04'!J93</f>
        <v>310</v>
      </c>
      <c r="J91" s="16">
        <f>'[3]04'!K93</f>
        <v>0</v>
      </c>
      <c r="K91" s="16">
        <f>'[3]04'!L93</f>
        <v>0</v>
      </c>
      <c r="L91" s="16">
        <f>'[3]04'!M93</f>
        <v>0</v>
      </c>
      <c r="M91" s="16">
        <f>'[3]04'!N93</f>
        <v>0</v>
      </c>
      <c r="N91" s="16">
        <f>'[3]04'!O93</f>
        <v>0</v>
      </c>
      <c r="O91" s="17">
        <f t="shared" si="60"/>
        <v>310</v>
      </c>
      <c r="P91" s="18">
        <f>frq!C91</f>
        <v>1</v>
      </c>
      <c r="Q91" s="15">
        <f t="shared" si="33"/>
        <v>310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310</v>
      </c>
      <c r="X91" s="8">
        <f t="shared" si="36"/>
        <v>31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31</v>
      </c>
      <c r="AE91" s="8">
        <f t="shared" si="43"/>
        <v>31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31</v>
      </c>
      <c r="AL91" s="8">
        <f t="shared" si="35"/>
        <v>248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248</v>
      </c>
      <c r="AT91" s="8">
        <v>29.98</v>
      </c>
      <c r="AU91" s="8">
        <v>29.98</v>
      </c>
      <c r="AW91" s="203">
        <v>31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31</v>
      </c>
      <c r="BD91" s="203">
        <v>31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31</v>
      </c>
      <c r="BL91" s="8">
        <f t="shared" si="53"/>
        <v>29.98</v>
      </c>
      <c r="BM91" s="8">
        <f t="shared" si="54"/>
        <v>29.98</v>
      </c>
      <c r="BN91" s="8">
        <f t="shared" si="55"/>
        <v>31</v>
      </c>
      <c r="BO91" s="8">
        <f t="shared" si="56"/>
        <v>31</v>
      </c>
      <c r="BP91" s="139">
        <f t="shared" si="57"/>
        <v>-1.0199999999999996</v>
      </c>
      <c r="BQ91" s="139">
        <f t="shared" si="58"/>
        <v>-1.0199999999999996</v>
      </c>
    </row>
    <row r="92" spans="1:69">
      <c r="A92" s="8" t="s">
        <v>134</v>
      </c>
      <c r="B92" s="15">
        <f>'[3]04'!B94</f>
        <v>320</v>
      </c>
      <c r="C92" s="16">
        <f>'[3]04'!C94</f>
        <v>0</v>
      </c>
      <c r="D92" s="16">
        <f>'[3]04'!D94</f>
        <v>0</v>
      </c>
      <c r="E92" s="16">
        <f>'[3]04'!E94</f>
        <v>0</v>
      </c>
      <c r="F92" s="16">
        <f>'[3]04'!F94</f>
        <v>960</v>
      </c>
      <c r="G92" s="16">
        <f>'[3]04'!G94</f>
        <v>0</v>
      </c>
      <c r="H92" s="17">
        <f t="shared" si="59"/>
        <v>1280</v>
      </c>
      <c r="I92" s="15">
        <f>'[3]04'!J94</f>
        <v>310</v>
      </c>
      <c r="J92" s="16">
        <f>'[3]04'!K94</f>
        <v>0</v>
      </c>
      <c r="K92" s="16">
        <f>'[3]04'!L94</f>
        <v>0</v>
      </c>
      <c r="L92" s="16">
        <f>'[3]04'!M94</f>
        <v>0</v>
      </c>
      <c r="M92" s="16">
        <f>'[3]04'!N94</f>
        <v>0</v>
      </c>
      <c r="N92" s="16">
        <f>'[3]04'!O94</f>
        <v>0</v>
      </c>
      <c r="O92" s="17">
        <f t="shared" si="60"/>
        <v>310</v>
      </c>
      <c r="P92" s="18">
        <f>frq!C92</f>
        <v>1</v>
      </c>
      <c r="Q92" s="15">
        <f t="shared" si="33"/>
        <v>310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310</v>
      </c>
      <c r="X92" s="8">
        <f t="shared" si="36"/>
        <v>31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31</v>
      </c>
      <c r="AE92" s="8">
        <f t="shared" si="43"/>
        <v>31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31</v>
      </c>
      <c r="AL92" s="8">
        <f t="shared" si="35"/>
        <v>248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248</v>
      </c>
      <c r="AT92" s="8">
        <v>29.98</v>
      </c>
      <c r="AU92" s="8">
        <v>29.98</v>
      </c>
      <c r="AW92" s="203">
        <v>31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31</v>
      </c>
      <c r="BD92" s="203">
        <v>31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31</v>
      </c>
      <c r="BL92" s="8">
        <f t="shared" si="53"/>
        <v>29.98</v>
      </c>
      <c r="BM92" s="8">
        <f t="shared" si="54"/>
        <v>29.98</v>
      </c>
      <c r="BN92" s="8">
        <f t="shared" si="55"/>
        <v>31</v>
      </c>
      <c r="BO92" s="8">
        <f t="shared" si="56"/>
        <v>31</v>
      </c>
      <c r="BP92" s="139">
        <f t="shared" si="57"/>
        <v>-1.0199999999999996</v>
      </c>
      <c r="BQ92" s="139">
        <f t="shared" si="58"/>
        <v>-1.0199999999999996</v>
      </c>
    </row>
    <row r="93" spans="1:69">
      <c r="A93" s="8" t="s">
        <v>135</v>
      </c>
      <c r="B93" s="15">
        <f>'[3]04'!B95</f>
        <v>320</v>
      </c>
      <c r="C93" s="16">
        <f>'[3]04'!C95</f>
        <v>0</v>
      </c>
      <c r="D93" s="16">
        <f>'[3]04'!D95</f>
        <v>0</v>
      </c>
      <c r="E93" s="16">
        <f>'[3]04'!E95</f>
        <v>0</v>
      </c>
      <c r="F93" s="16">
        <f>'[3]04'!F95</f>
        <v>960</v>
      </c>
      <c r="G93" s="16">
        <f>'[3]04'!G95</f>
        <v>0</v>
      </c>
      <c r="H93" s="17">
        <f t="shared" si="59"/>
        <v>1280</v>
      </c>
      <c r="I93" s="15">
        <f>'[3]04'!J95</f>
        <v>310</v>
      </c>
      <c r="J93" s="16">
        <f>'[3]04'!K95</f>
        <v>0</v>
      </c>
      <c r="K93" s="16">
        <f>'[3]04'!L95</f>
        <v>0</v>
      </c>
      <c r="L93" s="16">
        <f>'[3]04'!M95</f>
        <v>0</v>
      </c>
      <c r="M93" s="16">
        <f>'[3]04'!N95</f>
        <v>0</v>
      </c>
      <c r="N93" s="16">
        <f>'[3]04'!O95</f>
        <v>0</v>
      </c>
      <c r="O93" s="17">
        <f t="shared" si="60"/>
        <v>310</v>
      </c>
      <c r="P93" s="18">
        <f>frq!C93</f>
        <v>1</v>
      </c>
      <c r="Q93" s="15">
        <f t="shared" si="33"/>
        <v>310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310</v>
      </c>
      <c r="X93" s="8">
        <f t="shared" si="36"/>
        <v>31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31</v>
      </c>
      <c r="AE93" s="8">
        <f t="shared" si="43"/>
        <v>31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31</v>
      </c>
      <c r="AL93" s="8">
        <f t="shared" si="35"/>
        <v>248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248</v>
      </c>
      <c r="AT93" s="8">
        <v>29.98</v>
      </c>
      <c r="AU93" s="8">
        <v>29.98</v>
      </c>
      <c r="AW93" s="203">
        <v>31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31</v>
      </c>
      <c r="BD93" s="203">
        <v>31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31</v>
      </c>
      <c r="BL93" s="8">
        <f t="shared" si="53"/>
        <v>29.98</v>
      </c>
      <c r="BM93" s="8">
        <f t="shared" si="54"/>
        <v>29.98</v>
      </c>
      <c r="BN93" s="8">
        <f t="shared" si="55"/>
        <v>31</v>
      </c>
      <c r="BO93" s="8">
        <f t="shared" si="56"/>
        <v>31</v>
      </c>
      <c r="BP93" s="139">
        <f t="shared" si="57"/>
        <v>-1.0199999999999996</v>
      </c>
      <c r="BQ93" s="139">
        <f t="shared" si="58"/>
        <v>-1.0199999999999996</v>
      </c>
    </row>
    <row r="94" spans="1:69">
      <c r="A94" s="8" t="s">
        <v>136</v>
      </c>
      <c r="B94" s="15">
        <f>'[3]04'!B96</f>
        <v>320</v>
      </c>
      <c r="C94" s="16">
        <f>'[3]04'!C96</f>
        <v>0</v>
      </c>
      <c r="D94" s="16">
        <f>'[3]04'!D96</f>
        <v>0</v>
      </c>
      <c r="E94" s="16">
        <f>'[3]04'!E96</f>
        <v>0</v>
      </c>
      <c r="F94" s="16">
        <f>'[3]04'!F96</f>
        <v>960</v>
      </c>
      <c r="G94" s="16">
        <f>'[3]04'!G96</f>
        <v>0</v>
      </c>
      <c r="H94" s="17">
        <f t="shared" si="59"/>
        <v>1280</v>
      </c>
      <c r="I94" s="15">
        <f>'[3]04'!J96</f>
        <v>310</v>
      </c>
      <c r="J94" s="16">
        <f>'[3]04'!K96</f>
        <v>0</v>
      </c>
      <c r="K94" s="16">
        <f>'[3]04'!L96</f>
        <v>0</v>
      </c>
      <c r="L94" s="16">
        <f>'[3]04'!M96</f>
        <v>0</v>
      </c>
      <c r="M94" s="16">
        <f>'[3]04'!N96</f>
        <v>0</v>
      </c>
      <c r="N94" s="16">
        <f>'[3]04'!O96</f>
        <v>0</v>
      </c>
      <c r="O94" s="17">
        <f t="shared" si="60"/>
        <v>310</v>
      </c>
      <c r="P94" s="18">
        <f>frq!C94</f>
        <v>1</v>
      </c>
      <c r="Q94" s="15">
        <f t="shared" si="33"/>
        <v>310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310</v>
      </c>
      <c r="X94" s="8">
        <f t="shared" si="36"/>
        <v>31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31</v>
      </c>
      <c r="AE94" s="8">
        <f t="shared" si="43"/>
        <v>31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31</v>
      </c>
      <c r="AL94" s="8">
        <f t="shared" si="35"/>
        <v>248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248</v>
      </c>
      <c r="AT94" s="8">
        <v>29.98</v>
      </c>
      <c r="AU94" s="8">
        <v>29.98</v>
      </c>
      <c r="AW94" s="203">
        <v>31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31</v>
      </c>
      <c r="BD94" s="203">
        <v>31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31</v>
      </c>
      <c r="BL94" s="8">
        <f t="shared" si="53"/>
        <v>29.98</v>
      </c>
      <c r="BM94" s="8">
        <f t="shared" si="54"/>
        <v>29.98</v>
      </c>
      <c r="BN94" s="8">
        <f t="shared" si="55"/>
        <v>31</v>
      </c>
      <c r="BO94" s="8">
        <f t="shared" si="56"/>
        <v>31</v>
      </c>
      <c r="BP94" s="139">
        <f t="shared" si="57"/>
        <v>-1.0199999999999996</v>
      </c>
      <c r="BQ94" s="139">
        <f t="shared" si="58"/>
        <v>-1.0199999999999996</v>
      </c>
    </row>
    <row r="95" spans="1:69">
      <c r="A95" s="8" t="s">
        <v>137</v>
      </c>
      <c r="B95" s="15">
        <f>'[3]04'!B97</f>
        <v>320</v>
      </c>
      <c r="C95" s="16">
        <f>'[3]04'!C97</f>
        <v>0</v>
      </c>
      <c r="D95" s="16">
        <f>'[3]04'!D97</f>
        <v>0</v>
      </c>
      <c r="E95" s="16">
        <f>'[3]04'!E97</f>
        <v>0</v>
      </c>
      <c r="F95" s="16">
        <f>'[3]04'!F97</f>
        <v>960</v>
      </c>
      <c r="G95" s="16">
        <f>'[3]04'!G97</f>
        <v>0</v>
      </c>
      <c r="H95" s="17">
        <f t="shared" si="59"/>
        <v>1280</v>
      </c>
      <c r="I95" s="15">
        <f>'[3]04'!J97</f>
        <v>305</v>
      </c>
      <c r="J95" s="16">
        <f>'[3]04'!K97</f>
        <v>0</v>
      </c>
      <c r="K95" s="16">
        <f>'[3]04'!L97</f>
        <v>0</v>
      </c>
      <c r="L95" s="16">
        <f>'[3]04'!M97</f>
        <v>0</v>
      </c>
      <c r="M95" s="16">
        <f>'[3]04'!N97</f>
        <v>0</v>
      </c>
      <c r="N95" s="16">
        <f>'[3]04'!O97</f>
        <v>0</v>
      </c>
      <c r="O95" s="17">
        <f t="shared" si="60"/>
        <v>305</v>
      </c>
      <c r="P95" s="18">
        <f>frq!C95</f>
        <v>1</v>
      </c>
      <c r="Q95" s="15">
        <f t="shared" si="33"/>
        <v>305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305</v>
      </c>
      <c r="X95" s="8">
        <f t="shared" si="36"/>
        <v>30.5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30.5</v>
      </c>
      <c r="AE95" s="8">
        <f t="shared" si="43"/>
        <v>30.5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30.5</v>
      </c>
      <c r="AL95" s="8">
        <f t="shared" si="35"/>
        <v>244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244</v>
      </c>
      <c r="AT95" s="8">
        <v>29.98</v>
      </c>
      <c r="AU95" s="8">
        <v>29.98</v>
      </c>
      <c r="AW95" s="203">
        <v>30.5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30.5</v>
      </c>
      <c r="BD95" s="203">
        <v>30.5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30.5</v>
      </c>
      <c r="BL95" s="8">
        <f t="shared" si="53"/>
        <v>29.98</v>
      </c>
      <c r="BM95" s="8">
        <f t="shared" si="54"/>
        <v>29.98</v>
      </c>
      <c r="BN95" s="8">
        <f t="shared" si="55"/>
        <v>30.5</v>
      </c>
      <c r="BO95" s="8">
        <f t="shared" si="56"/>
        <v>30.5</v>
      </c>
      <c r="BP95" s="139">
        <f t="shared" si="57"/>
        <v>-0.51999999999999957</v>
      </c>
      <c r="BQ95" s="139">
        <f t="shared" si="58"/>
        <v>-0.51999999999999957</v>
      </c>
    </row>
    <row r="96" spans="1:69">
      <c r="A96" s="8" t="s">
        <v>138</v>
      </c>
      <c r="B96" s="15">
        <f>'[3]04'!B98</f>
        <v>320</v>
      </c>
      <c r="C96" s="16">
        <f>'[3]04'!C98</f>
        <v>0</v>
      </c>
      <c r="D96" s="16">
        <f>'[3]04'!D98</f>
        <v>0</v>
      </c>
      <c r="E96" s="16">
        <f>'[3]04'!E98</f>
        <v>0</v>
      </c>
      <c r="F96" s="16">
        <f>'[3]04'!F98</f>
        <v>960</v>
      </c>
      <c r="G96" s="16">
        <f>'[3]04'!G98</f>
        <v>0</v>
      </c>
      <c r="H96" s="17">
        <f t="shared" si="59"/>
        <v>1280</v>
      </c>
      <c r="I96" s="15">
        <f>'[3]04'!J98</f>
        <v>305</v>
      </c>
      <c r="J96" s="16">
        <f>'[3]04'!K98</f>
        <v>0</v>
      </c>
      <c r="K96" s="16">
        <f>'[3]04'!L98</f>
        <v>0</v>
      </c>
      <c r="L96" s="16">
        <f>'[3]04'!M98</f>
        <v>0</v>
      </c>
      <c r="M96" s="16">
        <f>'[3]04'!N98</f>
        <v>0</v>
      </c>
      <c r="N96" s="16">
        <f>'[3]04'!O98</f>
        <v>0</v>
      </c>
      <c r="O96" s="17">
        <f t="shared" si="60"/>
        <v>305</v>
      </c>
      <c r="P96" s="18">
        <f>frq!C96</f>
        <v>1</v>
      </c>
      <c r="Q96" s="15">
        <f t="shared" si="33"/>
        <v>305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305</v>
      </c>
      <c r="X96" s="8">
        <f t="shared" si="36"/>
        <v>30.5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30.5</v>
      </c>
      <c r="AE96" s="8">
        <f t="shared" si="43"/>
        <v>30.5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30.5</v>
      </c>
      <c r="AL96" s="8">
        <f t="shared" si="35"/>
        <v>244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244</v>
      </c>
      <c r="AT96" s="8">
        <v>29.98</v>
      </c>
      <c r="AU96" s="8">
        <v>29.98</v>
      </c>
      <c r="AW96" s="203">
        <v>30.5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30.5</v>
      </c>
      <c r="BD96" s="203">
        <v>30.5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30.5</v>
      </c>
      <c r="BL96" s="8">
        <f t="shared" si="53"/>
        <v>29.98</v>
      </c>
      <c r="BM96" s="8">
        <f t="shared" si="54"/>
        <v>29.98</v>
      </c>
      <c r="BN96" s="8">
        <f t="shared" si="55"/>
        <v>30.5</v>
      </c>
      <c r="BO96" s="8">
        <f t="shared" si="56"/>
        <v>30.5</v>
      </c>
      <c r="BP96" s="139">
        <f t="shared" si="57"/>
        <v>-0.51999999999999957</v>
      </c>
      <c r="BQ96" s="139">
        <f t="shared" si="58"/>
        <v>-0.51999999999999957</v>
      </c>
    </row>
    <row r="97" spans="1:69">
      <c r="A97" s="8" t="s">
        <v>139</v>
      </c>
      <c r="B97" s="15">
        <f>'[3]04'!B99</f>
        <v>320</v>
      </c>
      <c r="C97" s="16">
        <f>'[3]04'!C99</f>
        <v>0</v>
      </c>
      <c r="D97" s="16">
        <f>'[3]04'!D99</f>
        <v>0</v>
      </c>
      <c r="E97" s="16">
        <f>'[3]04'!E99</f>
        <v>0</v>
      </c>
      <c r="F97" s="16">
        <f>'[3]04'!F99</f>
        <v>960</v>
      </c>
      <c r="G97" s="16">
        <f>'[3]04'!G99</f>
        <v>0</v>
      </c>
      <c r="H97" s="17">
        <f t="shared" si="59"/>
        <v>1280</v>
      </c>
      <c r="I97" s="15">
        <f>'[3]04'!J99</f>
        <v>305</v>
      </c>
      <c r="J97" s="16">
        <f>'[3]04'!K99</f>
        <v>0</v>
      </c>
      <c r="K97" s="16">
        <f>'[3]04'!L99</f>
        <v>0</v>
      </c>
      <c r="L97" s="16">
        <f>'[3]04'!M99</f>
        <v>0</v>
      </c>
      <c r="M97" s="16">
        <f>'[3]04'!N99</f>
        <v>0</v>
      </c>
      <c r="N97" s="16">
        <f>'[3]04'!O99</f>
        <v>0</v>
      </c>
      <c r="O97" s="17">
        <f t="shared" si="60"/>
        <v>305</v>
      </c>
      <c r="P97" s="18">
        <f>frq!C97</f>
        <v>1</v>
      </c>
      <c r="Q97" s="15">
        <f t="shared" si="33"/>
        <v>305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305</v>
      </c>
      <c r="X97" s="8">
        <f t="shared" si="36"/>
        <v>30.5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30.5</v>
      </c>
      <c r="AE97" s="8">
        <f t="shared" si="43"/>
        <v>30.5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30.5</v>
      </c>
      <c r="AL97" s="8">
        <f t="shared" si="35"/>
        <v>244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244</v>
      </c>
      <c r="AT97" s="8">
        <v>29.98</v>
      </c>
      <c r="AU97" s="8">
        <v>29.98</v>
      </c>
      <c r="AW97" s="203">
        <v>30.5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30.5</v>
      </c>
      <c r="BD97" s="203">
        <v>30.5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30.5</v>
      </c>
      <c r="BL97" s="8">
        <f t="shared" si="53"/>
        <v>29.98</v>
      </c>
      <c r="BM97" s="8">
        <f t="shared" si="54"/>
        <v>29.98</v>
      </c>
      <c r="BN97" s="8">
        <f t="shared" si="55"/>
        <v>30.5</v>
      </c>
      <c r="BO97" s="8">
        <f t="shared" si="56"/>
        <v>30.5</v>
      </c>
      <c r="BP97" s="139">
        <f t="shared" si="57"/>
        <v>-0.51999999999999957</v>
      </c>
      <c r="BQ97" s="139">
        <f t="shared" si="58"/>
        <v>-0.51999999999999957</v>
      </c>
    </row>
    <row r="98" spans="1:69">
      <c r="A98" s="8" t="s">
        <v>140</v>
      </c>
      <c r="B98" s="15">
        <f>'[3]04'!B100</f>
        <v>320</v>
      </c>
      <c r="C98" s="16">
        <f>'[3]04'!C100</f>
        <v>0</v>
      </c>
      <c r="D98" s="16">
        <f>'[3]04'!D100</f>
        <v>0</v>
      </c>
      <c r="E98" s="16">
        <f>'[3]04'!E100</f>
        <v>0</v>
      </c>
      <c r="F98" s="16">
        <f>'[3]04'!F100</f>
        <v>960</v>
      </c>
      <c r="G98" s="16">
        <f>'[3]04'!G100</f>
        <v>0</v>
      </c>
      <c r="H98" s="17">
        <f t="shared" si="59"/>
        <v>1280</v>
      </c>
      <c r="I98" s="15">
        <f>'[3]04'!J100</f>
        <v>305</v>
      </c>
      <c r="J98" s="16">
        <f>'[3]04'!K100</f>
        <v>0</v>
      </c>
      <c r="K98" s="16">
        <f>'[3]04'!L100</f>
        <v>0</v>
      </c>
      <c r="L98" s="16">
        <f>'[3]04'!M100</f>
        <v>0</v>
      </c>
      <c r="M98" s="16">
        <f>'[3]04'!N100</f>
        <v>0</v>
      </c>
      <c r="N98" s="16">
        <f>'[3]04'!O100</f>
        <v>0</v>
      </c>
      <c r="O98" s="17">
        <f t="shared" si="60"/>
        <v>305</v>
      </c>
      <c r="P98" s="18">
        <f>frq!C98</f>
        <v>1</v>
      </c>
      <c r="Q98" s="15">
        <f t="shared" si="33"/>
        <v>305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305</v>
      </c>
      <c r="X98" s="8">
        <f t="shared" si="36"/>
        <v>30.5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30.5</v>
      </c>
      <c r="AE98" s="8">
        <f t="shared" si="43"/>
        <v>30.5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30.5</v>
      </c>
      <c r="AL98" s="8">
        <f t="shared" si="35"/>
        <v>244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244</v>
      </c>
      <c r="AT98" s="8">
        <v>29.98</v>
      </c>
      <c r="AU98" s="8">
        <v>29.98</v>
      </c>
      <c r="AW98" s="203">
        <v>30.5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30.5</v>
      </c>
      <c r="BD98" s="203">
        <v>30.5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30.5</v>
      </c>
      <c r="BL98" s="8">
        <f t="shared" si="53"/>
        <v>29.98</v>
      </c>
      <c r="BM98" s="8">
        <f t="shared" si="54"/>
        <v>29.98</v>
      </c>
      <c r="BN98" s="8">
        <f t="shared" si="55"/>
        <v>30.5</v>
      </c>
      <c r="BO98" s="8">
        <f t="shared" si="56"/>
        <v>30.5</v>
      </c>
      <c r="BP98" s="139">
        <f t="shared" si="57"/>
        <v>-0.51999999999999957</v>
      </c>
      <c r="BQ98" s="139">
        <f t="shared" si="58"/>
        <v>-0.51999999999999957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23.04</v>
      </c>
      <c r="G99" s="15">
        <f t="shared" si="62"/>
        <v>0</v>
      </c>
      <c r="H99" s="15">
        <f t="shared" si="62"/>
        <v>30.72</v>
      </c>
      <c r="I99" s="15">
        <f t="shared" si="62"/>
        <v>6.8104825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6.8104825</v>
      </c>
      <c r="P99" s="15">
        <f t="shared" si="62"/>
        <v>2.4E-2</v>
      </c>
      <c r="Q99" s="15">
        <f t="shared" si="62"/>
        <v>6.8104825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6.8104825</v>
      </c>
      <c r="X99" s="15">
        <f t="shared" si="62"/>
        <v>0.60483249999999955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0.60483249999999955</v>
      </c>
      <c r="AE99" s="15">
        <f t="shared" si="62"/>
        <v>0.61276249999999932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0.61276249999999932</v>
      </c>
      <c r="AL99" s="15">
        <f t="shared" si="62"/>
        <v>5.5928874999999998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5.5928874999999998</v>
      </c>
      <c r="AS99" s="15">
        <f t="shared" si="62"/>
        <v>0</v>
      </c>
      <c r="AT99" s="15">
        <f t="shared" si="62"/>
        <v>0.58510000000000018</v>
      </c>
      <c r="AU99" s="15">
        <f t="shared" si="62"/>
        <v>0.59276750000000011</v>
      </c>
      <c r="AV99" s="15">
        <f t="shared" si="62"/>
        <v>0</v>
      </c>
      <c r="AW99" s="15">
        <f t="shared" si="62"/>
        <v>0.60483249999999955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0.60483249999999955</v>
      </c>
      <c r="BD99" s="15">
        <f t="shared" si="62"/>
        <v>0.61276249999999932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0.61276249999999932</v>
      </c>
      <c r="BK99" s="15"/>
      <c r="BL99" s="15">
        <f t="shared" si="63"/>
        <v>0.58510000000000018</v>
      </c>
      <c r="BM99" s="15">
        <f t="shared" si="63"/>
        <v>0.59276750000000011</v>
      </c>
      <c r="BN99" s="15">
        <f t="shared" si="63"/>
        <v>0.60483249999999955</v>
      </c>
      <c r="BO99" s="15">
        <f t="shared" si="63"/>
        <v>0.61276249999999932</v>
      </c>
      <c r="BP99" s="15">
        <f t="shared" si="63"/>
        <v>-1.9732500000000014E-2</v>
      </c>
      <c r="BQ99" s="15">
        <f t="shared" si="63"/>
        <v>-1.9995000000000016E-2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45416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O17" sqref="O17"/>
    </sheetView>
  </sheetViews>
  <sheetFormatPr defaultRowHeight="15"/>
  <cols>
    <col min="1" max="1" width="17.5703125" customWidth="1"/>
  </cols>
  <sheetData>
    <row r="1" spans="1:15">
      <c r="A1" s="29">
        <f>Losses!B1</f>
        <v>45416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47.619047619047613</v>
      </c>
      <c r="C5" s="134">
        <v>0</v>
      </c>
      <c r="D5" s="134">
        <v>0</v>
      </c>
      <c r="E5" s="134">
        <v>52.380952380952372</v>
      </c>
      <c r="F5" s="134">
        <v>0</v>
      </c>
      <c r="G5" s="134">
        <v>0</v>
      </c>
      <c r="H5">
        <f t="shared" si="0"/>
        <v>99.999999999999986</v>
      </c>
      <c r="J5" s="24">
        <v>4</v>
      </c>
      <c r="L5" s="112" t="s">
        <v>530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489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487</v>
      </c>
      <c r="M9" s="148"/>
      <c r="N9" t="s">
        <v>490</v>
      </c>
    </row>
    <row r="10" spans="1:15">
      <c r="J10" s="24"/>
      <c r="L10" s="148" t="s">
        <v>488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45416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84" activePane="bottomRight" state="frozen"/>
      <selection activeCell="B3" sqref="B3"/>
      <selection pane="topRight" activeCell="B3" sqref="B3"/>
      <selection pane="bottomLeft" activeCell="B3" sqref="B3"/>
      <selection pane="bottomRight" activeCell="P58" sqref="P58:T5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270</v>
      </c>
      <c r="C3">
        <f>PPCL!C3</f>
        <v>0</v>
      </c>
      <c r="D3">
        <f>PPCL!M3</f>
        <v>152</v>
      </c>
      <c r="E3">
        <f>PPCL!N3</f>
        <v>0</v>
      </c>
      <c r="F3">
        <f>B3+C3</f>
        <v>270</v>
      </c>
      <c r="G3">
        <f>D3+E3</f>
        <v>152</v>
      </c>
      <c r="H3" s="112"/>
      <c r="I3">
        <f>BRPL_EOD!AE3+BRPL_EOD!AF3</f>
        <v>45</v>
      </c>
      <c r="J3">
        <f>BYPL_EOD!AE3+BYPL_EOD!AF3</f>
        <v>24.03</v>
      </c>
      <c r="K3">
        <f>MES_EOD!AE3+MES_EOD!AF3</f>
        <v>9.06</v>
      </c>
      <c r="L3">
        <f>NDMC_EOD!AE3+NDMC_EOD!AF3</f>
        <v>44.91</v>
      </c>
      <c r="M3">
        <f>TPDDL_EOD!AE3+TPDDL_EOD!AF3</f>
        <v>29</v>
      </c>
      <c r="N3">
        <f t="shared" ref="N3:N66" si="0">SUM(I3:M3)</f>
        <v>152</v>
      </c>
      <c r="O3" s="112">
        <f t="shared" ref="O3:O66" si="1">G3-N3</f>
        <v>0</v>
      </c>
      <c r="P3">
        <v>45</v>
      </c>
      <c r="Q3">
        <v>24.03</v>
      </c>
      <c r="R3">
        <v>9.06</v>
      </c>
      <c r="S3">
        <v>44.91</v>
      </c>
      <c r="T3">
        <v>29</v>
      </c>
      <c r="U3" s="114">
        <f t="shared" ref="U3:U66" si="2">SUM(P3:T3)</f>
        <v>152</v>
      </c>
      <c r="V3" s="112">
        <f t="shared" ref="V3:V66" si="3">G3-U3</f>
        <v>0</v>
      </c>
    </row>
    <row r="4" spans="1:22">
      <c r="A4" t="s">
        <v>46</v>
      </c>
      <c r="B4">
        <f>PPCL!B4</f>
        <v>270</v>
      </c>
      <c r="C4">
        <f>PPCL!C4</f>
        <v>0</v>
      </c>
      <c r="D4">
        <f>PPCL!M4</f>
        <v>152</v>
      </c>
      <c r="E4">
        <f>PPCL!N4</f>
        <v>0</v>
      </c>
      <c r="F4">
        <f t="shared" ref="F4:F67" si="4">B4+C4</f>
        <v>270</v>
      </c>
      <c r="G4">
        <f t="shared" ref="G4:G67" si="5">D4+E4</f>
        <v>152</v>
      </c>
      <c r="H4" s="112"/>
      <c r="I4">
        <f>BRPL_EOD!AE4+BRPL_EOD!AF4</f>
        <v>45</v>
      </c>
      <c r="J4">
        <f>BYPL_EOD!AE4+BYPL_EOD!AF4</f>
        <v>24.03</v>
      </c>
      <c r="K4">
        <f>MES_EOD!AE4+MES_EOD!AF4</f>
        <v>9.06</v>
      </c>
      <c r="L4">
        <f>NDMC_EOD!AE4+NDMC_EOD!AF4</f>
        <v>44.91</v>
      </c>
      <c r="M4">
        <f>TPDDL_EOD!AE4+TPDDL_EOD!AF4</f>
        <v>29</v>
      </c>
      <c r="N4">
        <f t="shared" si="0"/>
        <v>152</v>
      </c>
      <c r="O4" s="112">
        <f t="shared" si="1"/>
        <v>0</v>
      </c>
      <c r="P4">
        <v>45</v>
      </c>
      <c r="Q4">
        <v>24.03</v>
      </c>
      <c r="R4">
        <v>9.06</v>
      </c>
      <c r="S4">
        <v>44.91</v>
      </c>
      <c r="T4">
        <v>29</v>
      </c>
      <c r="U4" s="114">
        <f t="shared" si="2"/>
        <v>152</v>
      </c>
      <c r="V4" s="112">
        <f t="shared" si="3"/>
        <v>0</v>
      </c>
    </row>
    <row r="5" spans="1:22">
      <c r="A5" t="s">
        <v>47</v>
      </c>
      <c r="B5">
        <f>PPCL!B5</f>
        <v>270</v>
      </c>
      <c r="C5">
        <f>PPCL!C5</f>
        <v>0</v>
      </c>
      <c r="D5">
        <f>PPCL!M5</f>
        <v>152</v>
      </c>
      <c r="E5">
        <f>PPCL!N5</f>
        <v>0</v>
      </c>
      <c r="F5">
        <f t="shared" si="4"/>
        <v>270</v>
      </c>
      <c r="G5">
        <f t="shared" si="5"/>
        <v>152</v>
      </c>
      <c r="H5" s="112"/>
      <c r="I5">
        <f>BRPL_EOD!AE5+BRPL_EOD!AF5</f>
        <v>45</v>
      </c>
      <c r="J5">
        <f>BYPL_EOD!AE5+BYPL_EOD!AF5</f>
        <v>24.03</v>
      </c>
      <c r="K5">
        <f>MES_EOD!AE5+MES_EOD!AF5</f>
        <v>9.06</v>
      </c>
      <c r="L5">
        <f>NDMC_EOD!AE5+NDMC_EOD!AF5</f>
        <v>44.91</v>
      </c>
      <c r="M5">
        <f>TPDDL_EOD!AE5+TPDDL_EOD!AF5</f>
        <v>29</v>
      </c>
      <c r="N5">
        <f t="shared" si="0"/>
        <v>152</v>
      </c>
      <c r="O5" s="112">
        <f t="shared" si="1"/>
        <v>0</v>
      </c>
      <c r="P5">
        <v>45</v>
      </c>
      <c r="Q5">
        <v>24.03</v>
      </c>
      <c r="R5">
        <v>9.06</v>
      </c>
      <c r="S5">
        <v>44.91</v>
      </c>
      <c r="T5">
        <v>29</v>
      </c>
      <c r="U5" s="114">
        <f t="shared" si="2"/>
        <v>152</v>
      </c>
      <c r="V5" s="112">
        <f t="shared" si="3"/>
        <v>0</v>
      </c>
    </row>
    <row r="6" spans="1:22">
      <c r="A6" t="s">
        <v>48</v>
      </c>
      <c r="B6">
        <f>PPCL!B6</f>
        <v>270</v>
      </c>
      <c r="C6">
        <f>PPCL!C6</f>
        <v>0</v>
      </c>
      <c r="D6">
        <f>PPCL!M6</f>
        <v>152</v>
      </c>
      <c r="E6">
        <f>PPCL!N6</f>
        <v>0</v>
      </c>
      <c r="F6">
        <f t="shared" si="4"/>
        <v>270</v>
      </c>
      <c r="G6">
        <f t="shared" si="5"/>
        <v>152</v>
      </c>
      <c r="H6" s="112"/>
      <c r="I6">
        <f>BRPL_EOD!AE6+BRPL_EOD!AF6</f>
        <v>45</v>
      </c>
      <c r="J6">
        <f>BYPL_EOD!AE6+BYPL_EOD!AF6</f>
        <v>24.03</v>
      </c>
      <c r="K6">
        <f>MES_EOD!AE6+MES_EOD!AF6</f>
        <v>9.06</v>
      </c>
      <c r="L6">
        <f>NDMC_EOD!AE6+NDMC_EOD!AF6</f>
        <v>44.91</v>
      </c>
      <c r="M6">
        <f>TPDDL_EOD!AE6+TPDDL_EOD!AF6</f>
        <v>29</v>
      </c>
      <c r="N6">
        <f t="shared" si="0"/>
        <v>152</v>
      </c>
      <c r="O6" s="112">
        <f t="shared" si="1"/>
        <v>0</v>
      </c>
      <c r="P6">
        <v>45</v>
      </c>
      <c r="Q6">
        <v>24.03</v>
      </c>
      <c r="R6">
        <v>9.06</v>
      </c>
      <c r="S6">
        <v>44.91</v>
      </c>
      <c r="T6">
        <v>29</v>
      </c>
      <c r="U6" s="114">
        <f t="shared" si="2"/>
        <v>152</v>
      </c>
      <c r="V6" s="112">
        <f t="shared" si="3"/>
        <v>0</v>
      </c>
    </row>
    <row r="7" spans="1:22">
      <c r="A7" t="s">
        <v>49</v>
      </c>
      <c r="B7">
        <f>PPCL!B7</f>
        <v>270</v>
      </c>
      <c r="C7">
        <f>PPCL!C7</f>
        <v>0</v>
      </c>
      <c r="D7">
        <f>PPCL!M7</f>
        <v>152</v>
      </c>
      <c r="E7">
        <f>PPCL!N7</f>
        <v>0</v>
      </c>
      <c r="F7">
        <f t="shared" si="4"/>
        <v>270</v>
      </c>
      <c r="G7">
        <f t="shared" si="5"/>
        <v>152</v>
      </c>
      <c r="H7" s="112"/>
      <c r="I7">
        <f>BRPL_EOD!AE7+BRPL_EOD!AF7</f>
        <v>45</v>
      </c>
      <c r="J7">
        <f>BYPL_EOD!AE7+BYPL_EOD!AF7</f>
        <v>24.03</v>
      </c>
      <c r="K7">
        <f>MES_EOD!AE7+MES_EOD!AF7</f>
        <v>9.06</v>
      </c>
      <c r="L7">
        <f>NDMC_EOD!AE7+NDMC_EOD!AF7</f>
        <v>44.91</v>
      </c>
      <c r="M7">
        <f>TPDDL_EOD!AE7+TPDDL_EOD!AF7</f>
        <v>29</v>
      </c>
      <c r="N7">
        <f t="shared" si="0"/>
        <v>152</v>
      </c>
      <c r="O7" s="112">
        <f t="shared" si="1"/>
        <v>0</v>
      </c>
      <c r="P7">
        <v>45</v>
      </c>
      <c r="Q7">
        <v>24.03</v>
      </c>
      <c r="R7">
        <v>9.06</v>
      </c>
      <c r="S7">
        <v>44.91</v>
      </c>
      <c r="T7">
        <v>29</v>
      </c>
      <c r="U7" s="114">
        <f t="shared" si="2"/>
        <v>152</v>
      </c>
      <c r="V7" s="112">
        <f t="shared" si="3"/>
        <v>0</v>
      </c>
    </row>
    <row r="8" spans="1:22">
      <c r="A8" t="s">
        <v>50</v>
      </c>
      <c r="B8">
        <f>PPCL!B8</f>
        <v>270</v>
      </c>
      <c r="C8">
        <f>PPCL!C8</f>
        <v>0</v>
      </c>
      <c r="D8">
        <f>PPCL!M8</f>
        <v>152</v>
      </c>
      <c r="E8">
        <f>PPCL!N8</f>
        <v>0</v>
      </c>
      <c r="F8">
        <f t="shared" si="4"/>
        <v>270</v>
      </c>
      <c r="G8">
        <f t="shared" si="5"/>
        <v>152</v>
      </c>
      <c r="H8" s="112"/>
      <c r="I8">
        <f>BRPL_EOD!AE8+BRPL_EOD!AF8</f>
        <v>45</v>
      </c>
      <c r="J8">
        <f>BYPL_EOD!AE8+BYPL_EOD!AF8</f>
        <v>24.03</v>
      </c>
      <c r="K8">
        <f>MES_EOD!AE8+MES_EOD!AF8</f>
        <v>9.06</v>
      </c>
      <c r="L8">
        <f>NDMC_EOD!AE8+NDMC_EOD!AF8</f>
        <v>44.91</v>
      </c>
      <c r="M8">
        <f>TPDDL_EOD!AE8+TPDDL_EOD!AF8</f>
        <v>29</v>
      </c>
      <c r="N8">
        <f t="shared" si="0"/>
        <v>152</v>
      </c>
      <c r="O8" s="112">
        <f t="shared" si="1"/>
        <v>0</v>
      </c>
      <c r="P8">
        <v>45</v>
      </c>
      <c r="Q8">
        <v>24.03</v>
      </c>
      <c r="R8">
        <v>9.06</v>
      </c>
      <c r="S8">
        <v>44.91</v>
      </c>
      <c r="T8">
        <v>29</v>
      </c>
      <c r="U8" s="114">
        <f t="shared" si="2"/>
        <v>152</v>
      </c>
      <c r="V8" s="112">
        <f t="shared" si="3"/>
        <v>0</v>
      </c>
    </row>
    <row r="9" spans="1:22">
      <c r="A9" t="s">
        <v>51</v>
      </c>
      <c r="B9">
        <f>PPCL!B9</f>
        <v>270</v>
      </c>
      <c r="C9">
        <f>PPCL!C9</f>
        <v>0</v>
      </c>
      <c r="D9">
        <f>PPCL!M9</f>
        <v>150</v>
      </c>
      <c r="E9">
        <f>PPCL!N9</f>
        <v>0</v>
      </c>
      <c r="F9">
        <f t="shared" si="4"/>
        <v>270</v>
      </c>
      <c r="G9">
        <f t="shared" si="5"/>
        <v>150</v>
      </c>
      <c r="H9" s="112"/>
      <c r="I9">
        <f>BRPL_EOD!AE9+BRPL_EOD!AF9</f>
        <v>45</v>
      </c>
      <c r="J9">
        <f>BYPL_EOD!AE9+BYPL_EOD!AF9</f>
        <v>24</v>
      </c>
      <c r="K9">
        <f>MES_EOD!AE9+MES_EOD!AF9</f>
        <v>8</v>
      </c>
      <c r="L9">
        <f>NDMC_EOD!AE9+NDMC_EOD!AF9</f>
        <v>44</v>
      </c>
      <c r="M9">
        <f>TPDDL_EOD!AE9+TPDDL_EOD!AF9</f>
        <v>29</v>
      </c>
      <c r="N9">
        <f t="shared" si="0"/>
        <v>150</v>
      </c>
      <c r="O9" s="112">
        <f t="shared" si="1"/>
        <v>0</v>
      </c>
      <c r="P9">
        <v>45</v>
      </c>
      <c r="Q9">
        <v>24</v>
      </c>
      <c r="R9">
        <v>8</v>
      </c>
      <c r="S9">
        <v>44</v>
      </c>
      <c r="T9">
        <v>29</v>
      </c>
      <c r="U9" s="114">
        <f t="shared" si="2"/>
        <v>150</v>
      </c>
      <c r="V9" s="112">
        <f t="shared" si="3"/>
        <v>0</v>
      </c>
    </row>
    <row r="10" spans="1:22">
      <c r="A10" t="s">
        <v>52</v>
      </c>
      <c r="B10">
        <f>PPCL!B10</f>
        <v>270</v>
      </c>
      <c r="C10">
        <f>PPCL!C10</f>
        <v>0</v>
      </c>
      <c r="D10">
        <f>PPCL!M10</f>
        <v>150</v>
      </c>
      <c r="E10">
        <f>PPCL!N10</f>
        <v>0</v>
      </c>
      <c r="F10">
        <f t="shared" si="4"/>
        <v>270</v>
      </c>
      <c r="G10">
        <f t="shared" si="5"/>
        <v>150</v>
      </c>
      <c r="H10" s="112"/>
      <c r="I10">
        <f>BRPL_EOD!AE10+BRPL_EOD!AF10</f>
        <v>45</v>
      </c>
      <c r="J10">
        <f>BYPL_EOD!AE10+BYPL_EOD!AF10</f>
        <v>24</v>
      </c>
      <c r="K10">
        <f>MES_EOD!AE10+MES_EOD!AF10</f>
        <v>8</v>
      </c>
      <c r="L10">
        <f>NDMC_EOD!AE10+NDMC_EOD!AF10</f>
        <v>44</v>
      </c>
      <c r="M10">
        <f>TPDDL_EOD!AE10+TPDDL_EOD!AF10</f>
        <v>29</v>
      </c>
      <c r="N10">
        <f t="shared" si="0"/>
        <v>150</v>
      </c>
      <c r="O10" s="112">
        <f t="shared" si="1"/>
        <v>0</v>
      </c>
      <c r="P10">
        <v>45</v>
      </c>
      <c r="Q10">
        <v>24</v>
      </c>
      <c r="R10">
        <v>8</v>
      </c>
      <c r="S10">
        <v>44</v>
      </c>
      <c r="T10">
        <v>29</v>
      </c>
      <c r="U10" s="114">
        <f t="shared" si="2"/>
        <v>150</v>
      </c>
      <c r="V10" s="112">
        <f t="shared" si="3"/>
        <v>0</v>
      </c>
    </row>
    <row r="11" spans="1:22">
      <c r="A11" t="s">
        <v>53</v>
      </c>
      <c r="B11">
        <f>PPCL!B11</f>
        <v>270</v>
      </c>
      <c r="C11">
        <f>PPCL!C11</f>
        <v>0</v>
      </c>
      <c r="D11">
        <f>PPCL!M11</f>
        <v>150</v>
      </c>
      <c r="E11">
        <f>PPCL!N11</f>
        <v>0</v>
      </c>
      <c r="F11">
        <f t="shared" si="4"/>
        <v>270</v>
      </c>
      <c r="G11">
        <f t="shared" si="5"/>
        <v>150</v>
      </c>
      <c r="H11" s="112"/>
      <c r="I11">
        <f>BRPL_EOD!AE11+BRPL_EOD!AF11</f>
        <v>45</v>
      </c>
      <c r="J11">
        <f>BYPL_EOD!AE11+BYPL_EOD!AF11</f>
        <v>24</v>
      </c>
      <c r="K11">
        <f>MES_EOD!AE11+MES_EOD!AF11</f>
        <v>8</v>
      </c>
      <c r="L11">
        <f>NDMC_EOD!AE11+NDMC_EOD!AF11</f>
        <v>44</v>
      </c>
      <c r="M11">
        <f>TPDDL_EOD!AE11+TPDDL_EOD!AF11</f>
        <v>29</v>
      </c>
      <c r="N11">
        <f t="shared" si="0"/>
        <v>150</v>
      </c>
      <c r="O11" s="112">
        <f t="shared" si="1"/>
        <v>0</v>
      </c>
      <c r="P11">
        <v>45</v>
      </c>
      <c r="Q11">
        <v>24</v>
      </c>
      <c r="R11">
        <v>8</v>
      </c>
      <c r="S11">
        <v>44</v>
      </c>
      <c r="T11">
        <v>29</v>
      </c>
      <c r="U11" s="114">
        <f t="shared" si="2"/>
        <v>150</v>
      </c>
      <c r="V11" s="112">
        <f t="shared" si="3"/>
        <v>0</v>
      </c>
    </row>
    <row r="12" spans="1:22">
      <c r="A12" t="s">
        <v>54</v>
      </c>
      <c r="B12">
        <f>PPCL!B12</f>
        <v>270</v>
      </c>
      <c r="C12">
        <f>PPCL!C12</f>
        <v>0</v>
      </c>
      <c r="D12">
        <f>PPCL!M12</f>
        <v>150</v>
      </c>
      <c r="E12">
        <f>PPCL!N12</f>
        <v>0</v>
      </c>
      <c r="F12">
        <f t="shared" si="4"/>
        <v>270</v>
      </c>
      <c r="G12">
        <f t="shared" si="5"/>
        <v>150</v>
      </c>
      <c r="H12" s="112"/>
      <c r="I12">
        <f>BRPL_EOD!AE12+BRPL_EOD!AF12</f>
        <v>45</v>
      </c>
      <c r="J12">
        <f>BYPL_EOD!AE12+BYPL_EOD!AF12</f>
        <v>24</v>
      </c>
      <c r="K12">
        <f>MES_EOD!AE12+MES_EOD!AF12</f>
        <v>8</v>
      </c>
      <c r="L12">
        <f>NDMC_EOD!AE12+NDMC_EOD!AF12</f>
        <v>44</v>
      </c>
      <c r="M12">
        <f>TPDDL_EOD!AE12+TPDDL_EOD!AF12</f>
        <v>29</v>
      </c>
      <c r="N12">
        <f t="shared" si="0"/>
        <v>150</v>
      </c>
      <c r="O12" s="112">
        <f t="shared" si="1"/>
        <v>0</v>
      </c>
      <c r="P12">
        <v>45</v>
      </c>
      <c r="Q12">
        <v>24</v>
      </c>
      <c r="R12">
        <v>8</v>
      </c>
      <c r="S12">
        <v>44</v>
      </c>
      <c r="T12">
        <v>29</v>
      </c>
      <c r="U12" s="114">
        <f t="shared" si="2"/>
        <v>150</v>
      </c>
      <c r="V12" s="112">
        <f t="shared" si="3"/>
        <v>0</v>
      </c>
    </row>
    <row r="13" spans="1:22">
      <c r="A13" t="s">
        <v>55</v>
      </c>
      <c r="B13">
        <f>PPCL!B13</f>
        <v>270</v>
      </c>
      <c r="C13">
        <f>PPCL!C13</f>
        <v>0</v>
      </c>
      <c r="D13">
        <f>PPCL!M13</f>
        <v>150</v>
      </c>
      <c r="E13">
        <f>PPCL!N13</f>
        <v>0</v>
      </c>
      <c r="F13">
        <f t="shared" si="4"/>
        <v>270</v>
      </c>
      <c r="G13">
        <f t="shared" si="5"/>
        <v>150</v>
      </c>
      <c r="H13" s="112"/>
      <c r="I13">
        <f>BRPL_EOD!AE13+BRPL_EOD!AF13</f>
        <v>45</v>
      </c>
      <c r="J13">
        <f>BYPL_EOD!AE13+BYPL_EOD!AF13</f>
        <v>24</v>
      </c>
      <c r="K13">
        <f>MES_EOD!AE13+MES_EOD!AF13</f>
        <v>8</v>
      </c>
      <c r="L13">
        <f>NDMC_EOD!AE13+NDMC_EOD!AF13</f>
        <v>44</v>
      </c>
      <c r="M13">
        <f>TPDDL_EOD!AE13+TPDDL_EOD!AF13</f>
        <v>29</v>
      </c>
      <c r="N13">
        <f t="shared" si="0"/>
        <v>150</v>
      </c>
      <c r="O13" s="112">
        <f t="shared" si="1"/>
        <v>0</v>
      </c>
      <c r="P13">
        <v>45</v>
      </c>
      <c r="Q13">
        <v>24</v>
      </c>
      <c r="R13">
        <v>8</v>
      </c>
      <c r="S13">
        <v>44</v>
      </c>
      <c r="T13">
        <v>29</v>
      </c>
      <c r="U13" s="114">
        <f t="shared" si="2"/>
        <v>150</v>
      </c>
      <c r="V13" s="112">
        <f t="shared" si="3"/>
        <v>0</v>
      </c>
    </row>
    <row r="14" spans="1:22">
      <c r="A14" t="s">
        <v>56</v>
      </c>
      <c r="B14">
        <f>PPCL!B14</f>
        <v>270</v>
      </c>
      <c r="C14">
        <f>PPCL!C14</f>
        <v>0</v>
      </c>
      <c r="D14">
        <f>PPCL!M14</f>
        <v>150</v>
      </c>
      <c r="E14">
        <f>PPCL!N14</f>
        <v>0</v>
      </c>
      <c r="F14">
        <f t="shared" si="4"/>
        <v>270</v>
      </c>
      <c r="G14">
        <f t="shared" si="5"/>
        <v>150</v>
      </c>
      <c r="H14" s="112"/>
      <c r="I14">
        <f>BRPL_EOD!AE14+BRPL_EOD!AF14</f>
        <v>45</v>
      </c>
      <c r="J14">
        <f>BYPL_EOD!AE14+BYPL_EOD!AF14</f>
        <v>24</v>
      </c>
      <c r="K14">
        <f>MES_EOD!AE14+MES_EOD!AF14</f>
        <v>8</v>
      </c>
      <c r="L14">
        <f>NDMC_EOD!AE14+NDMC_EOD!AF14</f>
        <v>44</v>
      </c>
      <c r="M14">
        <f>TPDDL_EOD!AE14+TPDDL_EOD!AF14</f>
        <v>29</v>
      </c>
      <c r="N14">
        <f t="shared" si="0"/>
        <v>150</v>
      </c>
      <c r="O14" s="112">
        <f t="shared" si="1"/>
        <v>0</v>
      </c>
      <c r="P14">
        <v>45</v>
      </c>
      <c r="Q14">
        <v>24</v>
      </c>
      <c r="R14">
        <v>8</v>
      </c>
      <c r="S14">
        <v>44</v>
      </c>
      <c r="T14">
        <v>29</v>
      </c>
      <c r="U14" s="114">
        <f t="shared" si="2"/>
        <v>150</v>
      </c>
      <c r="V14" s="112">
        <f t="shared" si="3"/>
        <v>0</v>
      </c>
    </row>
    <row r="15" spans="1:22">
      <c r="A15" t="s">
        <v>57</v>
      </c>
      <c r="B15">
        <f>PPCL!B15</f>
        <v>270</v>
      </c>
      <c r="C15">
        <f>PPCL!C15</f>
        <v>0</v>
      </c>
      <c r="D15">
        <f>PPCL!M15</f>
        <v>150</v>
      </c>
      <c r="E15">
        <f>PPCL!N15</f>
        <v>0</v>
      </c>
      <c r="F15">
        <f t="shared" si="4"/>
        <v>270</v>
      </c>
      <c r="G15">
        <f t="shared" si="5"/>
        <v>150</v>
      </c>
      <c r="H15" s="112"/>
      <c r="I15">
        <f>BRPL_EOD!AE15+BRPL_EOD!AF15</f>
        <v>45</v>
      </c>
      <c r="J15">
        <f>BYPL_EOD!AE15+BYPL_EOD!AF15</f>
        <v>24</v>
      </c>
      <c r="K15">
        <f>MES_EOD!AE15+MES_EOD!AF15</f>
        <v>8</v>
      </c>
      <c r="L15">
        <f>NDMC_EOD!AE15+NDMC_EOD!AF15</f>
        <v>44</v>
      </c>
      <c r="M15">
        <f>TPDDL_EOD!AE15+TPDDL_EOD!AF15</f>
        <v>29</v>
      </c>
      <c r="N15">
        <f t="shared" si="0"/>
        <v>150</v>
      </c>
      <c r="O15" s="112">
        <f t="shared" si="1"/>
        <v>0</v>
      </c>
      <c r="P15">
        <v>45</v>
      </c>
      <c r="Q15">
        <v>24</v>
      </c>
      <c r="R15">
        <v>8</v>
      </c>
      <c r="S15">
        <v>44</v>
      </c>
      <c r="T15">
        <v>29</v>
      </c>
      <c r="U15" s="114">
        <f t="shared" si="2"/>
        <v>150</v>
      </c>
      <c r="V15" s="112">
        <f t="shared" si="3"/>
        <v>0</v>
      </c>
    </row>
    <row r="16" spans="1:22">
      <c r="A16" t="s">
        <v>58</v>
      </c>
      <c r="B16">
        <f>PPCL!B16</f>
        <v>270</v>
      </c>
      <c r="C16">
        <f>PPCL!C16</f>
        <v>0</v>
      </c>
      <c r="D16">
        <f>PPCL!M16</f>
        <v>150</v>
      </c>
      <c r="E16">
        <f>PPCL!N16</f>
        <v>0</v>
      </c>
      <c r="F16">
        <f t="shared" si="4"/>
        <v>270</v>
      </c>
      <c r="G16">
        <f t="shared" si="5"/>
        <v>150</v>
      </c>
      <c r="H16" s="112"/>
      <c r="I16">
        <f>BRPL_EOD!AE16+BRPL_EOD!AF16</f>
        <v>45</v>
      </c>
      <c r="J16">
        <f>BYPL_EOD!AE16+BYPL_EOD!AF16</f>
        <v>24</v>
      </c>
      <c r="K16">
        <f>MES_EOD!AE16+MES_EOD!AF16</f>
        <v>8</v>
      </c>
      <c r="L16">
        <f>NDMC_EOD!AE16+NDMC_EOD!AF16</f>
        <v>44</v>
      </c>
      <c r="M16">
        <f>TPDDL_EOD!AE16+TPDDL_EOD!AF16</f>
        <v>29</v>
      </c>
      <c r="N16">
        <f t="shared" si="0"/>
        <v>150</v>
      </c>
      <c r="O16" s="112">
        <f t="shared" si="1"/>
        <v>0</v>
      </c>
      <c r="P16">
        <v>45</v>
      </c>
      <c r="Q16">
        <v>24</v>
      </c>
      <c r="R16">
        <v>8</v>
      </c>
      <c r="S16">
        <v>44</v>
      </c>
      <c r="T16">
        <v>29</v>
      </c>
      <c r="U16" s="114">
        <f t="shared" si="2"/>
        <v>150</v>
      </c>
      <c r="V16" s="112">
        <f t="shared" si="3"/>
        <v>0</v>
      </c>
    </row>
    <row r="17" spans="1:22">
      <c r="A17" t="s">
        <v>59</v>
      </c>
      <c r="B17">
        <f>PPCL!B17</f>
        <v>270</v>
      </c>
      <c r="C17">
        <f>PPCL!C17</f>
        <v>0</v>
      </c>
      <c r="D17">
        <f>PPCL!M17</f>
        <v>150</v>
      </c>
      <c r="E17">
        <f>PPCL!N17</f>
        <v>0</v>
      </c>
      <c r="F17">
        <f t="shared" si="4"/>
        <v>270</v>
      </c>
      <c r="G17">
        <f t="shared" si="5"/>
        <v>150</v>
      </c>
      <c r="H17" s="112"/>
      <c r="I17">
        <f>BRPL_EOD!AE17+BRPL_EOD!AF17</f>
        <v>45</v>
      </c>
      <c r="J17">
        <f>BYPL_EOD!AE17+BYPL_EOD!AF17</f>
        <v>24</v>
      </c>
      <c r="K17">
        <f>MES_EOD!AE17+MES_EOD!AF17</f>
        <v>8</v>
      </c>
      <c r="L17">
        <f>NDMC_EOD!AE17+NDMC_EOD!AF17</f>
        <v>44</v>
      </c>
      <c r="M17">
        <f>TPDDL_EOD!AE17+TPDDL_EOD!AF17</f>
        <v>29</v>
      </c>
      <c r="N17">
        <f t="shared" si="0"/>
        <v>150</v>
      </c>
      <c r="O17" s="112">
        <f t="shared" si="1"/>
        <v>0</v>
      </c>
      <c r="P17">
        <v>45</v>
      </c>
      <c r="Q17">
        <v>24</v>
      </c>
      <c r="R17">
        <v>8</v>
      </c>
      <c r="S17">
        <v>44</v>
      </c>
      <c r="T17">
        <v>29</v>
      </c>
      <c r="U17" s="114">
        <f t="shared" si="2"/>
        <v>150</v>
      </c>
      <c r="V17" s="112">
        <f t="shared" si="3"/>
        <v>0</v>
      </c>
    </row>
    <row r="18" spans="1:22">
      <c r="A18" t="s">
        <v>60</v>
      </c>
      <c r="B18">
        <f>PPCL!B18</f>
        <v>270</v>
      </c>
      <c r="C18">
        <f>PPCL!C18</f>
        <v>0</v>
      </c>
      <c r="D18">
        <f>PPCL!M18</f>
        <v>150</v>
      </c>
      <c r="E18">
        <f>PPCL!N18</f>
        <v>0</v>
      </c>
      <c r="F18">
        <f t="shared" si="4"/>
        <v>270</v>
      </c>
      <c r="G18">
        <f t="shared" si="5"/>
        <v>150</v>
      </c>
      <c r="H18" s="112"/>
      <c r="I18">
        <f>BRPL_EOD!AE18+BRPL_EOD!AF18</f>
        <v>45</v>
      </c>
      <c r="J18">
        <f>BYPL_EOD!AE18+BYPL_EOD!AF18</f>
        <v>24</v>
      </c>
      <c r="K18">
        <f>MES_EOD!AE18+MES_EOD!AF18</f>
        <v>8</v>
      </c>
      <c r="L18">
        <f>NDMC_EOD!AE18+NDMC_EOD!AF18</f>
        <v>44</v>
      </c>
      <c r="M18">
        <f>TPDDL_EOD!AE18+TPDDL_EOD!AF18</f>
        <v>29</v>
      </c>
      <c r="N18">
        <f t="shared" si="0"/>
        <v>150</v>
      </c>
      <c r="O18" s="112">
        <f t="shared" si="1"/>
        <v>0</v>
      </c>
      <c r="P18">
        <v>45</v>
      </c>
      <c r="Q18">
        <v>24</v>
      </c>
      <c r="R18">
        <v>8</v>
      </c>
      <c r="S18">
        <v>44</v>
      </c>
      <c r="T18">
        <v>29</v>
      </c>
      <c r="U18" s="114">
        <f t="shared" si="2"/>
        <v>150</v>
      </c>
      <c r="V18" s="112">
        <f t="shared" si="3"/>
        <v>0</v>
      </c>
    </row>
    <row r="19" spans="1:22">
      <c r="A19" t="s">
        <v>61</v>
      </c>
      <c r="B19">
        <f>PPCL!B19</f>
        <v>270</v>
      </c>
      <c r="C19">
        <f>PPCL!C19</f>
        <v>0</v>
      </c>
      <c r="D19">
        <f>PPCL!M19</f>
        <v>154</v>
      </c>
      <c r="E19">
        <f>PPCL!N19</f>
        <v>0</v>
      </c>
      <c r="F19">
        <f t="shared" si="4"/>
        <v>270</v>
      </c>
      <c r="G19">
        <f t="shared" si="5"/>
        <v>154</v>
      </c>
      <c r="H19" s="112"/>
      <c r="I19">
        <f>BRPL_EOD!AE19+BRPL_EOD!AF19</f>
        <v>45</v>
      </c>
      <c r="J19">
        <f>BYPL_EOD!AE19+BYPL_EOD!AF19</f>
        <v>24.52</v>
      </c>
      <c r="K19">
        <f>MES_EOD!AE19+MES_EOD!AF19</f>
        <v>9.25</v>
      </c>
      <c r="L19">
        <f>NDMC_EOD!AE19+NDMC_EOD!AF19</f>
        <v>45.82</v>
      </c>
      <c r="M19">
        <f>TPDDL_EOD!AE19+TPDDL_EOD!AF19</f>
        <v>29.42</v>
      </c>
      <c r="N19">
        <f t="shared" si="0"/>
        <v>154.01</v>
      </c>
      <c r="O19" s="112">
        <f t="shared" si="1"/>
        <v>-9.9999999999909051E-3</v>
      </c>
      <c r="P19">
        <v>44.997078111810922</v>
      </c>
      <c r="Q19">
        <v>24.518407895591196</v>
      </c>
      <c r="R19">
        <v>9.2493993896500228</v>
      </c>
      <c r="S19">
        <v>45.817024868515034</v>
      </c>
      <c r="T19">
        <v>29.418089734432833</v>
      </c>
      <c r="U19" s="114">
        <f t="shared" si="2"/>
        <v>154</v>
      </c>
      <c r="V19" s="112">
        <f t="shared" si="3"/>
        <v>0</v>
      </c>
    </row>
    <row r="20" spans="1:22">
      <c r="A20" t="s">
        <v>62</v>
      </c>
      <c r="B20">
        <f>PPCL!B20</f>
        <v>270</v>
      </c>
      <c r="C20">
        <f>PPCL!C20</f>
        <v>0</v>
      </c>
      <c r="D20">
        <f>PPCL!M20</f>
        <v>154</v>
      </c>
      <c r="E20">
        <f>PPCL!N20</f>
        <v>0</v>
      </c>
      <c r="F20">
        <f t="shared" si="4"/>
        <v>270</v>
      </c>
      <c r="G20">
        <f t="shared" si="5"/>
        <v>154</v>
      </c>
      <c r="H20" s="112"/>
      <c r="I20">
        <f>BRPL_EOD!AE20+BRPL_EOD!AF20</f>
        <v>45</v>
      </c>
      <c r="J20">
        <f>BYPL_EOD!AE20+BYPL_EOD!AF20</f>
        <v>24.52</v>
      </c>
      <c r="K20">
        <f>MES_EOD!AE20+MES_EOD!AF20</f>
        <v>9.25</v>
      </c>
      <c r="L20">
        <f>NDMC_EOD!AE20+NDMC_EOD!AF20</f>
        <v>45.82</v>
      </c>
      <c r="M20">
        <f>TPDDL_EOD!AE20+TPDDL_EOD!AF20</f>
        <v>29.42</v>
      </c>
      <c r="N20">
        <f t="shared" si="0"/>
        <v>154.01</v>
      </c>
      <c r="O20" s="112">
        <f t="shared" si="1"/>
        <v>-9.9999999999909051E-3</v>
      </c>
      <c r="P20">
        <v>44.997078111810922</v>
      </c>
      <c r="Q20">
        <v>24.518407895591196</v>
      </c>
      <c r="R20">
        <v>9.2493993896500228</v>
      </c>
      <c r="S20">
        <v>45.817024868515034</v>
      </c>
      <c r="T20">
        <v>29.418089734432833</v>
      </c>
      <c r="U20" s="114">
        <f t="shared" si="2"/>
        <v>154</v>
      </c>
      <c r="V20" s="112">
        <f t="shared" si="3"/>
        <v>0</v>
      </c>
    </row>
    <row r="21" spans="1:22">
      <c r="A21" t="s">
        <v>63</v>
      </c>
      <c r="B21">
        <f>PPCL!B21</f>
        <v>270</v>
      </c>
      <c r="C21">
        <f>PPCL!C21</f>
        <v>0</v>
      </c>
      <c r="D21">
        <f>PPCL!M21</f>
        <v>152</v>
      </c>
      <c r="E21">
        <f>PPCL!N21</f>
        <v>0</v>
      </c>
      <c r="F21">
        <f t="shared" si="4"/>
        <v>270</v>
      </c>
      <c r="G21">
        <f t="shared" si="5"/>
        <v>152</v>
      </c>
      <c r="H21" s="112"/>
      <c r="I21">
        <f>BRPL_EOD!AE21+BRPL_EOD!AF21</f>
        <v>45</v>
      </c>
      <c r="J21">
        <f>BYPL_EOD!AE21+BYPL_EOD!AF21</f>
        <v>24.03</v>
      </c>
      <c r="K21">
        <f>MES_EOD!AE21+MES_EOD!AF21</f>
        <v>9.06</v>
      </c>
      <c r="L21">
        <f>NDMC_EOD!AE21+NDMC_EOD!AF21</f>
        <v>44.91</v>
      </c>
      <c r="M21">
        <f>TPDDL_EOD!AE21+TPDDL_EOD!AF21</f>
        <v>29</v>
      </c>
      <c r="N21">
        <f t="shared" si="0"/>
        <v>152</v>
      </c>
      <c r="O21" s="112">
        <f t="shared" si="1"/>
        <v>0</v>
      </c>
      <c r="P21">
        <v>45</v>
      </c>
      <c r="Q21">
        <v>24.03</v>
      </c>
      <c r="R21">
        <v>9.06</v>
      </c>
      <c r="S21">
        <v>44.91</v>
      </c>
      <c r="T21">
        <v>29</v>
      </c>
      <c r="U21" s="114">
        <f t="shared" si="2"/>
        <v>152</v>
      </c>
      <c r="V21" s="112">
        <f t="shared" si="3"/>
        <v>0</v>
      </c>
    </row>
    <row r="22" spans="1:22">
      <c r="A22" t="s">
        <v>64</v>
      </c>
      <c r="B22">
        <f>PPCL!B22</f>
        <v>270</v>
      </c>
      <c r="C22">
        <f>PPCL!C22</f>
        <v>0</v>
      </c>
      <c r="D22">
        <f>PPCL!M22</f>
        <v>152</v>
      </c>
      <c r="E22">
        <f>PPCL!N22</f>
        <v>0</v>
      </c>
      <c r="F22">
        <f t="shared" si="4"/>
        <v>270</v>
      </c>
      <c r="G22">
        <f t="shared" si="5"/>
        <v>152</v>
      </c>
      <c r="H22" s="112"/>
      <c r="I22">
        <f>BRPL_EOD!AE22+BRPL_EOD!AF22</f>
        <v>45</v>
      </c>
      <c r="J22">
        <f>BYPL_EOD!AE22+BYPL_EOD!AF22</f>
        <v>24.03</v>
      </c>
      <c r="K22">
        <f>MES_EOD!AE22+MES_EOD!AF22</f>
        <v>9.06</v>
      </c>
      <c r="L22">
        <f>NDMC_EOD!AE22+NDMC_EOD!AF22</f>
        <v>44.91</v>
      </c>
      <c r="M22">
        <f>TPDDL_EOD!AE22+TPDDL_EOD!AF22</f>
        <v>29</v>
      </c>
      <c r="N22">
        <f t="shared" si="0"/>
        <v>152</v>
      </c>
      <c r="O22" s="112">
        <f t="shared" si="1"/>
        <v>0</v>
      </c>
      <c r="P22">
        <v>45</v>
      </c>
      <c r="Q22">
        <v>24.03</v>
      </c>
      <c r="R22">
        <v>9.06</v>
      </c>
      <c r="S22">
        <v>44.91</v>
      </c>
      <c r="T22">
        <v>29</v>
      </c>
      <c r="U22" s="114">
        <f t="shared" si="2"/>
        <v>152</v>
      </c>
      <c r="V22" s="112">
        <f t="shared" si="3"/>
        <v>0</v>
      </c>
    </row>
    <row r="23" spans="1:22">
      <c r="A23" t="s">
        <v>65</v>
      </c>
      <c r="B23">
        <f>PPCL!B23</f>
        <v>270</v>
      </c>
      <c r="C23">
        <f>PPCL!C23</f>
        <v>0</v>
      </c>
      <c r="D23">
        <f>PPCL!M23</f>
        <v>152</v>
      </c>
      <c r="E23">
        <f>PPCL!N23</f>
        <v>0</v>
      </c>
      <c r="F23">
        <f t="shared" si="4"/>
        <v>270</v>
      </c>
      <c r="G23">
        <f t="shared" si="5"/>
        <v>152</v>
      </c>
      <c r="H23" s="112"/>
      <c r="I23">
        <f>BRPL_EOD!AE23+BRPL_EOD!AF23</f>
        <v>45</v>
      </c>
      <c r="J23">
        <f>BYPL_EOD!AE23+BYPL_EOD!AF23</f>
        <v>24.03</v>
      </c>
      <c r="K23">
        <f>MES_EOD!AE23+MES_EOD!AF23</f>
        <v>9.06</v>
      </c>
      <c r="L23">
        <f>NDMC_EOD!AE23+NDMC_EOD!AF23</f>
        <v>44.91</v>
      </c>
      <c r="M23">
        <f>TPDDL_EOD!AE23+TPDDL_EOD!AF23</f>
        <v>29</v>
      </c>
      <c r="N23">
        <f t="shared" si="0"/>
        <v>152</v>
      </c>
      <c r="O23" s="112">
        <f t="shared" si="1"/>
        <v>0</v>
      </c>
      <c r="P23">
        <v>45</v>
      </c>
      <c r="Q23">
        <v>24.03</v>
      </c>
      <c r="R23">
        <v>9.06</v>
      </c>
      <c r="S23">
        <v>44.91</v>
      </c>
      <c r="T23">
        <v>29</v>
      </c>
      <c r="U23" s="114">
        <f t="shared" si="2"/>
        <v>152</v>
      </c>
      <c r="V23" s="112">
        <f t="shared" si="3"/>
        <v>0</v>
      </c>
    </row>
    <row r="24" spans="1:22">
      <c r="A24" t="s">
        <v>66</v>
      </c>
      <c r="B24">
        <f>PPCL!B24</f>
        <v>270</v>
      </c>
      <c r="C24">
        <f>PPCL!C24</f>
        <v>0</v>
      </c>
      <c r="D24">
        <f>PPCL!M24</f>
        <v>152</v>
      </c>
      <c r="E24">
        <f>PPCL!N24</f>
        <v>0</v>
      </c>
      <c r="F24">
        <f t="shared" si="4"/>
        <v>270</v>
      </c>
      <c r="G24">
        <f t="shared" si="5"/>
        <v>152</v>
      </c>
      <c r="H24" s="112"/>
      <c r="I24">
        <f>BRPL_EOD!AE24+BRPL_EOD!AF24</f>
        <v>45</v>
      </c>
      <c r="J24">
        <f>BYPL_EOD!AE24+BYPL_EOD!AF24</f>
        <v>24.03</v>
      </c>
      <c r="K24">
        <f>MES_EOD!AE24+MES_EOD!AF24</f>
        <v>9.06</v>
      </c>
      <c r="L24">
        <f>NDMC_EOD!AE24+NDMC_EOD!AF24</f>
        <v>44.91</v>
      </c>
      <c r="M24">
        <f>TPDDL_EOD!AE24+TPDDL_EOD!AF24</f>
        <v>29</v>
      </c>
      <c r="N24">
        <f t="shared" si="0"/>
        <v>152</v>
      </c>
      <c r="O24" s="112">
        <f t="shared" si="1"/>
        <v>0</v>
      </c>
      <c r="P24">
        <v>45</v>
      </c>
      <c r="Q24">
        <v>24.03</v>
      </c>
      <c r="R24">
        <v>9.06</v>
      </c>
      <c r="S24">
        <v>44.91</v>
      </c>
      <c r="T24">
        <v>29</v>
      </c>
      <c r="U24" s="114">
        <f t="shared" si="2"/>
        <v>152</v>
      </c>
      <c r="V24" s="112">
        <f t="shared" si="3"/>
        <v>0</v>
      </c>
    </row>
    <row r="25" spans="1:22">
      <c r="A25" t="s">
        <v>67</v>
      </c>
      <c r="B25">
        <f>PPCL!B25</f>
        <v>270</v>
      </c>
      <c r="C25">
        <f>PPCL!C25</f>
        <v>0</v>
      </c>
      <c r="D25">
        <f>PPCL!M25</f>
        <v>152</v>
      </c>
      <c r="E25">
        <f>PPCL!N25</f>
        <v>0</v>
      </c>
      <c r="F25">
        <f t="shared" si="4"/>
        <v>270</v>
      </c>
      <c r="G25">
        <f t="shared" si="5"/>
        <v>152</v>
      </c>
      <c r="H25" s="112"/>
      <c r="I25">
        <f>BRPL_EOD!AE25+BRPL_EOD!AF25</f>
        <v>45</v>
      </c>
      <c r="J25">
        <f>BYPL_EOD!AE25+BYPL_EOD!AF25</f>
        <v>24.03</v>
      </c>
      <c r="K25">
        <f>MES_EOD!AE25+MES_EOD!AF25</f>
        <v>9.06</v>
      </c>
      <c r="L25">
        <f>NDMC_EOD!AE25+NDMC_EOD!AF25</f>
        <v>44.91</v>
      </c>
      <c r="M25">
        <f>TPDDL_EOD!AE25+TPDDL_EOD!AF25</f>
        <v>29</v>
      </c>
      <c r="N25">
        <f t="shared" si="0"/>
        <v>152</v>
      </c>
      <c r="O25" s="112">
        <f t="shared" si="1"/>
        <v>0</v>
      </c>
      <c r="P25">
        <v>45</v>
      </c>
      <c r="Q25">
        <v>24.03</v>
      </c>
      <c r="R25">
        <v>9.06</v>
      </c>
      <c r="S25">
        <v>44.91</v>
      </c>
      <c r="T25">
        <v>29</v>
      </c>
      <c r="U25" s="114">
        <f t="shared" si="2"/>
        <v>152</v>
      </c>
      <c r="V25" s="112">
        <f t="shared" si="3"/>
        <v>0</v>
      </c>
    </row>
    <row r="26" spans="1:22">
      <c r="A26" t="s">
        <v>68</v>
      </c>
      <c r="B26">
        <f>PPCL!B26</f>
        <v>270</v>
      </c>
      <c r="C26">
        <f>PPCL!C26</f>
        <v>0</v>
      </c>
      <c r="D26">
        <f>PPCL!M26</f>
        <v>152</v>
      </c>
      <c r="E26">
        <f>PPCL!N26</f>
        <v>0</v>
      </c>
      <c r="F26">
        <f t="shared" si="4"/>
        <v>270</v>
      </c>
      <c r="G26">
        <f t="shared" si="5"/>
        <v>152</v>
      </c>
      <c r="H26" s="112"/>
      <c r="I26">
        <f>BRPL_EOD!AE26+BRPL_EOD!AF26</f>
        <v>45</v>
      </c>
      <c r="J26">
        <f>BYPL_EOD!AE26+BYPL_EOD!AF26</f>
        <v>24.03</v>
      </c>
      <c r="K26">
        <f>MES_EOD!AE26+MES_EOD!AF26</f>
        <v>9.06</v>
      </c>
      <c r="L26">
        <f>NDMC_EOD!AE26+NDMC_EOD!AF26</f>
        <v>44.91</v>
      </c>
      <c r="M26">
        <f>TPDDL_EOD!AE26+TPDDL_EOD!AF26</f>
        <v>29</v>
      </c>
      <c r="N26">
        <f t="shared" si="0"/>
        <v>152</v>
      </c>
      <c r="O26" s="112">
        <f t="shared" si="1"/>
        <v>0</v>
      </c>
      <c r="P26">
        <v>45</v>
      </c>
      <c r="Q26">
        <v>24.03</v>
      </c>
      <c r="R26">
        <v>9.06</v>
      </c>
      <c r="S26">
        <v>44.91</v>
      </c>
      <c r="T26">
        <v>29</v>
      </c>
      <c r="U26" s="114">
        <f t="shared" si="2"/>
        <v>152</v>
      </c>
      <c r="V26" s="112">
        <f t="shared" si="3"/>
        <v>0</v>
      </c>
    </row>
    <row r="27" spans="1:22">
      <c r="A27" t="s">
        <v>69</v>
      </c>
      <c r="B27">
        <f>PPCL!B27</f>
        <v>270</v>
      </c>
      <c r="C27">
        <f>PPCL!C27</f>
        <v>0</v>
      </c>
      <c r="D27">
        <f>PPCL!M27</f>
        <v>152</v>
      </c>
      <c r="E27">
        <f>PPCL!N27</f>
        <v>0</v>
      </c>
      <c r="F27">
        <f t="shared" si="4"/>
        <v>270</v>
      </c>
      <c r="G27">
        <f t="shared" si="5"/>
        <v>152</v>
      </c>
      <c r="H27" s="112"/>
      <c r="I27">
        <f>BRPL_EOD!AE27+BRPL_EOD!AF27</f>
        <v>45</v>
      </c>
      <c r="J27">
        <f>BYPL_EOD!AE27+BYPL_EOD!AF27</f>
        <v>24.03</v>
      </c>
      <c r="K27">
        <f>MES_EOD!AE27+MES_EOD!AF27</f>
        <v>9.06</v>
      </c>
      <c r="L27">
        <f>NDMC_EOD!AE27+NDMC_EOD!AF27</f>
        <v>44.91</v>
      </c>
      <c r="M27">
        <f>TPDDL_EOD!AE27+TPDDL_EOD!AF27</f>
        <v>29</v>
      </c>
      <c r="N27">
        <f t="shared" si="0"/>
        <v>152</v>
      </c>
      <c r="O27" s="112">
        <f t="shared" si="1"/>
        <v>0</v>
      </c>
      <c r="P27">
        <v>45</v>
      </c>
      <c r="Q27">
        <v>24.03</v>
      </c>
      <c r="R27">
        <v>9.06</v>
      </c>
      <c r="S27">
        <v>44.91</v>
      </c>
      <c r="T27">
        <v>29</v>
      </c>
      <c r="U27" s="114">
        <f t="shared" si="2"/>
        <v>152</v>
      </c>
      <c r="V27" s="112">
        <f t="shared" si="3"/>
        <v>0</v>
      </c>
    </row>
    <row r="28" spans="1:22">
      <c r="A28" t="s">
        <v>70</v>
      </c>
      <c r="B28">
        <f>PPCL!B28</f>
        <v>270</v>
      </c>
      <c r="C28">
        <f>PPCL!C28</f>
        <v>0</v>
      </c>
      <c r="D28">
        <f>PPCL!M28</f>
        <v>152</v>
      </c>
      <c r="E28">
        <f>PPCL!N28</f>
        <v>0</v>
      </c>
      <c r="F28">
        <f t="shared" si="4"/>
        <v>270</v>
      </c>
      <c r="G28">
        <f t="shared" si="5"/>
        <v>152</v>
      </c>
      <c r="H28" s="112"/>
      <c r="I28">
        <f>BRPL_EOD!AE28+BRPL_EOD!AF28</f>
        <v>45</v>
      </c>
      <c r="J28">
        <f>BYPL_EOD!AE28+BYPL_EOD!AF28</f>
        <v>24.03</v>
      </c>
      <c r="K28">
        <f>MES_EOD!AE28+MES_EOD!AF28</f>
        <v>9.06</v>
      </c>
      <c r="L28">
        <f>NDMC_EOD!AE28+NDMC_EOD!AF28</f>
        <v>44.91</v>
      </c>
      <c r="M28">
        <f>TPDDL_EOD!AE28+TPDDL_EOD!AF28</f>
        <v>29</v>
      </c>
      <c r="N28">
        <f t="shared" si="0"/>
        <v>152</v>
      </c>
      <c r="O28" s="112">
        <f t="shared" si="1"/>
        <v>0</v>
      </c>
      <c r="P28">
        <v>45</v>
      </c>
      <c r="Q28">
        <v>24.03</v>
      </c>
      <c r="R28">
        <v>9.06</v>
      </c>
      <c r="S28">
        <v>44.91</v>
      </c>
      <c r="T28">
        <v>29</v>
      </c>
      <c r="U28" s="114">
        <f t="shared" si="2"/>
        <v>152</v>
      </c>
      <c r="V28" s="112">
        <f t="shared" si="3"/>
        <v>0</v>
      </c>
    </row>
    <row r="29" spans="1:22">
      <c r="A29" t="s">
        <v>71</v>
      </c>
      <c r="B29">
        <f>PPCL!B29</f>
        <v>270</v>
      </c>
      <c r="C29">
        <f>PPCL!C29</f>
        <v>0</v>
      </c>
      <c r="D29">
        <f>PPCL!M29</f>
        <v>152</v>
      </c>
      <c r="E29">
        <f>PPCL!N29</f>
        <v>0</v>
      </c>
      <c r="F29">
        <f t="shared" si="4"/>
        <v>270</v>
      </c>
      <c r="G29">
        <f t="shared" si="5"/>
        <v>152</v>
      </c>
      <c r="H29" s="112"/>
      <c r="I29">
        <f>BRPL_EOD!AE29+BRPL_EOD!AF29</f>
        <v>45</v>
      </c>
      <c r="J29">
        <f>BYPL_EOD!AE29+BYPL_EOD!AF29</f>
        <v>24.03</v>
      </c>
      <c r="K29">
        <f>MES_EOD!AE29+MES_EOD!AF29</f>
        <v>9.06</v>
      </c>
      <c r="L29">
        <f>NDMC_EOD!AE29+NDMC_EOD!AF29</f>
        <v>44.91</v>
      </c>
      <c r="M29">
        <f>TPDDL_EOD!AE29+TPDDL_EOD!AF29</f>
        <v>29</v>
      </c>
      <c r="N29">
        <f t="shared" si="0"/>
        <v>152</v>
      </c>
      <c r="O29" s="112">
        <f t="shared" si="1"/>
        <v>0</v>
      </c>
      <c r="P29">
        <v>45</v>
      </c>
      <c r="Q29">
        <v>24.03</v>
      </c>
      <c r="R29">
        <v>9.06</v>
      </c>
      <c r="S29">
        <v>44.91</v>
      </c>
      <c r="T29">
        <v>29</v>
      </c>
      <c r="U29" s="114">
        <f t="shared" si="2"/>
        <v>152</v>
      </c>
      <c r="V29" s="112">
        <f t="shared" si="3"/>
        <v>0</v>
      </c>
    </row>
    <row r="30" spans="1:22">
      <c r="A30" t="s">
        <v>72</v>
      </c>
      <c r="B30">
        <f>PPCL!B30</f>
        <v>270</v>
      </c>
      <c r="C30">
        <f>PPCL!C30</f>
        <v>0</v>
      </c>
      <c r="D30">
        <f>PPCL!M30</f>
        <v>152</v>
      </c>
      <c r="E30">
        <f>PPCL!N30</f>
        <v>0</v>
      </c>
      <c r="F30">
        <f t="shared" si="4"/>
        <v>270</v>
      </c>
      <c r="G30">
        <f t="shared" si="5"/>
        <v>152</v>
      </c>
      <c r="H30" s="112"/>
      <c r="I30">
        <f>BRPL_EOD!AE30+BRPL_EOD!AF30</f>
        <v>45</v>
      </c>
      <c r="J30">
        <f>BYPL_EOD!AE30+BYPL_EOD!AF30</f>
        <v>24.03</v>
      </c>
      <c r="K30">
        <f>MES_EOD!AE30+MES_EOD!AF30</f>
        <v>9.06</v>
      </c>
      <c r="L30">
        <f>NDMC_EOD!AE30+NDMC_EOD!AF30</f>
        <v>44.91</v>
      </c>
      <c r="M30">
        <f>TPDDL_EOD!AE30+TPDDL_EOD!AF30</f>
        <v>29</v>
      </c>
      <c r="N30">
        <f t="shared" si="0"/>
        <v>152</v>
      </c>
      <c r="O30" s="112">
        <f t="shared" si="1"/>
        <v>0</v>
      </c>
      <c r="P30">
        <v>45</v>
      </c>
      <c r="Q30">
        <v>24.03</v>
      </c>
      <c r="R30">
        <v>9.06</v>
      </c>
      <c r="S30">
        <v>44.91</v>
      </c>
      <c r="T30">
        <v>29</v>
      </c>
      <c r="U30" s="114">
        <f t="shared" si="2"/>
        <v>152</v>
      </c>
      <c r="V30" s="112">
        <f t="shared" si="3"/>
        <v>0</v>
      </c>
    </row>
    <row r="31" spans="1:22">
      <c r="A31" t="s">
        <v>73</v>
      </c>
      <c r="B31">
        <f>PPCL!B31</f>
        <v>270</v>
      </c>
      <c r="C31">
        <f>PPCL!C31</f>
        <v>0</v>
      </c>
      <c r="D31">
        <f>PPCL!M31</f>
        <v>152</v>
      </c>
      <c r="E31">
        <f>PPCL!N31</f>
        <v>0</v>
      </c>
      <c r="F31">
        <f t="shared" si="4"/>
        <v>270</v>
      </c>
      <c r="G31">
        <f t="shared" si="5"/>
        <v>152</v>
      </c>
      <c r="H31" s="112"/>
      <c r="I31">
        <f>BRPL_EOD!AE31+BRPL_EOD!AF31</f>
        <v>45</v>
      </c>
      <c r="J31">
        <f>BYPL_EOD!AE31+BYPL_EOD!AF31</f>
        <v>24.03</v>
      </c>
      <c r="K31">
        <f>MES_EOD!AE31+MES_EOD!AF31</f>
        <v>9.06</v>
      </c>
      <c r="L31">
        <f>NDMC_EOD!AE31+NDMC_EOD!AF31</f>
        <v>44.91</v>
      </c>
      <c r="M31">
        <f>TPDDL_EOD!AE31+TPDDL_EOD!AF31</f>
        <v>29</v>
      </c>
      <c r="N31">
        <f t="shared" si="0"/>
        <v>152</v>
      </c>
      <c r="O31" s="112">
        <f t="shared" si="1"/>
        <v>0</v>
      </c>
      <c r="P31">
        <v>45</v>
      </c>
      <c r="Q31">
        <v>24.03</v>
      </c>
      <c r="R31">
        <v>9.06</v>
      </c>
      <c r="S31">
        <v>44.91</v>
      </c>
      <c r="T31">
        <v>29</v>
      </c>
      <c r="U31" s="114">
        <f t="shared" si="2"/>
        <v>152</v>
      </c>
      <c r="V31" s="112">
        <f t="shared" si="3"/>
        <v>0</v>
      </c>
    </row>
    <row r="32" spans="1:22">
      <c r="A32" t="s">
        <v>74</v>
      </c>
      <c r="B32">
        <f>PPCL!B32</f>
        <v>270</v>
      </c>
      <c r="C32">
        <f>PPCL!C32</f>
        <v>0</v>
      </c>
      <c r="D32">
        <f>PPCL!M32</f>
        <v>152</v>
      </c>
      <c r="E32">
        <f>PPCL!N32</f>
        <v>0</v>
      </c>
      <c r="F32">
        <f t="shared" si="4"/>
        <v>270</v>
      </c>
      <c r="G32">
        <f t="shared" si="5"/>
        <v>152</v>
      </c>
      <c r="H32" s="112"/>
      <c r="I32">
        <f>BRPL_EOD!AE32+BRPL_EOD!AF32</f>
        <v>45</v>
      </c>
      <c r="J32">
        <f>BYPL_EOD!AE32+BYPL_EOD!AF32</f>
        <v>24.03</v>
      </c>
      <c r="K32">
        <f>MES_EOD!AE32+MES_EOD!AF32</f>
        <v>9.06</v>
      </c>
      <c r="L32">
        <f>NDMC_EOD!AE32+NDMC_EOD!AF32</f>
        <v>44.91</v>
      </c>
      <c r="M32">
        <f>TPDDL_EOD!AE32+TPDDL_EOD!AF32</f>
        <v>29</v>
      </c>
      <c r="N32">
        <f t="shared" si="0"/>
        <v>152</v>
      </c>
      <c r="O32" s="112">
        <f t="shared" si="1"/>
        <v>0</v>
      </c>
      <c r="P32">
        <v>45</v>
      </c>
      <c r="Q32">
        <v>24.03</v>
      </c>
      <c r="R32">
        <v>9.06</v>
      </c>
      <c r="S32">
        <v>44.91</v>
      </c>
      <c r="T32">
        <v>29</v>
      </c>
      <c r="U32" s="114">
        <f t="shared" si="2"/>
        <v>152</v>
      </c>
      <c r="V32" s="112">
        <f t="shared" si="3"/>
        <v>0</v>
      </c>
    </row>
    <row r="33" spans="1:22">
      <c r="A33" t="s">
        <v>75</v>
      </c>
      <c r="B33">
        <f>PPCL!B33</f>
        <v>270</v>
      </c>
      <c r="C33">
        <f>PPCL!C33</f>
        <v>0</v>
      </c>
      <c r="D33">
        <f>PPCL!M33</f>
        <v>152</v>
      </c>
      <c r="E33">
        <f>PPCL!N33</f>
        <v>0</v>
      </c>
      <c r="F33">
        <f t="shared" si="4"/>
        <v>270</v>
      </c>
      <c r="G33">
        <f t="shared" si="5"/>
        <v>152</v>
      </c>
      <c r="H33" s="112"/>
      <c r="I33">
        <f>BRPL_EOD!AE33+BRPL_EOD!AF33</f>
        <v>45</v>
      </c>
      <c r="J33">
        <f>BYPL_EOD!AE33+BYPL_EOD!AF33</f>
        <v>24.03</v>
      </c>
      <c r="K33">
        <f>MES_EOD!AE33+MES_EOD!AF33</f>
        <v>9.06</v>
      </c>
      <c r="L33">
        <f>NDMC_EOD!AE33+NDMC_EOD!AF33</f>
        <v>44.91</v>
      </c>
      <c r="M33">
        <f>TPDDL_EOD!AE33+TPDDL_EOD!AF33</f>
        <v>29</v>
      </c>
      <c r="N33">
        <f t="shared" si="0"/>
        <v>152</v>
      </c>
      <c r="O33" s="112">
        <f t="shared" si="1"/>
        <v>0</v>
      </c>
      <c r="P33">
        <v>45</v>
      </c>
      <c r="Q33">
        <v>24.03</v>
      </c>
      <c r="R33">
        <v>9.06</v>
      </c>
      <c r="S33">
        <v>44.91</v>
      </c>
      <c r="T33">
        <v>29</v>
      </c>
      <c r="U33" s="114">
        <f t="shared" si="2"/>
        <v>152</v>
      </c>
      <c r="V33" s="112">
        <f t="shared" si="3"/>
        <v>0</v>
      </c>
    </row>
    <row r="34" spans="1:22">
      <c r="A34" t="s">
        <v>76</v>
      </c>
      <c r="B34">
        <f>PPCL!B34</f>
        <v>270</v>
      </c>
      <c r="C34">
        <f>PPCL!C34</f>
        <v>0</v>
      </c>
      <c r="D34">
        <f>PPCL!M34</f>
        <v>152</v>
      </c>
      <c r="E34">
        <f>PPCL!N34</f>
        <v>0</v>
      </c>
      <c r="F34">
        <f t="shared" si="4"/>
        <v>270</v>
      </c>
      <c r="G34">
        <f t="shared" si="5"/>
        <v>152</v>
      </c>
      <c r="H34" s="112"/>
      <c r="I34">
        <f>BRPL_EOD!AE34+BRPL_EOD!AF34</f>
        <v>45</v>
      </c>
      <c r="J34">
        <f>BYPL_EOD!AE34+BYPL_EOD!AF34</f>
        <v>24.03</v>
      </c>
      <c r="K34">
        <f>MES_EOD!AE34+MES_EOD!AF34</f>
        <v>9.06</v>
      </c>
      <c r="L34">
        <f>NDMC_EOD!AE34+NDMC_EOD!AF34</f>
        <v>44.91</v>
      </c>
      <c r="M34">
        <f>TPDDL_EOD!AE34+TPDDL_EOD!AF34</f>
        <v>29</v>
      </c>
      <c r="N34">
        <f t="shared" si="0"/>
        <v>152</v>
      </c>
      <c r="O34" s="112">
        <f t="shared" si="1"/>
        <v>0</v>
      </c>
      <c r="P34">
        <v>45</v>
      </c>
      <c r="Q34">
        <v>24.03</v>
      </c>
      <c r="R34">
        <v>9.06</v>
      </c>
      <c r="S34">
        <v>44.91</v>
      </c>
      <c r="T34">
        <v>29</v>
      </c>
      <c r="U34" s="114">
        <f t="shared" si="2"/>
        <v>152</v>
      </c>
      <c r="V34" s="112">
        <f t="shared" si="3"/>
        <v>0</v>
      </c>
    </row>
    <row r="35" spans="1:22">
      <c r="A35" t="s">
        <v>77</v>
      </c>
      <c r="B35">
        <f>PPCL!B35</f>
        <v>270</v>
      </c>
      <c r="C35">
        <f>PPCL!C35</f>
        <v>0</v>
      </c>
      <c r="D35">
        <f>PPCL!M35</f>
        <v>152</v>
      </c>
      <c r="E35">
        <f>PPCL!N35</f>
        <v>0</v>
      </c>
      <c r="F35">
        <f t="shared" si="4"/>
        <v>270</v>
      </c>
      <c r="G35">
        <f t="shared" si="5"/>
        <v>152</v>
      </c>
      <c r="H35" s="112"/>
      <c r="I35">
        <f>BRPL_EOD!AE35+BRPL_EOD!AF35</f>
        <v>45</v>
      </c>
      <c r="J35">
        <f>BYPL_EOD!AE35+BYPL_EOD!AF35</f>
        <v>24.03</v>
      </c>
      <c r="K35">
        <f>MES_EOD!AE35+MES_EOD!AF35</f>
        <v>9.06</v>
      </c>
      <c r="L35">
        <f>NDMC_EOD!AE35+NDMC_EOD!AF35</f>
        <v>44.91</v>
      </c>
      <c r="M35">
        <f>TPDDL_EOD!AE35+TPDDL_EOD!AF35</f>
        <v>29</v>
      </c>
      <c r="N35">
        <f t="shared" si="0"/>
        <v>152</v>
      </c>
      <c r="O35" s="112">
        <f t="shared" si="1"/>
        <v>0</v>
      </c>
      <c r="P35">
        <v>45</v>
      </c>
      <c r="Q35">
        <v>24.03</v>
      </c>
      <c r="R35">
        <v>9.06</v>
      </c>
      <c r="S35">
        <v>44.91</v>
      </c>
      <c r="T35">
        <v>29</v>
      </c>
      <c r="U35" s="114">
        <f t="shared" si="2"/>
        <v>152</v>
      </c>
      <c r="V35" s="112">
        <f t="shared" si="3"/>
        <v>0</v>
      </c>
    </row>
    <row r="36" spans="1:22">
      <c r="A36" t="s">
        <v>78</v>
      </c>
      <c r="B36">
        <f>PPCL!B36</f>
        <v>270</v>
      </c>
      <c r="C36">
        <f>PPCL!C36</f>
        <v>0</v>
      </c>
      <c r="D36">
        <f>PPCL!M36</f>
        <v>150</v>
      </c>
      <c r="E36">
        <f>PPCL!N36</f>
        <v>0</v>
      </c>
      <c r="F36">
        <f t="shared" si="4"/>
        <v>270</v>
      </c>
      <c r="G36">
        <f t="shared" si="5"/>
        <v>150</v>
      </c>
      <c r="H36" s="112"/>
      <c r="I36">
        <f>BRPL_EOD!AE36+BRPL_EOD!AF36</f>
        <v>45</v>
      </c>
      <c r="J36">
        <f>BYPL_EOD!AE36+BYPL_EOD!AF36</f>
        <v>24</v>
      </c>
      <c r="K36">
        <f>MES_EOD!AE36+MES_EOD!AF36</f>
        <v>8</v>
      </c>
      <c r="L36">
        <f>NDMC_EOD!AE36+NDMC_EOD!AF36</f>
        <v>44</v>
      </c>
      <c r="M36">
        <f>TPDDL_EOD!AE36+TPDDL_EOD!AF36</f>
        <v>29</v>
      </c>
      <c r="N36">
        <f t="shared" si="0"/>
        <v>150</v>
      </c>
      <c r="O36" s="112">
        <f t="shared" si="1"/>
        <v>0</v>
      </c>
      <c r="P36">
        <v>45</v>
      </c>
      <c r="Q36">
        <v>24</v>
      </c>
      <c r="R36">
        <v>8</v>
      </c>
      <c r="S36">
        <v>44</v>
      </c>
      <c r="T36">
        <v>29</v>
      </c>
      <c r="U36" s="114">
        <f t="shared" si="2"/>
        <v>150</v>
      </c>
      <c r="V36" s="112">
        <f t="shared" si="3"/>
        <v>0</v>
      </c>
    </row>
    <row r="37" spans="1:22">
      <c r="A37" t="s">
        <v>79</v>
      </c>
      <c r="B37">
        <f>PPCL!B37</f>
        <v>270</v>
      </c>
      <c r="C37">
        <f>PPCL!C37</f>
        <v>0</v>
      </c>
      <c r="D37">
        <f>PPCL!M37</f>
        <v>150</v>
      </c>
      <c r="E37">
        <f>PPCL!N37</f>
        <v>0</v>
      </c>
      <c r="F37">
        <f t="shared" si="4"/>
        <v>270</v>
      </c>
      <c r="G37">
        <f t="shared" si="5"/>
        <v>150</v>
      </c>
      <c r="H37" s="112"/>
      <c r="I37">
        <f>BRPL_EOD!AE37+BRPL_EOD!AF37</f>
        <v>45</v>
      </c>
      <c r="J37">
        <f>BYPL_EOD!AE37+BYPL_EOD!AF37</f>
        <v>24</v>
      </c>
      <c r="K37">
        <f>MES_EOD!AE37+MES_EOD!AF37</f>
        <v>8</v>
      </c>
      <c r="L37">
        <f>NDMC_EOD!AE37+NDMC_EOD!AF37</f>
        <v>44</v>
      </c>
      <c r="M37">
        <f>TPDDL_EOD!AE37+TPDDL_EOD!AF37</f>
        <v>29</v>
      </c>
      <c r="N37">
        <f t="shared" si="0"/>
        <v>150</v>
      </c>
      <c r="O37" s="112">
        <f t="shared" si="1"/>
        <v>0</v>
      </c>
      <c r="P37">
        <v>45</v>
      </c>
      <c r="Q37">
        <v>24</v>
      </c>
      <c r="R37">
        <v>8</v>
      </c>
      <c r="S37">
        <v>44</v>
      </c>
      <c r="T37">
        <v>29</v>
      </c>
      <c r="U37" s="114">
        <f t="shared" si="2"/>
        <v>150</v>
      </c>
      <c r="V37" s="112">
        <f t="shared" si="3"/>
        <v>0</v>
      </c>
    </row>
    <row r="38" spans="1:22">
      <c r="A38" t="s">
        <v>80</v>
      </c>
      <c r="B38">
        <f>PPCL!B38</f>
        <v>270</v>
      </c>
      <c r="C38">
        <f>PPCL!C38</f>
        <v>0</v>
      </c>
      <c r="D38">
        <f>PPCL!M38</f>
        <v>150</v>
      </c>
      <c r="E38">
        <f>PPCL!N38</f>
        <v>0</v>
      </c>
      <c r="F38">
        <f t="shared" si="4"/>
        <v>270</v>
      </c>
      <c r="G38">
        <f t="shared" si="5"/>
        <v>150</v>
      </c>
      <c r="H38" s="112"/>
      <c r="I38">
        <f>BRPL_EOD!AE38+BRPL_EOD!AF38</f>
        <v>45</v>
      </c>
      <c r="J38">
        <f>BYPL_EOD!AE38+BYPL_EOD!AF38</f>
        <v>24</v>
      </c>
      <c r="K38">
        <f>MES_EOD!AE38+MES_EOD!AF38</f>
        <v>8</v>
      </c>
      <c r="L38">
        <f>NDMC_EOD!AE38+NDMC_EOD!AF38</f>
        <v>44</v>
      </c>
      <c r="M38">
        <f>TPDDL_EOD!AE38+TPDDL_EOD!AF38</f>
        <v>29</v>
      </c>
      <c r="N38">
        <f t="shared" si="0"/>
        <v>150</v>
      </c>
      <c r="O38" s="112">
        <f t="shared" si="1"/>
        <v>0</v>
      </c>
      <c r="P38">
        <v>45</v>
      </c>
      <c r="Q38">
        <v>24</v>
      </c>
      <c r="R38">
        <v>8</v>
      </c>
      <c r="S38">
        <v>44</v>
      </c>
      <c r="T38">
        <v>29</v>
      </c>
      <c r="U38" s="114">
        <f t="shared" si="2"/>
        <v>150</v>
      </c>
      <c r="V38" s="112">
        <f t="shared" si="3"/>
        <v>0</v>
      </c>
    </row>
    <row r="39" spans="1:22">
      <c r="A39" t="s">
        <v>81</v>
      </c>
      <c r="B39">
        <f>PPCL!B39</f>
        <v>270</v>
      </c>
      <c r="C39">
        <f>PPCL!C39</f>
        <v>0</v>
      </c>
      <c r="D39">
        <f>PPCL!M39</f>
        <v>150</v>
      </c>
      <c r="E39">
        <f>PPCL!N39</f>
        <v>0</v>
      </c>
      <c r="F39">
        <f t="shared" si="4"/>
        <v>270</v>
      </c>
      <c r="G39">
        <f t="shared" si="5"/>
        <v>150</v>
      </c>
      <c r="H39" s="112"/>
      <c r="I39">
        <f>BRPL_EOD!AE39+BRPL_EOD!AF39</f>
        <v>42.55</v>
      </c>
      <c r="J39">
        <f>BYPL_EOD!AE39+BYPL_EOD!AF39</f>
        <v>24.17</v>
      </c>
      <c r="K39">
        <f>MES_EOD!AE39+MES_EOD!AF39</f>
        <v>9.11</v>
      </c>
      <c r="L39">
        <f>NDMC_EOD!AE39+NDMC_EOD!AF39</f>
        <v>45.17</v>
      </c>
      <c r="M39">
        <f>TPDDL_EOD!AE39+TPDDL_EOD!AF39</f>
        <v>29</v>
      </c>
      <c r="N39">
        <f t="shared" si="0"/>
        <v>150</v>
      </c>
      <c r="O39" s="112">
        <f t="shared" si="1"/>
        <v>0</v>
      </c>
      <c r="P39">
        <v>42.55</v>
      </c>
      <c r="Q39">
        <v>24.17</v>
      </c>
      <c r="R39">
        <v>9.11</v>
      </c>
      <c r="S39">
        <v>45.17</v>
      </c>
      <c r="T39">
        <v>29</v>
      </c>
      <c r="U39" s="114">
        <f t="shared" si="2"/>
        <v>150</v>
      </c>
      <c r="V39" s="112">
        <f t="shared" si="3"/>
        <v>0</v>
      </c>
    </row>
    <row r="40" spans="1:22">
      <c r="A40" t="s">
        <v>82</v>
      </c>
      <c r="B40">
        <f>PPCL!B40</f>
        <v>270</v>
      </c>
      <c r="C40">
        <f>PPCL!C40</f>
        <v>0</v>
      </c>
      <c r="D40">
        <f>PPCL!M40</f>
        <v>150</v>
      </c>
      <c r="E40">
        <f>PPCL!N40</f>
        <v>0</v>
      </c>
      <c r="F40">
        <f t="shared" si="4"/>
        <v>270</v>
      </c>
      <c r="G40">
        <f t="shared" si="5"/>
        <v>150</v>
      </c>
      <c r="H40" s="112"/>
      <c r="I40">
        <f>BRPL_EOD!AE40+BRPL_EOD!AF40</f>
        <v>42.55</v>
      </c>
      <c r="J40">
        <f>BYPL_EOD!AE40+BYPL_EOD!AF40</f>
        <v>24.17</v>
      </c>
      <c r="K40">
        <f>MES_EOD!AE40+MES_EOD!AF40</f>
        <v>9.11</v>
      </c>
      <c r="L40">
        <f>NDMC_EOD!AE40+NDMC_EOD!AF40</f>
        <v>45.17</v>
      </c>
      <c r="M40">
        <f>TPDDL_EOD!AE40+TPDDL_EOD!AF40</f>
        <v>29</v>
      </c>
      <c r="N40">
        <f t="shared" si="0"/>
        <v>150</v>
      </c>
      <c r="O40" s="112">
        <f t="shared" si="1"/>
        <v>0</v>
      </c>
      <c r="P40">
        <v>42.55</v>
      </c>
      <c r="Q40">
        <v>24.17</v>
      </c>
      <c r="R40">
        <v>9.11</v>
      </c>
      <c r="S40">
        <v>45.17</v>
      </c>
      <c r="T40">
        <v>29</v>
      </c>
      <c r="U40" s="114">
        <f t="shared" si="2"/>
        <v>150</v>
      </c>
      <c r="V40" s="112">
        <f t="shared" si="3"/>
        <v>0</v>
      </c>
    </row>
    <row r="41" spans="1:22">
      <c r="A41" t="s">
        <v>83</v>
      </c>
      <c r="B41">
        <f>PPCL!B41</f>
        <v>270</v>
      </c>
      <c r="C41">
        <f>PPCL!C41</f>
        <v>0</v>
      </c>
      <c r="D41">
        <f>PPCL!M41</f>
        <v>150</v>
      </c>
      <c r="E41">
        <f>PPCL!N41</f>
        <v>0</v>
      </c>
      <c r="F41">
        <f t="shared" si="4"/>
        <v>270</v>
      </c>
      <c r="G41">
        <f t="shared" si="5"/>
        <v>150</v>
      </c>
      <c r="H41" s="112"/>
      <c r="I41">
        <f>BRPL_EOD!AE41+BRPL_EOD!AF41</f>
        <v>42.55</v>
      </c>
      <c r="J41">
        <f>BYPL_EOD!AE41+BYPL_EOD!AF41</f>
        <v>24.17</v>
      </c>
      <c r="K41">
        <f>MES_EOD!AE41+MES_EOD!AF41</f>
        <v>9.11</v>
      </c>
      <c r="L41">
        <f>NDMC_EOD!AE41+NDMC_EOD!AF41</f>
        <v>45.17</v>
      </c>
      <c r="M41">
        <f>TPDDL_EOD!AE41+TPDDL_EOD!AF41</f>
        <v>29</v>
      </c>
      <c r="N41">
        <f t="shared" si="0"/>
        <v>150</v>
      </c>
      <c r="O41" s="112">
        <f t="shared" si="1"/>
        <v>0</v>
      </c>
      <c r="P41">
        <v>42.55</v>
      </c>
      <c r="Q41">
        <v>24.17</v>
      </c>
      <c r="R41">
        <v>9.11</v>
      </c>
      <c r="S41">
        <v>45.17</v>
      </c>
      <c r="T41">
        <v>29</v>
      </c>
      <c r="U41" s="114">
        <f t="shared" si="2"/>
        <v>150</v>
      </c>
      <c r="V41" s="112">
        <f t="shared" si="3"/>
        <v>0</v>
      </c>
    </row>
    <row r="42" spans="1:22">
      <c r="A42" t="s">
        <v>84</v>
      </c>
      <c r="B42">
        <f>PPCL!B42</f>
        <v>270</v>
      </c>
      <c r="C42">
        <f>PPCL!C42</f>
        <v>0</v>
      </c>
      <c r="D42">
        <f>PPCL!M42</f>
        <v>150</v>
      </c>
      <c r="E42">
        <f>PPCL!N42</f>
        <v>0</v>
      </c>
      <c r="F42">
        <f t="shared" si="4"/>
        <v>270</v>
      </c>
      <c r="G42">
        <f t="shared" si="5"/>
        <v>150</v>
      </c>
      <c r="H42" s="112"/>
      <c r="I42">
        <f>BRPL_EOD!AE42+BRPL_EOD!AF42</f>
        <v>42.55</v>
      </c>
      <c r="J42">
        <f>BYPL_EOD!AE42+BYPL_EOD!AF42</f>
        <v>24.17</v>
      </c>
      <c r="K42">
        <f>MES_EOD!AE42+MES_EOD!AF42</f>
        <v>9.11</v>
      </c>
      <c r="L42">
        <f>NDMC_EOD!AE42+NDMC_EOD!AF42</f>
        <v>45.17</v>
      </c>
      <c r="M42">
        <f>TPDDL_EOD!AE42+TPDDL_EOD!AF42</f>
        <v>29</v>
      </c>
      <c r="N42">
        <f t="shared" si="0"/>
        <v>150</v>
      </c>
      <c r="O42" s="112">
        <f t="shared" si="1"/>
        <v>0</v>
      </c>
      <c r="P42">
        <v>42.55</v>
      </c>
      <c r="Q42">
        <v>24.17</v>
      </c>
      <c r="R42">
        <v>9.11</v>
      </c>
      <c r="S42">
        <v>45.17</v>
      </c>
      <c r="T42">
        <v>29</v>
      </c>
      <c r="U42" s="114">
        <f t="shared" si="2"/>
        <v>150</v>
      </c>
      <c r="V42" s="112">
        <f t="shared" si="3"/>
        <v>0</v>
      </c>
    </row>
    <row r="43" spans="1:22">
      <c r="A43" t="s">
        <v>85</v>
      </c>
      <c r="B43">
        <f>PPCL!B43</f>
        <v>270</v>
      </c>
      <c r="C43">
        <f>PPCL!C43</f>
        <v>0</v>
      </c>
      <c r="D43">
        <f>PPCL!M43</f>
        <v>148</v>
      </c>
      <c r="E43">
        <f>PPCL!N43</f>
        <v>0</v>
      </c>
      <c r="F43">
        <f t="shared" si="4"/>
        <v>270</v>
      </c>
      <c r="G43">
        <f t="shared" si="5"/>
        <v>148</v>
      </c>
      <c r="H43" s="112"/>
      <c r="I43">
        <f>BRPL_EOD!AE43+BRPL_EOD!AF43</f>
        <v>41.75</v>
      </c>
      <c r="J43">
        <f>BYPL_EOD!AE43+BYPL_EOD!AF43</f>
        <v>24</v>
      </c>
      <c r="K43">
        <f>MES_EOD!AE43+MES_EOD!AF43</f>
        <v>8.94</v>
      </c>
      <c r="L43">
        <f>NDMC_EOD!AE43+NDMC_EOD!AF43</f>
        <v>44.31</v>
      </c>
      <c r="M43">
        <f>TPDDL_EOD!AE43+TPDDL_EOD!AF43</f>
        <v>29</v>
      </c>
      <c r="N43">
        <f t="shared" si="0"/>
        <v>148</v>
      </c>
      <c r="O43" s="112">
        <f t="shared" si="1"/>
        <v>0</v>
      </c>
      <c r="P43">
        <v>41.75</v>
      </c>
      <c r="Q43">
        <v>24</v>
      </c>
      <c r="R43">
        <v>8.94</v>
      </c>
      <c r="S43">
        <v>44.31</v>
      </c>
      <c r="T43">
        <v>29</v>
      </c>
      <c r="U43" s="114">
        <f t="shared" si="2"/>
        <v>148</v>
      </c>
      <c r="V43" s="112">
        <f t="shared" si="3"/>
        <v>0</v>
      </c>
    </row>
    <row r="44" spans="1:22">
      <c r="A44" t="s">
        <v>86</v>
      </c>
      <c r="B44">
        <f>PPCL!B44</f>
        <v>270</v>
      </c>
      <c r="C44">
        <f>PPCL!C44</f>
        <v>0</v>
      </c>
      <c r="D44">
        <f>PPCL!M44</f>
        <v>148</v>
      </c>
      <c r="E44">
        <f>PPCL!N44</f>
        <v>0</v>
      </c>
      <c r="F44">
        <f t="shared" si="4"/>
        <v>270</v>
      </c>
      <c r="G44">
        <f t="shared" si="5"/>
        <v>148</v>
      </c>
      <c r="H44" s="112"/>
      <c r="I44">
        <f>BRPL_EOD!AE44+BRPL_EOD!AF44</f>
        <v>41.75</v>
      </c>
      <c r="J44">
        <f>BYPL_EOD!AE44+BYPL_EOD!AF44</f>
        <v>24</v>
      </c>
      <c r="K44">
        <f>MES_EOD!AE44+MES_EOD!AF44</f>
        <v>8.94</v>
      </c>
      <c r="L44">
        <f>NDMC_EOD!AE44+NDMC_EOD!AF44</f>
        <v>44.31</v>
      </c>
      <c r="M44">
        <f>TPDDL_EOD!AE44+TPDDL_EOD!AF44</f>
        <v>29</v>
      </c>
      <c r="N44">
        <f t="shared" si="0"/>
        <v>148</v>
      </c>
      <c r="O44" s="112">
        <f t="shared" si="1"/>
        <v>0</v>
      </c>
      <c r="P44">
        <v>41.75</v>
      </c>
      <c r="Q44">
        <v>24</v>
      </c>
      <c r="R44">
        <v>8.94</v>
      </c>
      <c r="S44">
        <v>44.31</v>
      </c>
      <c r="T44">
        <v>29</v>
      </c>
      <c r="U44" s="114">
        <f t="shared" si="2"/>
        <v>148</v>
      </c>
      <c r="V44" s="112">
        <f t="shared" si="3"/>
        <v>0</v>
      </c>
    </row>
    <row r="45" spans="1:22">
      <c r="A45" t="s">
        <v>87</v>
      </c>
      <c r="B45">
        <f>PPCL!B45</f>
        <v>270</v>
      </c>
      <c r="C45">
        <f>PPCL!C45</f>
        <v>0</v>
      </c>
      <c r="D45">
        <f>PPCL!M45</f>
        <v>148</v>
      </c>
      <c r="E45">
        <f>PPCL!N45</f>
        <v>0</v>
      </c>
      <c r="F45">
        <f t="shared" si="4"/>
        <v>270</v>
      </c>
      <c r="G45">
        <f t="shared" si="5"/>
        <v>148</v>
      </c>
      <c r="H45" s="112"/>
      <c r="I45">
        <f>BRPL_EOD!AE45+BRPL_EOD!AF45</f>
        <v>41.75</v>
      </c>
      <c r="J45">
        <f>BYPL_EOD!AE45+BYPL_EOD!AF45</f>
        <v>24</v>
      </c>
      <c r="K45">
        <f>MES_EOD!AE45+MES_EOD!AF45</f>
        <v>8.94</v>
      </c>
      <c r="L45">
        <f>NDMC_EOD!AE45+NDMC_EOD!AF45</f>
        <v>44.31</v>
      </c>
      <c r="M45">
        <f>TPDDL_EOD!AE45+TPDDL_EOD!AF45</f>
        <v>29</v>
      </c>
      <c r="N45">
        <f t="shared" si="0"/>
        <v>148</v>
      </c>
      <c r="O45" s="112">
        <f t="shared" si="1"/>
        <v>0</v>
      </c>
      <c r="P45">
        <v>41.75</v>
      </c>
      <c r="Q45">
        <v>24</v>
      </c>
      <c r="R45">
        <v>8.94</v>
      </c>
      <c r="S45">
        <v>44.31</v>
      </c>
      <c r="T45">
        <v>29</v>
      </c>
      <c r="U45" s="114">
        <f t="shared" si="2"/>
        <v>148</v>
      </c>
      <c r="V45" s="112">
        <f t="shared" si="3"/>
        <v>0</v>
      </c>
    </row>
    <row r="46" spans="1:22">
      <c r="A46" t="s">
        <v>88</v>
      </c>
      <c r="B46">
        <f>PPCL!B46</f>
        <v>270</v>
      </c>
      <c r="C46">
        <f>PPCL!C46</f>
        <v>0</v>
      </c>
      <c r="D46">
        <f>PPCL!M46</f>
        <v>148</v>
      </c>
      <c r="E46">
        <f>PPCL!N46</f>
        <v>0</v>
      </c>
      <c r="F46">
        <f t="shared" si="4"/>
        <v>270</v>
      </c>
      <c r="G46">
        <f t="shared" si="5"/>
        <v>148</v>
      </c>
      <c r="H46" s="112"/>
      <c r="I46">
        <f>BRPL_EOD!AE46+BRPL_EOD!AF46</f>
        <v>41.75</v>
      </c>
      <c r="J46">
        <f>BYPL_EOD!AE46+BYPL_EOD!AF46</f>
        <v>24</v>
      </c>
      <c r="K46">
        <f>MES_EOD!AE46+MES_EOD!AF46</f>
        <v>8.94</v>
      </c>
      <c r="L46">
        <f>NDMC_EOD!AE46+NDMC_EOD!AF46</f>
        <v>44.31</v>
      </c>
      <c r="M46">
        <f>TPDDL_EOD!AE46+TPDDL_EOD!AF46</f>
        <v>29</v>
      </c>
      <c r="N46">
        <f t="shared" si="0"/>
        <v>148</v>
      </c>
      <c r="O46" s="112">
        <f t="shared" si="1"/>
        <v>0</v>
      </c>
      <c r="P46">
        <v>41.75</v>
      </c>
      <c r="Q46">
        <v>24</v>
      </c>
      <c r="R46">
        <v>8.94</v>
      </c>
      <c r="S46">
        <v>44.31</v>
      </c>
      <c r="T46">
        <v>29</v>
      </c>
      <c r="U46" s="114">
        <f t="shared" si="2"/>
        <v>148</v>
      </c>
      <c r="V46" s="112">
        <f t="shared" si="3"/>
        <v>0</v>
      </c>
    </row>
    <row r="47" spans="1:22">
      <c r="A47" t="s">
        <v>89</v>
      </c>
      <c r="B47">
        <f>PPCL!B47</f>
        <v>270</v>
      </c>
      <c r="C47">
        <f>PPCL!C47</f>
        <v>0</v>
      </c>
      <c r="D47">
        <f>PPCL!M47</f>
        <v>148</v>
      </c>
      <c r="E47">
        <f>PPCL!N47</f>
        <v>0</v>
      </c>
      <c r="F47">
        <f t="shared" si="4"/>
        <v>270</v>
      </c>
      <c r="G47">
        <f t="shared" si="5"/>
        <v>148</v>
      </c>
      <c r="H47" s="112"/>
      <c r="I47">
        <f>BRPL_EOD!AE47+BRPL_EOD!AF47</f>
        <v>41.75</v>
      </c>
      <c r="J47">
        <f>BYPL_EOD!AE47+BYPL_EOD!AF47</f>
        <v>24</v>
      </c>
      <c r="K47">
        <f>MES_EOD!AE47+MES_EOD!AF47</f>
        <v>8.94</v>
      </c>
      <c r="L47">
        <f>NDMC_EOD!AE47+NDMC_EOD!AF47</f>
        <v>44.31</v>
      </c>
      <c r="M47">
        <f>TPDDL_EOD!AE47+TPDDL_EOD!AF47</f>
        <v>29</v>
      </c>
      <c r="N47">
        <f t="shared" si="0"/>
        <v>148</v>
      </c>
      <c r="O47" s="112">
        <f t="shared" si="1"/>
        <v>0</v>
      </c>
      <c r="P47">
        <v>41.75</v>
      </c>
      <c r="Q47">
        <v>24</v>
      </c>
      <c r="R47">
        <v>8.94</v>
      </c>
      <c r="S47">
        <v>44.31</v>
      </c>
      <c r="T47">
        <v>29</v>
      </c>
      <c r="U47" s="114">
        <f t="shared" si="2"/>
        <v>148</v>
      </c>
      <c r="V47" s="112">
        <f t="shared" si="3"/>
        <v>0</v>
      </c>
    </row>
    <row r="48" spans="1:22">
      <c r="A48" t="s">
        <v>90</v>
      </c>
      <c r="B48">
        <f>PPCL!B48</f>
        <v>270</v>
      </c>
      <c r="C48">
        <f>PPCL!C48</f>
        <v>0</v>
      </c>
      <c r="D48">
        <f>PPCL!M48</f>
        <v>148</v>
      </c>
      <c r="E48">
        <f>PPCL!N48</f>
        <v>0</v>
      </c>
      <c r="F48">
        <f t="shared" si="4"/>
        <v>270</v>
      </c>
      <c r="G48">
        <f t="shared" si="5"/>
        <v>148</v>
      </c>
      <c r="H48" s="112"/>
      <c r="I48">
        <f>BRPL_EOD!AE48+BRPL_EOD!AF48</f>
        <v>41.75</v>
      </c>
      <c r="J48">
        <f>BYPL_EOD!AE48+BYPL_EOD!AF48</f>
        <v>24</v>
      </c>
      <c r="K48">
        <f>MES_EOD!AE48+MES_EOD!AF48</f>
        <v>8.94</v>
      </c>
      <c r="L48">
        <f>NDMC_EOD!AE48+NDMC_EOD!AF48</f>
        <v>44.31</v>
      </c>
      <c r="M48">
        <f>TPDDL_EOD!AE48+TPDDL_EOD!AF48</f>
        <v>29</v>
      </c>
      <c r="N48">
        <f t="shared" si="0"/>
        <v>148</v>
      </c>
      <c r="O48" s="112">
        <f t="shared" si="1"/>
        <v>0</v>
      </c>
      <c r="P48">
        <v>41.75</v>
      </c>
      <c r="Q48">
        <v>24</v>
      </c>
      <c r="R48">
        <v>8.94</v>
      </c>
      <c r="S48">
        <v>44.31</v>
      </c>
      <c r="T48">
        <v>29</v>
      </c>
      <c r="U48" s="114">
        <f t="shared" si="2"/>
        <v>148</v>
      </c>
      <c r="V48" s="112">
        <f t="shared" si="3"/>
        <v>0</v>
      </c>
    </row>
    <row r="49" spans="1:22">
      <c r="A49" t="s">
        <v>91</v>
      </c>
      <c r="B49">
        <f>PPCL!B49</f>
        <v>270</v>
      </c>
      <c r="C49">
        <f>PPCL!C49</f>
        <v>0</v>
      </c>
      <c r="D49">
        <f>PPCL!M49</f>
        <v>148</v>
      </c>
      <c r="E49">
        <f>PPCL!N49</f>
        <v>0</v>
      </c>
      <c r="F49">
        <f t="shared" si="4"/>
        <v>270</v>
      </c>
      <c r="G49">
        <f t="shared" si="5"/>
        <v>148</v>
      </c>
      <c r="H49" s="112"/>
      <c r="I49">
        <f>BRPL_EOD!AE49+BRPL_EOD!AF49</f>
        <v>41.75</v>
      </c>
      <c r="J49">
        <f>BYPL_EOD!AE49+BYPL_EOD!AF49</f>
        <v>24</v>
      </c>
      <c r="K49">
        <f>MES_EOD!AE49+MES_EOD!AF49</f>
        <v>8.94</v>
      </c>
      <c r="L49">
        <f>NDMC_EOD!AE49+NDMC_EOD!AF49</f>
        <v>44.31</v>
      </c>
      <c r="M49">
        <f>TPDDL_EOD!AE49+TPDDL_EOD!AF49</f>
        <v>29</v>
      </c>
      <c r="N49">
        <f t="shared" si="0"/>
        <v>148</v>
      </c>
      <c r="O49" s="112">
        <f t="shared" si="1"/>
        <v>0</v>
      </c>
      <c r="P49">
        <v>41.75</v>
      </c>
      <c r="Q49">
        <v>24</v>
      </c>
      <c r="R49">
        <v>8.94</v>
      </c>
      <c r="S49">
        <v>44.31</v>
      </c>
      <c r="T49">
        <v>29</v>
      </c>
      <c r="U49" s="114">
        <f t="shared" si="2"/>
        <v>148</v>
      </c>
      <c r="V49" s="112">
        <f t="shared" si="3"/>
        <v>0</v>
      </c>
    </row>
    <row r="50" spans="1:22">
      <c r="A50" t="s">
        <v>92</v>
      </c>
      <c r="B50">
        <f>PPCL!B50</f>
        <v>270</v>
      </c>
      <c r="C50">
        <f>PPCL!C50</f>
        <v>0</v>
      </c>
      <c r="D50">
        <f>PPCL!M50</f>
        <v>148</v>
      </c>
      <c r="E50">
        <f>PPCL!N50</f>
        <v>0</v>
      </c>
      <c r="F50">
        <f t="shared" si="4"/>
        <v>270</v>
      </c>
      <c r="G50">
        <f t="shared" si="5"/>
        <v>148</v>
      </c>
      <c r="H50" s="112"/>
      <c r="I50">
        <f>BRPL_EOD!AE50+BRPL_EOD!AF50</f>
        <v>41.75</v>
      </c>
      <c r="J50">
        <f>BYPL_EOD!AE50+BYPL_EOD!AF50</f>
        <v>24</v>
      </c>
      <c r="K50">
        <f>MES_EOD!AE50+MES_EOD!AF50</f>
        <v>8.94</v>
      </c>
      <c r="L50">
        <f>NDMC_EOD!AE50+NDMC_EOD!AF50</f>
        <v>44.31</v>
      </c>
      <c r="M50">
        <f>TPDDL_EOD!AE50+TPDDL_EOD!AF50</f>
        <v>29</v>
      </c>
      <c r="N50">
        <f t="shared" si="0"/>
        <v>148</v>
      </c>
      <c r="O50" s="112">
        <f t="shared" si="1"/>
        <v>0</v>
      </c>
      <c r="P50">
        <v>41.75</v>
      </c>
      <c r="Q50">
        <v>24</v>
      </c>
      <c r="R50">
        <v>8.94</v>
      </c>
      <c r="S50">
        <v>44.31</v>
      </c>
      <c r="T50">
        <v>29</v>
      </c>
      <c r="U50" s="114">
        <f t="shared" si="2"/>
        <v>148</v>
      </c>
      <c r="V50" s="112">
        <f t="shared" si="3"/>
        <v>0</v>
      </c>
    </row>
    <row r="51" spans="1:22">
      <c r="A51" t="s">
        <v>93</v>
      </c>
      <c r="B51">
        <f>PPCL!B51</f>
        <v>270</v>
      </c>
      <c r="C51">
        <f>PPCL!C51</f>
        <v>0</v>
      </c>
      <c r="D51">
        <f>PPCL!M51</f>
        <v>145</v>
      </c>
      <c r="E51">
        <f>PPCL!N51</f>
        <v>0</v>
      </c>
      <c r="F51">
        <f t="shared" si="4"/>
        <v>270</v>
      </c>
      <c r="G51">
        <f t="shared" si="5"/>
        <v>145</v>
      </c>
      <c r="H51" s="112"/>
      <c r="I51">
        <f>BRPL_EOD!AE51+BRPL_EOD!AF51</f>
        <v>41</v>
      </c>
      <c r="J51">
        <f>BYPL_EOD!AE51+BYPL_EOD!AF51</f>
        <v>24</v>
      </c>
      <c r="K51">
        <f>MES_EOD!AE51+MES_EOD!AF51</f>
        <v>7</v>
      </c>
      <c r="L51">
        <f>NDMC_EOD!AE51+NDMC_EOD!AF51</f>
        <v>44</v>
      </c>
      <c r="M51">
        <f>TPDDL_EOD!AE51+TPDDL_EOD!AF51</f>
        <v>29</v>
      </c>
      <c r="N51">
        <f t="shared" si="0"/>
        <v>145</v>
      </c>
      <c r="O51" s="112">
        <f t="shared" si="1"/>
        <v>0</v>
      </c>
      <c r="P51">
        <v>41</v>
      </c>
      <c r="Q51">
        <v>24</v>
      </c>
      <c r="R51">
        <v>7</v>
      </c>
      <c r="S51">
        <v>44</v>
      </c>
      <c r="T51">
        <v>29</v>
      </c>
      <c r="U51" s="114">
        <f t="shared" si="2"/>
        <v>145</v>
      </c>
      <c r="V51" s="112">
        <f t="shared" si="3"/>
        <v>0</v>
      </c>
    </row>
    <row r="52" spans="1:22">
      <c r="A52" t="s">
        <v>94</v>
      </c>
      <c r="B52">
        <f>PPCL!B52</f>
        <v>270</v>
      </c>
      <c r="C52">
        <f>PPCL!C52</f>
        <v>0</v>
      </c>
      <c r="D52">
        <f>PPCL!M52</f>
        <v>145</v>
      </c>
      <c r="E52">
        <f>PPCL!N52</f>
        <v>0</v>
      </c>
      <c r="F52">
        <f t="shared" si="4"/>
        <v>270</v>
      </c>
      <c r="G52">
        <f t="shared" si="5"/>
        <v>145</v>
      </c>
      <c r="H52" s="112"/>
      <c r="I52">
        <f>BRPL_EOD!AE52+BRPL_EOD!AF52</f>
        <v>41</v>
      </c>
      <c r="J52">
        <f>BYPL_EOD!AE52+BYPL_EOD!AF52</f>
        <v>24</v>
      </c>
      <c r="K52">
        <f>MES_EOD!AE52+MES_EOD!AF52</f>
        <v>7</v>
      </c>
      <c r="L52">
        <f>NDMC_EOD!AE52+NDMC_EOD!AF52</f>
        <v>44</v>
      </c>
      <c r="M52">
        <f>TPDDL_EOD!AE52+TPDDL_EOD!AF52</f>
        <v>29</v>
      </c>
      <c r="N52">
        <f t="shared" si="0"/>
        <v>145</v>
      </c>
      <c r="O52" s="112">
        <f t="shared" si="1"/>
        <v>0</v>
      </c>
      <c r="P52">
        <v>41</v>
      </c>
      <c r="Q52">
        <v>24</v>
      </c>
      <c r="R52">
        <v>7</v>
      </c>
      <c r="S52">
        <v>44</v>
      </c>
      <c r="T52">
        <v>29</v>
      </c>
      <c r="U52" s="114">
        <f t="shared" si="2"/>
        <v>145</v>
      </c>
      <c r="V52" s="112">
        <f t="shared" si="3"/>
        <v>0</v>
      </c>
    </row>
    <row r="53" spans="1:22">
      <c r="A53" t="s">
        <v>95</v>
      </c>
      <c r="B53">
        <f>PPCL!B53</f>
        <v>270</v>
      </c>
      <c r="C53">
        <f>PPCL!C53</f>
        <v>0</v>
      </c>
      <c r="D53">
        <f>PPCL!M53</f>
        <v>142</v>
      </c>
      <c r="E53">
        <f>PPCL!N53</f>
        <v>0</v>
      </c>
      <c r="F53">
        <f t="shared" si="4"/>
        <v>270</v>
      </c>
      <c r="G53">
        <f t="shared" si="5"/>
        <v>142</v>
      </c>
      <c r="H53" s="112"/>
      <c r="I53">
        <f>BRPL_EOD!AE53+BRPL_EOD!AF53</f>
        <v>41</v>
      </c>
      <c r="J53">
        <f>BYPL_EOD!AE53+BYPL_EOD!AF53</f>
        <v>24</v>
      </c>
      <c r="K53">
        <f>MES_EOD!AE53+MES_EOD!AF53</f>
        <v>4</v>
      </c>
      <c r="L53">
        <f>NDMC_EOD!AE53+NDMC_EOD!AF53</f>
        <v>44</v>
      </c>
      <c r="M53">
        <f>TPDDL_EOD!AE53+TPDDL_EOD!AF53</f>
        <v>29</v>
      </c>
      <c r="N53">
        <f t="shared" si="0"/>
        <v>142</v>
      </c>
      <c r="O53" s="112">
        <f t="shared" si="1"/>
        <v>0</v>
      </c>
      <c r="P53">
        <v>41</v>
      </c>
      <c r="Q53">
        <v>24</v>
      </c>
      <c r="R53">
        <v>4</v>
      </c>
      <c r="S53">
        <v>44</v>
      </c>
      <c r="T53">
        <v>29</v>
      </c>
      <c r="U53" s="114">
        <f t="shared" si="2"/>
        <v>142</v>
      </c>
      <c r="V53" s="112">
        <f t="shared" si="3"/>
        <v>0</v>
      </c>
    </row>
    <row r="54" spans="1:22">
      <c r="A54" t="s">
        <v>96</v>
      </c>
      <c r="B54">
        <f>PPCL!B54</f>
        <v>270</v>
      </c>
      <c r="C54">
        <f>PPCL!C54</f>
        <v>0</v>
      </c>
      <c r="D54">
        <f>PPCL!M54</f>
        <v>142</v>
      </c>
      <c r="E54">
        <f>PPCL!N54</f>
        <v>0</v>
      </c>
      <c r="F54">
        <f t="shared" si="4"/>
        <v>270</v>
      </c>
      <c r="G54">
        <f t="shared" si="5"/>
        <v>142</v>
      </c>
      <c r="H54" s="112"/>
      <c r="I54">
        <f>BRPL_EOD!AE54+BRPL_EOD!AF54</f>
        <v>41</v>
      </c>
      <c r="J54">
        <f>BYPL_EOD!AE54+BYPL_EOD!AF54</f>
        <v>24</v>
      </c>
      <c r="K54">
        <f>MES_EOD!AE54+MES_EOD!AF54</f>
        <v>4</v>
      </c>
      <c r="L54">
        <f>NDMC_EOD!AE54+NDMC_EOD!AF54</f>
        <v>44</v>
      </c>
      <c r="M54">
        <f>TPDDL_EOD!AE54+TPDDL_EOD!AF54</f>
        <v>29</v>
      </c>
      <c r="N54">
        <f t="shared" si="0"/>
        <v>142</v>
      </c>
      <c r="O54" s="112">
        <f t="shared" si="1"/>
        <v>0</v>
      </c>
      <c r="P54">
        <v>41</v>
      </c>
      <c r="Q54">
        <v>24</v>
      </c>
      <c r="R54">
        <v>4</v>
      </c>
      <c r="S54">
        <v>44</v>
      </c>
      <c r="T54">
        <v>29</v>
      </c>
      <c r="U54" s="114">
        <f t="shared" si="2"/>
        <v>142</v>
      </c>
      <c r="V54" s="112">
        <f t="shared" si="3"/>
        <v>0</v>
      </c>
    </row>
    <row r="55" spans="1:22">
      <c r="A55" t="s">
        <v>97</v>
      </c>
      <c r="B55">
        <f>PPCL!B55</f>
        <v>270</v>
      </c>
      <c r="C55">
        <f>PPCL!C55</f>
        <v>0</v>
      </c>
      <c r="D55">
        <f>PPCL!M55</f>
        <v>142</v>
      </c>
      <c r="E55">
        <f>PPCL!N55</f>
        <v>0</v>
      </c>
      <c r="F55">
        <f t="shared" si="4"/>
        <v>270</v>
      </c>
      <c r="G55">
        <f t="shared" si="5"/>
        <v>142</v>
      </c>
      <c r="H55" s="112"/>
      <c r="I55">
        <f>BRPL_EOD!AE55+BRPL_EOD!AF55</f>
        <v>41</v>
      </c>
      <c r="J55">
        <f>BYPL_EOD!AE55+BYPL_EOD!AF55</f>
        <v>24</v>
      </c>
      <c r="K55">
        <f>MES_EOD!AE55+MES_EOD!AF55</f>
        <v>4</v>
      </c>
      <c r="L55">
        <f>NDMC_EOD!AE55+NDMC_EOD!AF55</f>
        <v>44</v>
      </c>
      <c r="M55">
        <f>TPDDL_EOD!AE55+TPDDL_EOD!AF55</f>
        <v>29</v>
      </c>
      <c r="N55">
        <f t="shared" si="0"/>
        <v>142</v>
      </c>
      <c r="O55" s="112">
        <f t="shared" si="1"/>
        <v>0</v>
      </c>
      <c r="P55">
        <v>41</v>
      </c>
      <c r="Q55">
        <v>24</v>
      </c>
      <c r="R55">
        <v>4</v>
      </c>
      <c r="S55">
        <v>44</v>
      </c>
      <c r="T55">
        <v>29</v>
      </c>
      <c r="U55" s="114">
        <f t="shared" si="2"/>
        <v>142</v>
      </c>
      <c r="V55" s="112">
        <f t="shared" si="3"/>
        <v>0</v>
      </c>
    </row>
    <row r="56" spans="1:22">
      <c r="A56" t="s">
        <v>98</v>
      </c>
      <c r="B56">
        <f>PPCL!B56</f>
        <v>270</v>
      </c>
      <c r="C56">
        <f>PPCL!C56</f>
        <v>0</v>
      </c>
      <c r="D56">
        <f>PPCL!M56</f>
        <v>142</v>
      </c>
      <c r="E56">
        <f>PPCL!N56</f>
        <v>0</v>
      </c>
      <c r="F56">
        <f t="shared" si="4"/>
        <v>270</v>
      </c>
      <c r="G56">
        <f t="shared" si="5"/>
        <v>142</v>
      </c>
      <c r="H56" s="112"/>
      <c r="I56">
        <f>BRPL_EOD!AE56+BRPL_EOD!AF56</f>
        <v>41</v>
      </c>
      <c r="J56">
        <f>BYPL_EOD!AE56+BYPL_EOD!AF56</f>
        <v>24</v>
      </c>
      <c r="K56">
        <f>MES_EOD!AE56+MES_EOD!AF56</f>
        <v>4</v>
      </c>
      <c r="L56">
        <f>NDMC_EOD!AE56+NDMC_EOD!AF56</f>
        <v>44</v>
      </c>
      <c r="M56">
        <f>TPDDL_EOD!AE56+TPDDL_EOD!AF56</f>
        <v>29</v>
      </c>
      <c r="N56">
        <f t="shared" si="0"/>
        <v>142</v>
      </c>
      <c r="O56" s="112">
        <f t="shared" si="1"/>
        <v>0</v>
      </c>
      <c r="P56">
        <v>41</v>
      </c>
      <c r="Q56">
        <v>24</v>
      </c>
      <c r="R56">
        <v>4</v>
      </c>
      <c r="S56">
        <v>44</v>
      </c>
      <c r="T56">
        <v>29</v>
      </c>
      <c r="U56" s="114">
        <f t="shared" si="2"/>
        <v>142</v>
      </c>
      <c r="V56" s="112">
        <f t="shared" si="3"/>
        <v>0</v>
      </c>
    </row>
    <row r="57" spans="1:22">
      <c r="A57" t="s">
        <v>99</v>
      </c>
      <c r="B57">
        <f>PPCL!B57</f>
        <v>270</v>
      </c>
      <c r="C57">
        <f>PPCL!C57</f>
        <v>0</v>
      </c>
      <c r="D57">
        <f>PPCL!M57</f>
        <v>140</v>
      </c>
      <c r="E57">
        <f>PPCL!N57</f>
        <v>0</v>
      </c>
      <c r="F57">
        <f t="shared" si="4"/>
        <v>270</v>
      </c>
      <c r="G57">
        <f t="shared" si="5"/>
        <v>140</v>
      </c>
      <c r="H57" s="112"/>
      <c r="I57">
        <f>BRPL_EOD!AE57+BRPL_EOD!AF57</f>
        <v>41</v>
      </c>
      <c r="J57">
        <f>BYPL_EOD!AE57+BYPL_EOD!AF57</f>
        <v>24</v>
      </c>
      <c r="K57">
        <f>MES_EOD!AE57+MES_EOD!AF57</f>
        <v>2</v>
      </c>
      <c r="L57">
        <f>NDMC_EOD!AE57+NDMC_EOD!AF57</f>
        <v>44</v>
      </c>
      <c r="M57">
        <f>TPDDL_EOD!AE57+TPDDL_EOD!AF57</f>
        <v>29</v>
      </c>
      <c r="N57">
        <f t="shared" si="0"/>
        <v>140</v>
      </c>
      <c r="O57" s="112">
        <f t="shared" si="1"/>
        <v>0</v>
      </c>
      <c r="P57">
        <v>41</v>
      </c>
      <c r="Q57">
        <v>24</v>
      </c>
      <c r="R57">
        <v>2</v>
      </c>
      <c r="S57">
        <v>44</v>
      </c>
      <c r="T57">
        <v>29</v>
      </c>
      <c r="U57" s="114">
        <f t="shared" si="2"/>
        <v>140</v>
      </c>
      <c r="V57" s="112">
        <f t="shared" si="3"/>
        <v>0</v>
      </c>
    </row>
    <row r="58" spans="1:22">
      <c r="A58" t="s">
        <v>100</v>
      </c>
      <c r="B58">
        <f>PPCL!B58</f>
        <v>270</v>
      </c>
      <c r="C58">
        <f>PPCL!C58</f>
        <v>0</v>
      </c>
      <c r="D58">
        <f>PPCL!M58</f>
        <v>140</v>
      </c>
      <c r="E58">
        <f>PPCL!N58</f>
        <v>0</v>
      </c>
      <c r="F58">
        <f t="shared" si="4"/>
        <v>270</v>
      </c>
      <c r="G58">
        <f t="shared" si="5"/>
        <v>140</v>
      </c>
      <c r="H58" s="112"/>
      <c r="I58">
        <f>BRPL_EOD!AE58+BRPL_EOD!AF58</f>
        <v>41</v>
      </c>
      <c r="J58">
        <f>BYPL_EOD!AE58+BYPL_EOD!AF58</f>
        <v>24</v>
      </c>
      <c r="K58">
        <f>MES_EOD!AE58+MES_EOD!AF58</f>
        <v>2</v>
      </c>
      <c r="L58">
        <f>NDMC_EOD!AE58+NDMC_EOD!AF58</f>
        <v>44</v>
      </c>
      <c r="M58">
        <f>TPDDL_EOD!AE58+TPDDL_EOD!AF58</f>
        <v>29</v>
      </c>
      <c r="N58">
        <f t="shared" si="0"/>
        <v>140</v>
      </c>
      <c r="O58" s="112">
        <f t="shared" si="1"/>
        <v>0</v>
      </c>
      <c r="P58">
        <v>41</v>
      </c>
      <c r="Q58">
        <v>24</v>
      </c>
      <c r="R58">
        <v>2</v>
      </c>
      <c r="S58">
        <v>44</v>
      </c>
      <c r="T58">
        <v>29</v>
      </c>
      <c r="U58" s="114">
        <f t="shared" si="2"/>
        <v>140</v>
      </c>
      <c r="V58" s="112">
        <f t="shared" si="3"/>
        <v>0</v>
      </c>
    </row>
    <row r="59" spans="1:22">
      <c r="A59" t="s">
        <v>101</v>
      </c>
      <c r="B59">
        <f>PPCL!B59</f>
        <v>270</v>
      </c>
      <c r="C59">
        <f>PPCL!C59</f>
        <v>0</v>
      </c>
      <c r="D59">
        <f>PPCL!M59</f>
        <v>140</v>
      </c>
      <c r="E59">
        <f>PPCL!N59</f>
        <v>0</v>
      </c>
      <c r="F59">
        <f t="shared" si="4"/>
        <v>270</v>
      </c>
      <c r="G59">
        <f t="shared" si="5"/>
        <v>140</v>
      </c>
      <c r="H59" s="112"/>
      <c r="I59">
        <f>BRPL_EOD!AE59+BRPL_EOD!AF59</f>
        <v>41</v>
      </c>
      <c r="J59">
        <f>BYPL_EOD!AE59+BYPL_EOD!AF59</f>
        <v>24</v>
      </c>
      <c r="K59">
        <f>MES_EOD!AE59+MES_EOD!AF59</f>
        <v>2</v>
      </c>
      <c r="L59">
        <f>NDMC_EOD!AE59+NDMC_EOD!AF59</f>
        <v>44</v>
      </c>
      <c r="M59">
        <f>TPDDL_EOD!AE59+TPDDL_EOD!AF59</f>
        <v>29</v>
      </c>
      <c r="N59">
        <f t="shared" si="0"/>
        <v>140</v>
      </c>
      <c r="O59" s="112">
        <f t="shared" si="1"/>
        <v>0</v>
      </c>
      <c r="P59">
        <v>41</v>
      </c>
      <c r="Q59">
        <v>24</v>
      </c>
      <c r="R59">
        <v>2</v>
      </c>
      <c r="S59">
        <v>44</v>
      </c>
      <c r="T59">
        <v>29</v>
      </c>
      <c r="U59" s="114">
        <f t="shared" si="2"/>
        <v>140</v>
      </c>
      <c r="V59" s="112">
        <f t="shared" si="3"/>
        <v>0</v>
      </c>
    </row>
    <row r="60" spans="1:22">
      <c r="A60" t="s">
        <v>102</v>
      </c>
      <c r="B60">
        <f>PPCL!B60</f>
        <v>270</v>
      </c>
      <c r="C60">
        <f>PPCL!C60</f>
        <v>0</v>
      </c>
      <c r="D60">
        <f>PPCL!M60</f>
        <v>140</v>
      </c>
      <c r="E60">
        <f>PPCL!N60</f>
        <v>0</v>
      </c>
      <c r="F60">
        <f t="shared" si="4"/>
        <v>270</v>
      </c>
      <c r="G60">
        <f t="shared" si="5"/>
        <v>140</v>
      </c>
      <c r="H60" s="112"/>
      <c r="I60">
        <f>BRPL_EOD!AE60+BRPL_EOD!AF60</f>
        <v>41</v>
      </c>
      <c r="J60">
        <f>BYPL_EOD!AE60+BYPL_EOD!AF60</f>
        <v>24</v>
      </c>
      <c r="K60">
        <f>MES_EOD!AE60+MES_EOD!AF60</f>
        <v>2</v>
      </c>
      <c r="L60">
        <f>NDMC_EOD!AE60+NDMC_EOD!AF60</f>
        <v>44</v>
      </c>
      <c r="M60">
        <f>TPDDL_EOD!AE60+TPDDL_EOD!AF60</f>
        <v>29</v>
      </c>
      <c r="N60">
        <f t="shared" si="0"/>
        <v>140</v>
      </c>
      <c r="O60" s="112">
        <f t="shared" si="1"/>
        <v>0</v>
      </c>
      <c r="P60">
        <v>41</v>
      </c>
      <c r="Q60">
        <v>24</v>
      </c>
      <c r="R60">
        <v>2</v>
      </c>
      <c r="S60">
        <v>44</v>
      </c>
      <c r="T60">
        <v>29</v>
      </c>
      <c r="U60" s="114">
        <f t="shared" si="2"/>
        <v>140</v>
      </c>
      <c r="V60" s="112">
        <f t="shared" si="3"/>
        <v>0</v>
      </c>
    </row>
    <row r="61" spans="1:22">
      <c r="A61" t="s">
        <v>103</v>
      </c>
      <c r="B61">
        <f>PPCL!B61</f>
        <v>270</v>
      </c>
      <c r="C61">
        <f>PPCL!C61</f>
        <v>0</v>
      </c>
      <c r="D61">
        <f>PPCL!M61</f>
        <v>140</v>
      </c>
      <c r="E61">
        <f>PPCL!N61</f>
        <v>0</v>
      </c>
      <c r="F61">
        <f t="shared" si="4"/>
        <v>270</v>
      </c>
      <c r="G61">
        <f t="shared" si="5"/>
        <v>140</v>
      </c>
      <c r="H61" s="112"/>
      <c r="I61">
        <f>BRPL_EOD!AE61+BRPL_EOD!AF61</f>
        <v>41</v>
      </c>
      <c r="J61">
        <f>BYPL_EOD!AE61+BYPL_EOD!AF61</f>
        <v>24</v>
      </c>
      <c r="K61">
        <f>MES_EOD!AE61+MES_EOD!AF61</f>
        <v>2</v>
      </c>
      <c r="L61">
        <f>NDMC_EOD!AE61+NDMC_EOD!AF61</f>
        <v>44</v>
      </c>
      <c r="M61">
        <f>TPDDL_EOD!AE61+TPDDL_EOD!AF61</f>
        <v>29</v>
      </c>
      <c r="N61">
        <f t="shared" si="0"/>
        <v>140</v>
      </c>
      <c r="O61" s="112">
        <f t="shared" si="1"/>
        <v>0</v>
      </c>
      <c r="P61">
        <v>41</v>
      </c>
      <c r="Q61">
        <v>24</v>
      </c>
      <c r="R61">
        <v>2</v>
      </c>
      <c r="S61">
        <v>44</v>
      </c>
      <c r="T61">
        <v>29</v>
      </c>
      <c r="U61" s="114">
        <f t="shared" si="2"/>
        <v>140</v>
      </c>
      <c r="V61" s="112">
        <f t="shared" si="3"/>
        <v>0</v>
      </c>
    </row>
    <row r="62" spans="1:22">
      <c r="A62" t="s">
        <v>104</v>
      </c>
      <c r="B62">
        <f>PPCL!B62</f>
        <v>270</v>
      </c>
      <c r="C62">
        <f>PPCL!C62</f>
        <v>0</v>
      </c>
      <c r="D62">
        <f>PPCL!M62</f>
        <v>140</v>
      </c>
      <c r="E62">
        <f>PPCL!N62</f>
        <v>0</v>
      </c>
      <c r="F62">
        <f t="shared" si="4"/>
        <v>270</v>
      </c>
      <c r="G62">
        <f t="shared" si="5"/>
        <v>140</v>
      </c>
      <c r="H62" s="112"/>
      <c r="I62">
        <f>BRPL_EOD!AE62+BRPL_EOD!AF62</f>
        <v>41</v>
      </c>
      <c r="J62">
        <f>BYPL_EOD!AE62+BYPL_EOD!AF62</f>
        <v>24</v>
      </c>
      <c r="K62">
        <f>MES_EOD!AE62+MES_EOD!AF62</f>
        <v>2</v>
      </c>
      <c r="L62">
        <f>NDMC_EOD!AE62+NDMC_EOD!AF62</f>
        <v>44</v>
      </c>
      <c r="M62">
        <f>TPDDL_EOD!AE62+TPDDL_EOD!AF62</f>
        <v>29</v>
      </c>
      <c r="N62">
        <f t="shared" si="0"/>
        <v>140</v>
      </c>
      <c r="O62" s="112">
        <f t="shared" si="1"/>
        <v>0</v>
      </c>
      <c r="P62">
        <v>41</v>
      </c>
      <c r="Q62">
        <v>24</v>
      </c>
      <c r="R62">
        <v>2</v>
      </c>
      <c r="S62">
        <v>44</v>
      </c>
      <c r="T62">
        <v>29</v>
      </c>
      <c r="U62" s="114">
        <f t="shared" si="2"/>
        <v>140</v>
      </c>
      <c r="V62" s="112">
        <f t="shared" si="3"/>
        <v>0</v>
      </c>
    </row>
    <row r="63" spans="1:22">
      <c r="A63" t="s">
        <v>105</v>
      </c>
      <c r="B63">
        <f>PPCL!B63</f>
        <v>270</v>
      </c>
      <c r="C63">
        <f>PPCL!C63</f>
        <v>0</v>
      </c>
      <c r="D63">
        <f>PPCL!M63</f>
        <v>140</v>
      </c>
      <c r="E63">
        <f>PPCL!N63</f>
        <v>0</v>
      </c>
      <c r="F63">
        <f t="shared" si="4"/>
        <v>270</v>
      </c>
      <c r="G63">
        <f t="shared" si="5"/>
        <v>140</v>
      </c>
      <c r="H63" s="112"/>
      <c r="I63">
        <f>BRPL_EOD!AE63+BRPL_EOD!AF63</f>
        <v>41</v>
      </c>
      <c r="J63">
        <f>BYPL_EOD!AE63+BYPL_EOD!AF63</f>
        <v>24</v>
      </c>
      <c r="K63">
        <f>MES_EOD!AE63+MES_EOD!AF63</f>
        <v>2</v>
      </c>
      <c r="L63">
        <f>NDMC_EOD!AE63+NDMC_EOD!AF63</f>
        <v>44</v>
      </c>
      <c r="M63">
        <f>TPDDL_EOD!AE63+TPDDL_EOD!AF63</f>
        <v>29</v>
      </c>
      <c r="N63">
        <f t="shared" si="0"/>
        <v>140</v>
      </c>
      <c r="O63" s="112">
        <f t="shared" si="1"/>
        <v>0</v>
      </c>
      <c r="P63">
        <v>41</v>
      </c>
      <c r="Q63">
        <v>24</v>
      </c>
      <c r="R63">
        <v>2</v>
      </c>
      <c r="S63">
        <v>44</v>
      </c>
      <c r="T63">
        <v>29</v>
      </c>
      <c r="U63" s="114">
        <f t="shared" si="2"/>
        <v>140</v>
      </c>
      <c r="V63" s="112">
        <f t="shared" si="3"/>
        <v>0</v>
      </c>
    </row>
    <row r="64" spans="1:22">
      <c r="A64" t="s">
        <v>106</v>
      </c>
      <c r="B64">
        <f>PPCL!B64</f>
        <v>270</v>
      </c>
      <c r="C64">
        <f>PPCL!C64</f>
        <v>0</v>
      </c>
      <c r="D64">
        <f>PPCL!M64</f>
        <v>140</v>
      </c>
      <c r="E64">
        <f>PPCL!N64</f>
        <v>0</v>
      </c>
      <c r="F64">
        <f t="shared" si="4"/>
        <v>270</v>
      </c>
      <c r="G64">
        <f t="shared" si="5"/>
        <v>140</v>
      </c>
      <c r="H64" s="112"/>
      <c r="I64">
        <f>BRPL_EOD!AE64+BRPL_EOD!AF64</f>
        <v>41</v>
      </c>
      <c r="J64">
        <f>BYPL_EOD!AE64+BYPL_EOD!AF64</f>
        <v>24</v>
      </c>
      <c r="K64">
        <f>MES_EOD!AE64+MES_EOD!AF64</f>
        <v>2</v>
      </c>
      <c r="L64">
        <f>NDMC_EOD!AE64+NDMC_EOD!AF64</f>
        <v>44</v>
      </c>
      <c r="M64">
        <f>TPDDL_EOD!AE64+TPDDL_EOD!AF64</f>
        <v>29</v>
      </c>
      <c r="N64">
        <f t="shared" si="0"/>
        <v>140</v>
      </c>
      <c r="O64" s="112">
        <f t="shared" si="1"/>
        <v>0</v>
      </c>
      <c r="P64">
        <v>41</v>
      </c>
      <c r="Q64">
        <v>24</v>
      </c>
      <c r="R64">
        <v>2</v>
      </c>
      <c r="S64">
        <v>44</v>
      </c>
      <c r="T64">
        <v>29</v>
      </c>
      <c r="U64" s="114">
        <f t="shared" si="2"/>
        <v>140</v>
      </c>
      <c r="V64" s="112">
        <f t="shared" si="3"/>
        <v>0</v>
      </c>
    </row>
    <row r="65" spans="1:22">
      <c r="A65" t="s">
        <v>107</v>
      </c>
      <c r="B65">
        <f>PPCL!B65</f>
        <v>270</v>
      </c>
      <c r="C65">
        <f>PPCL!C65</f>
        <v>0</v>
      </c>
      <c r="D65">
        <f>PPCL!M65</f>
        <v>140</v>
      </c>
      <c r="E65">
        <f>PPCL!N65</f>
        <v>0</v>
      </c>
      <c r="F65">
        <f t="shared" si="4"/>
        <v>270</v>
      </c>
      <c r="G65">
        <f t="shared" si="5"/>
        <v>140</v>
      </c>
      <c r="H65" s="112"/>
      <c r="I65">
        <f>BRPL_EOD!AE65+BRPL_EOD!AF65</f>
        <v>41</v>
      </c>
      <c r="J65">
        <f>BYPL_EOD!AE65+BYPL_EOD!AF65</f>
        <v>24</v>
      </c>
      <c r="K65">
        <f>MES_EOD!AE65+MES_EOD!AF65</f>
        <v>2</v>
      </c>
      <c r="L65">
        <f>NDMC_EOD!AE65+NDMC_EOD!AF65</f>
        <v>44</v>
      </c>
      <c r="M65">
        <f>TPDDL_EOD!AE65+TPDDL_EOD!AF65</f>
        <v>29</v>
      </c>
      <c r="N65">
        <f t="shared" si="0"/>
        <v>140</v>
      </c>
      <c r="O65" s="112">
        <f t="shared" si="1"/>
        <v>0</v>
      </c>
      <c r="P65">
        <v>41</v>
      </c>
      <c r="Q65">
        <v>24</v>
      </c>
      <c r="R65">
        <v>2</v>
      </c>
      <c r="S65">
        <v>44</v>
      </c>
      <c r="T65">
        <v>29</v>
      </c>
      <c r="U65" s="114">
        <f t="shared" si="2"/>
        <v>140</v>
      </c>
      <c r="V65" s="112">
        <f t="shared" si="3"/>
        <v>0</v>
      </c>
    </row>
    <row r="66" spans="1:22">
      <c r="A66" t="s">
        <v>108</v>
      </c>
      <c r="B66">
        <f>PPCL!B66</f>
        <v>270</v>
      </c>
      <c r="C66">
        <f>PPCL!C66</f>
        <v>0</v>
      </c>
      <c r="D66">
        <f>PPCL!M66</f>
        <v>140</v>
      </c>
      <c r="E66">
        <f>PPCL!N66</f>
        <v>0</v>
      </c>
      <c r="F66">
        <f t="shared" si="4"/>
        <v>270</v>
      </c>
      <c r="G66">
        <f t="shared" si="5"/>
        <v>140</v>
      </c>
      <c r="H66" s="112"/>
      <c r="I66">
        <f>BRPL_EOD!AE66+BRPL_EOD!AF66</f>
        <v>41</v>
      </c>
      <c r="J66">
        <f>BYPL_EOD!AE66+BYPL_EOD!AF66</f>
        <v>24</v>
      </c>
      <c r="K66">
        <f>MES_EOD!AE66+MES_EOD!AF66</f>
        <v>2</v>
      </c>
      <c r="L66">
        <f>NDMC_EOD!AE66+NDMC_EOD!AF66</f>
        <v>44</v>
      </c>
      <c r="M66">
        <f>TPDDL_EOD!AE66+TPDDL_EOD!AF66</f>
        <v>29</v>
      </c>
      <c r="N66">
        <f t="shared" si="0"/>
        <v>140</v>
      </c>
      <c r="O66" s="112">
        <f t="shared" si="1"/>
        <v>0</v>
      </c>
      <c r="P66">
        <v>41</v>
      </c>
      <c r="Q66">
        <v>24</v>
      </c>
      <c r="R66">
        <v>2</v>
      </c>
      <c r="S66">
        <v>44</v>
      </c>
      <c r="T66">
        <v>29</v>
      </c>
      <c r="U66" s="114">
        <f t="shared" si="2"/>
        <v>140</v>
      </c>
      <c r="V66" s="112">
        <f t="shared" si="3"/>
        <v>0</v>
      </c>
    </row>
    <row r="67" spans="1:22">
      <c r="A67" t="s">
        <v>109</v>
      </c>
      <c r="B67">
        <f>PPCL!B67</f>
        <v>270</v>
      </c>
      <c r="C67">
        <f>PPCL!C67</f>
        <v>0</v>
      </c>
      <c r="D67">
        <f>PPCL!M67</f>
        <v>140</v>
      </c>
      <c r="E67">
        <f>PPCL!N67</f>
        <v>0</v>
      </c>
      <c r="F67">
        <f t="shared" si="4"/>
        <v>270</v>
      </c>
      <c r="G67">
        <f t="shared" si="5"/>
        <v>140</v>
      </c>
      <c r="H67" s="112"/>
      <c r="I67">
        <f>BRPL_EOD!AE67+BRPL_EOD!AF67</f>
        <v>41</v>
      </c>
      <c r="J67">
        <f>BYPL_EOD!AE67+BYPL_EOD!AF67</f>
        <v>24</v>
      </c>
      <c r="K67">
        <f>MES_EOD!AE67+MES_EOD!AF67</f>
        <v>2</v>
      </c>
      <c r="L67">
        <f>NDMC_EOD!AE67+NDMC_EOD!AF67</f>
        <v>44</v>
      </c>
      <c r="M67">
        <f>TPDDL_EOD!AE67+TPDDL_EOD!AF67</f>
        <v>29</v>
      </c>
      <c r="N67">
        <f t="shared" ref="N67:N98" si="6">SUM(I67:M67)</f>
        <v>140</v>
      </c>
      <c r="O67" s="112">
        <f t="shared" ref="O67:O98" si="7">G67-N67</f>
        <v>0</v>
      </c>
      <c r="P67">
        <v>41</v>
      </c>
      <c r="Q67">
        <v>24</v>
      </c>
      <c r="R67">
        <v>2</v>
      </c>
      <c r="S67">
        <v>44</v>
      </c>
      <c r="T67">
        <v>29</v>
      </c>
      <c r="U67" s="114">
        <f t="shared" ref="U67:U98" si="8">SUM(P67:T67)</f>
        <v>140</v>
      </c>
      <c r="V67" s="112">
        <f t="shared" ref="V67:V99" si="9">G67-U67</f>
        <v>0</v>
      </c>
    </row>
    <row r="68" spans="1:22">
      <c r="A68" t="s">
        <v>110</v>
      </c>
      <c r="B68">
        <f>PPCL!B68</f>
        <v>270</v>
      </c>
      <c r="C68">
        <f>PPCL!C68</f>
        <v>0</v>
      </c>
      <c r="D68">
        <f>PPCL!M68</f>
        <v>140</v>
      </c>
      <c r="E68">
        <f>PPCL!N68</f>
        <v>0</v>
      </c>
      <c r="F68">
        <f t="shared" ref="F68:F98" si="10">B68+C68</f>
        <v>270</v>
      </c>
      <c r="G68">
        <f t="shared" ref="G68:G98" si="11">D68+E68</f>
        <v>140</v>
      </c>
      <c r="H68" s="112"/>
      <c r="I68">
        <f>BRPL_EOD!AE68+BRPL_EOD!AF68</f>
        <v>41</v>
      </c>
      <c r="J68">
        <f>BYPL_EOD!AE68+BYPL_EOD!AF68</f>
        <v>24</v>
      </c>
      <c r="K68">
        <f>MES_EOD!AE68+MES_EOD!AF68</f>
        <v>2</v>
      </c>
      <c r="L68">
        <f>NDMC_EOD!AE68+NDMC_EOD!AF68</f>
        <v>44</v>
      </c>
      <c r="M68">
        <f>TPDDL_EOD!AE68+TPDDL_EOD!AF68</f>
        <v>29</v>
      </c>
      <c r="N68">
        <f t="shared" si="6"/>
        <v>140</v>
      </c>
      <c r="O68" s="112">
        <f t="shared" si="7"/>
        <v>0</v>
      </c>
      <c r="P68">
        <v>41</v>
      </c>
      <c r="Q68">
        <v>24</v>
      </c>
      <c r="R68">
        <v>2</v>
      </c>
      <c r="S68">
        <v>44</v>
      </c>
      <c r="T68">
        <v>29</v>
      </c>
      <c r="U68" s="114">
        <f t="shared" si="8"/>
        <v>140</v>
      </c>
      <c r="V68" s="112">
        <f t="shared" si="9"/>
        <v>0</v>
      </c>
    </row>
    <row r="69" spans="1:22">
      <c r="A69" t="s">
        <v>111</v>
      </c>
      <c r="B69">
        <f>PPCL!B69</f>
        <v>270</v>
      </c>
      <c r="C69">
        <f>PPCL!C69</f>
        <v>0</v>
      </c>
      <c r="D69">
        <f>PPCL!M69</f>
        <v>143</v>
      </c>
      <c r="E69">
        <f>PPCL!N69</f>
        <v>0</v>
      </c>
      <c r="F69">
        <f t="shared" si="10"/>
        <v>270</v>
      </c>
      <c r="G69">
        <f t="shared" si="11"/>
        <v>143</v>
      </c>
      <c r="H69" s="112"/>
      <c r="I69">
        <f>BRPL_EOD!AE69+BRPL_EOD!AF69</f>
        <v>41</v>
      </c>
      <c r="J69">
        <f>BYPL_EOD!AE69+BYPL_EOD!AF69</f>
        <v>24</v>
      </c>
      <c r="K69">
        <f>MES_EOD!AE69+MES_EOD!AF69</f>
        <v>5</v>
      </c>
      <c r="L69">
        <f>NDMC_EOD!AE69+NDMC_EOD!AF69</f>
        <v>44</v>
      </c>
      <c r="M69">
        <f>TPDDL_EOD!AE69+TPDDL_EOD!AF69</f>
        <v>29</v>
      </c>
      <c r="N69">
        <f t="shared" si="6"/>
        <v>143</v>
      </c>
      <c r="O69" s="112">
        <f t="shared" si="7"/>
        <v>0</v>
      </c>
      <c r="P69">
        <v>41</v>
      </c>
      <c r="Q69">
        <v>24</v>
      </c>
      <c r="R69">
        <v>5</v>
      </c>
      <c r="S69">
        <v>44</v>
      </c>
      <c r="T69">
        <v>29</v>
      </c>
      <c r="U69" s="114">
        <f t="shared" si="8"/>
        <v>143</v>
      </c>
      <c r="V69" s="112">
        <f t="shared" si="9"/>
        <v>0</v>
      </c>
    </row>
    <row r="70" spans="1:22">
      <c r="A70" t="s">
        <v>112</v>
      </c>
      <c r="B70">
        <f>PPCL!B70</f>
        <v>270</v>
      </c>
      <c r="C70">
        <f>PPCL!C70</f>
        <v>0</v>
      </c>
      <c r="D70">
        <f>PPCL!M70</f>
        <v>143</v>
      </c>
      <c r="E70">
        <f>PPCL!N70</f>
        <v>0</v>
      </c>
      <c r="F70">
        <f t="shared" si="10"/>
        <v>270</v>
      </c>
      <c r="G70">
        <f t="shared" si="11"/>
        <v>143</v>
      </c>
      <c r="H70" s="112"/>
      <c r="I70">
        <f>BRPL_EOD!AE70+BRPL_EOD!AF70</f>
        <v>41</v>
      </c>
      <c r="J70">
        <f>BYPL_EOD!AE70+BYPL_EOD!AF70</f>
        <v>24</v>
      </c>
      <c r="K70">
        <f>MES_EOD!AE70+MES_EOD!AF70</f>
        <v>5</v>
      </c>
      <c r="L70">
        <f>NDMC_EOD!AE70+NDMC_EOD!AF70</f>
        <v>44</v>
      </c>
      <c r="M70">
        <f>TPDDL_EOD!AE70+TPDDL_EOD!AF70</f>
        <v>29</v>
      </c>
      <c r="N70">
        <f t="shared" si="6"/>
        <v>143</v>
      </c>
      <c r="O70" s="112">
        <f t="shared" si="7"/>
        <v>0</v>
      </c>
      <c r="P70">
        <v>41</v>
      </c>
      <c r="Q70">
        <v>24</v>
      </c>
      <c r="R70">
        <v>5</v>
      </c>
      <c r="S70">
        <v>44</v>
      </c>
      <c r="T70">
        <v>29</v>
      </c>
      <c r="U70" s="114">
        <f t="shared" si="8"/>
        <v>143</v>
      </c>
      <c r="V70" s="112">
        <f t="shared" si="9"/>
        <v>0</v>
      </c>
    </row>
    <row r="71" spans="1:22">
      <c r="A71" t="s">
        <v>113</v>
      </c>
      <c r="B71">
        <f>PPCL!B71</f>
        <v>270</v>
      </c>
      <c r="C71">
        <f>PPCL!C71</f>
        <v>0</v>
      </c>
      <c r="D71">
        <f>PPCL!M71</f>
        <v>143</v>
      </c>
      <c r="E71">
        <f>PPCL!N71</f>
        <v>0</v>
      </c>
      <c r="F71">
        <f t="shared" si="10"/>
        <v>270</v>
      </c>
      <c r="G71">
        <f t="shared" si="11"/>
        <v>143</v>
      </c>
      <c r="H71" s="112"/>
      <c r="I71">
        <f>BRPL_EOD!AE71+BRPL_EOD!AF71</f>
        <v>41</v>
      </c>
      <c r="J71">
        <f>BYPL_EOD!AE71+BYPL_EOD!AF71</f>
        <v>24</v>
      </c>
      <c r="K71">
        <f>MES_EOD!AE71+MES_EOD!AF71</f>
        <v>5</v>
      </c>
      <c r="L71">
        <f>NDMC_EOD!AE71+NDMC_EOD!AF71</f>
        <v>44</v>
      </c>
      <c r="M71">
        <f>TPDDL_EOD!AE71+TPDDL_EOD!AF71</f>
        <v>29</v>
      </c>
      <c r="N71">
        <f t="shared" si="6"/>
        <v>143</v>
      </c>
      <c r="O71" s="112">
        <f t="shared" si="7"/>
        <v>0</v>
      </c>
      <c r="P71">
        <v>41</v>
      </c>
      <c r="Q71">
        <v>24</v>
      </c>
      <c r="R71">
        <v>5</v>
      </c>
      <c r="S71">
        <v>44</v>
      </c>
      <c r="T71">
        <v>29</v>
      </c>
      <c r="U71" s="114">
        <f t="shared" si="8"/>
        <v>143</v>
      </c>
      <c r="V71" s="112">
        <f t="shared" si="9"/>
        <v>0</v>
      </c>
    </row>
    <row r="72" spans="1:22">
      <c r="A72" t="s">
        <v>114</v>
      </c>
      <c r="B72">
        <f>PPCL!B72</f>
        <v>270</v>
      </c>
      <c r="C72">
        <f>PPCL!C72</f>
        <v>0</v>
      </c>
      <c r="D72">
        <f>PPCL!M72</f>
        <v>143</v>
      </c>
      <c r="E72">
        <f>PPCL!N72</f>
        <v>0</v>
      </c>
      <c r="F72">
        <f t="shared" si="10"/>
        <v>270</v>
      </c>
      <c r="G72">
        <f t="shared" si="11"/>
        <v>143</v>
      </c>
      <c r="H72" s="112"/>
      <c r="I72">
        <f>BRPL_EOD!AE72+BRPL_EOD!AF72</f>
        <v>41</v>
      </c>
      <c r="J72">
        <f>BYPL_EOD!AE72+BYPL_EOD!AF72</f>
        <v>24</v>
      </c>
      <c r="K72">
        <f>MES_EOD!AE72+MES_EOD!AF72</f>
        <v>5</v>
      </c>
      <c r="L72">
        <f>NDMC_EOD!AE72+NDMC_EOD!AF72</f>
        <v>44</v>
      </c>
      <c r="M72">
        <f>TPDDL_EOD!AE72+TPDDL_EOD!AF72</f>
        <v>29</v>
      </c>
      <c r="N72">
        <f t="shared" si="6"/>
        <v>143</v>
      </c>
      <c r="O72" s="112">
        <f t="shared" si="7"/>
        <v>0</v>
      </c>
      <c r="P72">
        <v>41</v>
      </c>
      <c r="Q72">
        <v>24</v>
      </c>
      <c r="R72">
        <v>5</v>
      </c>
      <c r="S72">
        <v>44</v>
      </c>
      <c r="T72">
        <v>29</v>
      </c>
      <c r="U72" s="114">
        <f t="shared" si="8"/>
        <v>143</v>
      </c>
      <c r="V72" s="112">
        <f t="shared" si="9"/>
        <v>0</v>
      </c>
    </row>
    <row r="73" spans="1:22">
      <c r="A73" t="s">
        <v>115</v>
      </c>
      <c r="B73">
        <f>PPCL!B73</f>
        <v>270</v>
      </c>
      <c r="C73">
        <f>PPCL!C73</f>
        <v>0</v>
      </c>
      <c r="D73">
        <f>PPCL!M73</f>
        <v>143</v>
      </c>
      <c r="E73">
        <f>PPCL!N73</f>
        <v>0</v>
      </c>
      <c r="F73">
        <f t="shared" si="10"/>
        <v>270</v>
      </c>
      <c r="G73">
        <f t="shared" si="11"/>
        <v>143</v>
      </c>
      <c r="H73" s="112"/>
      <c r="I73">
        <f>BRPL_EOD!AE73+BRPL_EOD!AF73</f>
        <v>41</v>
      </c>
      <c r="J73">
        <f>BYPL_EOD!AE73+BYPL_EOD!AF73</f>
        <v>24</v>
      </c>
      <c r="K73">
        <f>MES_EOD!AE73+MES_EOD!AF73</f>
        <v>5</v>
      </c>
      <c r="L73">
        <f>NDMC_EOD!AE73+NDMC_EOD!AF73</f>
        <v>44</v>
      </c>
      <c r="M73">
        <f>TPDDL_EOD!AE73+TPDDL_EOD!AF73</f>
        <v>29</v>
      </c>
      <c r="N73">
        <f t="shared" si="6"/>
        <v>143</v>
      </c>
      <c r="O73" s="112">
        <f t="shared" si="7"/>
        <v>0</v>
      </c>
      <c r="P73">
        <v>41</v>
      </c>
      <c r="Q73">
        <v>24</v>
      </c>
      <c r="R73">
        <v>5</v>
      </c>
      <c r="S73">
        <v>44</v>
      </c>
      <c r="T73">
        <v>29</v>
      </c>
      <c r="U73" s="114">
        <f t="shared" si="8"/>
        <v>143</v>
      </c>
      <c r="V73" s="112">
        <f t="shared" si="9"/>
        <v>0</v>
      </c>
    </row>
    <row r="74" spans="1:22">
      <c r="A74" t="s">
        <v>116</v>
      </c>
      <c r="B74">
        <f>PPCL!B74</f>
        <v>270</v>
      </c>
      <c r="C74">
        <f>PPCL!C74</f>
        <v>0</v>
      </c>
      <c r="D74">
        <f>PPCL!M74</f>
        <v>143</v>
      </c>
      <c r="E74">
        <f>PPCL!N74</f>
        <v>0</v>
      </c>
      <c r="F74">
        <f t="shared" si="10"/>
        <v>270</v>
      </c>
      <c r="G74">
        <f t="shared" si="11"/>
        <v>143</v>
      </c>
      <c r="H74" s="112"/>
      <c r="I74">
        <f>BRPL_EOD!AE74+BRPL_EOD!AF74</f>
        <v>41</v>
      </c>
      <c r="J74">
        <f>BYPL_EOD!AE74+BYPL_EOD!AF74</f>
        <v>24</v>
      </c>
      <c r="K74">
        <f>MES_EOD!AE74+MES_EOD!AF74</f>
        <v>5</v>
      </c>
      <c r="L74">
        <f>NDMC_EOD!AE74+NDMC_EOD!AF74</f>
        <v>44</v>
      </c>
      <c r="M74">
        <f>TPDDL_EOD!AE74+TPDDL_EOD!AF74</f>
        <v>29</v>
      </c>
      <c r="N74">
        <f t="shared" si="6"/>
        <v>143</v>
      </c>
      <c r="O74" s="112">
        <f t="shared" si="7"/>
        <v>0</v>
      </c>
      <c r="P74">
        <v>41</v>
      </c>
      <c r="Q74">
        <v>24</v>
      </c>
      <c r="R74">
        <v>5</v>
      </c>
      <c r="S74">
        <v>44</v>
      </c>
      <c r="T74">
        <v>29</v>
      </c>
      <c r="U74" s="114">
        <f t="shared" si="8"/>
        <v>143</v>
      </c>
      <c r="V74" s="112">
        <f t="shared" si="9"/>
        <v>0</v>
      </c>
    </row>
    <row r="75" spans="1:22">
      <c r="A75" t="s">
        <v>117</v>
      </c>
      <c r="B75">
        <f>PPCL!B75</f>
        <v>270</v>
      </c>
      <c r="C75">
        <f>PPCL!C75</f>
        <v>0</v>
      </c>
      <c r="D75">
        <f>PPCL!M75</f>
        <v>140</v>
      </c>
      <c r="E75">
        <f>PPCL!N75</f>
        <v>0</v>
      </c>
      <c r="F75">
        <f t="shared" si="10"/>
        <v>270</v>
      </c>
      <c r="G75">
        <f t="shared" si="11"/>
        <v>140</v>
      </c>
      <c r="H75" s="112"/>
      <c r="I75">
        <f>BRPL_EOD!AE75+BRPL_EOD!AF75</f>
        <v>41</v>
      </c>
      <c r="J75">
        <f>BYPL_EOD!AE75+BYPL_EOD!AF75</f>
        <v>24</v>
      </c>
      <c r="K75">
        <f>MES_EOD!AE75+MES_EOD!AF75</f>
        <v>2</v>
      </c>
      <c r="L75">
        <f>NDMC_EOD!AE75+NDMC_EOD!AF75</f>
        <v>44</v>
      </c>
      <c r="M75">
        <f>TPDDL_EOD!AE75+TPDDL_EOD!AF75</f>
        <v>29</v>
      </c>
      <c r="N75">
        <f t="shared" si="6"/>
        <v>140</v>
      </c>
      <c r="O75" s="112">
        <f t="shared" si="7"/>
        <v>0</v>
      </c>
      <c r="P75">
        <v>41</v>
      </c>
      <c r="Q75">
        <v>24</v>
      </c>
      <c r="R75">
        <v>2</v>
      </c>
      <c r="S75">
        <v>44</v>
      </c>
      <c r="T75">
        <v>29</v>
      </c>
      <c r="U75" s="114">
        <f t="shared" si="8"/>
        <v>140</v>
      </c>
      <c r="V75" s="112">
        <f t="shared" si="9"/>
        <v>0</v>
      </c>
    </row>
    <row r="76" spans="1:22">
      <c r="A76" t="s">
        <v>118</v>
      </c>
      <c r="B76">
        <f>PPCL!B76</f>
        <v>270</v>
      </c>
      <c r="C76">
        <f>PPCL!C76</f>
        <v>0</v>
      </c>
      <c r="D76">
        <f>PPCL!M76</f>
        <v>140</v>
      </c>
      <c r="E76">
        <f>PPCL!N76</f>
        <v>0</v>
      </c>
      <c r="F76">
        <f t="shared" si="10"/>
        <v>270</v>
      </c>
      <c r="G76">
        <f t="shared" si="11"/>
        <v>140</v>
      </c>
      <c r="H76" s="112"/>
      <c r="I76">
        <f>BRPL_EOD!AE76+BRPL_EOD!AF76</f>
        <v>41</v>
      </c>
      <c r="J76">
        <f>BYPL_EOD!AE76+BYPL_EOD!AF76</f>
        <v>24</v>
      </c>
      <c r="K76">
        <f>MES_EOD!AE76+MES_EOD!AF76</f>
        <v>2</v>
      </c>
      <c r="L76">
        <f>NDMC_EOD!AE76+NDMC_EOD!AF76</f>
        <v>44</v>
      </c>
      <c r="M76">
        <f>TPDDL_EOD!AE76+TPDDL_EOD!AF76</f>
        <v>29</v>
      </c>
      <c r="N76">
        <f t="shared" si="6"/>
        <v>140</v>
      </c>
      <c r="O76" s="112">
        <f t="shared" si="7"/>
        <v>0</v>
      </c>
      <c r="P76">
        <v>41</v>
      </c>
      <c r="Q76">
        <v>24</v>
      </c>
      <c r="R76">
        <v>2</v>
      </c>
      <c r="S76">
        <v>44</v>
      </c>
      <c r="T76">
        <v>29</v>
      </c>
      <c r="U76" s="114">
        <f t="shared" si="8"/>
        <v>140</v>
      </c>
      <c r="V76" s="112">
        <f t="shared" si="9"/>
        <v>0</v>
      </c>
    </row>
    <row r="77" spans="1:22">
      <c r="A77" t="s">
        <v>119</v>
      </c>
      <c r="B77">
        <f>PPCL!B77</f>
        <v>270</v>
      </c>
      <c r="C77">
        <f>PPCL!C77</f>
        <v>0</v>
      </c>
      <c r="D77">
        <f>PPCL!M77</f>
        <v>140</v>
      </c>
      <c r="E77">
        <f>PPCL!N77</f>
        <v>0</v>
      </c>
      <c r="F77">
        <f t="shared" si="10"/>
        <v>270</v>
      </c>
      <c r="G77">
        <f t="shared" si="11"/>
        <v>140</v>
      </c>
      <c r="H77" s="112"/>
      <c r="I77">
        <f>BRPL_EOD!AE77+BRPL_EOD!AF77</f>
        <v>41</v>
      </c>
      <c r="J77">
        <f>BYPL_EOD!AE77+BYPL_EOD!AF77</f>
        <v>24</v>
      </c>
      <c r="K77">
        <f>MES_EOD!AE77+MES_EOD!AF77</f>
        <v>2</v>
      </c>
      <c r="L77">
        <f>NDMC_EOD!AE77+NDMC_EOD!AF77</f>
        <v>44</v>
      </c>
      <c r="M77">
        <f>TPDDL_EOD!AE77+TPDDL_EOD!AF77</f>
        <v>29</v>
      </c>
      <c r="N77">
        <f t="shared" si="6"/>
        <v>140</v>
      </c>
      <c r="O77" s="112">
        <f t="shared" si="7"/>
        <v>0</v>
      </c>
      <c r="P77">
        <v>41</v>
      </c>
      <c r="Q77">
        <v>24</v>
      </c>
      <c r="R77">
        <v>2</v>
      </c>
      <c r="S77">
        <v>44</v>
      </c>
      <c r="T77">
        <v>29</v>
      </c>
      <c r="U77" s="114">
        <f t="shared" si="8"/>
        <v>140</v>
      </c>
      <c r="V77" s="112">
        <f t="shared" si="9"/>
        <v>0</v>
      </c>
    </row>
    <row r="78" spans="1:22">
      <c r="A78" t="s">
        <v>120</v>
      </c>
      <c r="B78">
        <f>PPCL!B78</f>
        <v>270</v>
      </c>
      <c r="C78">
        <f>PPCL!C78</f>
        <v>0</v>
      </c>
      <c r="D78">
        <f>PPCL!M78</f>
        <v>140</v>
      </c>
      <c r="E78">
        <f>PPCL!N78</f>
        <v>0</v>
      </c>
      <c r="F78">
        <f t="shared" si="10"/>
        <v>270</v>
      </c>
      <c r="G78">
        <f t="shared" si="11"/>
        <v>140</v>
      </c>
      <c r="H78" s="112"/>
      <c r="I78">
        <f>BRPL_EOD!AE78+BRPL_EOD!AF78</f>
        <v>41</v>
      </c>
      <c r="J78">
        <f>BYPL_EOD!AE78+BYPL_EOD!AF78</f>
        <v>24</v>
      </c>
      <c r="K78">
        <f>MES_EOD!AE78+MES_EOD!AF78</f>
        <v>2</v>
      </c>
      <c r="L78">
        <f>NDMC_EOD!AE78+NDMC_EOD!AF78</f>
        <v>44</v>
      </c>
      <c r="M78">
        <f>TPDDL_EOD!AE78+TPDDL_EOD!AF78</f>
        <v>29</v>
      </c>
      <c r="N78">
        <f t="shared" si="6"/>
        <v>140</v>
      </c>
      <c r="O78" s="112">
        <f t="shared" si="7"/>
        <v>0</v>
      </c>
      <c r="P78">
        <v>41</v>
      </c>
      <c r="Q78">
        <v>24</v>
      </c>
      <c r="R78">
        <v>2</v>
      </c>
      <c r="S78">
        <v>44</v>
      </c>
      <c r="T78">
        <v>29</v>
      </c>
      <c r="U78" s="114">
        <f t="shared" si="8"/>
        <v>140</v>
      </c>
      <c r="V78" s="112">
        <f t="shared" si="9"/>
        <v>0</v>
      </c>
    </row>
    <row r="79" spans="1:22">
      <c r="A79" t="s">
        <v>121</v>
      </c>
      <c r="B79">
        <f>PPCL!B79</f>
        <v>270</v>
      </c>
      <c r="C79">
        <f>PPCL!C79</f>
        <v>0</v>
      </c>
      <c r="D79">
        <f>PPCL!M79</f>
        <v>140</v>
      </c>
      <c r="E79">
        <f>PPCL!N79</f>
        <v>0</v>
      </c>
      <c r="F79">
        <f t="shared" si="10"/>
        <v>270</v>
      </c>
      <c r="G79">
        <f t="shared" si="11"/>
        <v>140</v>
      </c>
      <c r="H79" s="112"/>
      <c r="I79">
        <f>BRPL_EOD!AE79+BRPL_EOD!AF79</f>
        <v>41</v>
      </c>
      <c r="J79">
        <f>BYPL_EOD!AE79+BYPL_EOD!AF79</f>
        <v>24</v>
      </c>
      <c r="K79">
        <f>MES_EOD!AE79+MES_EOD!AF79</f>
        <v>2</v>
      </c>
      <c r="L79">
        <f>NDMC_EOD!AE79+NDMC_EOD!AF79</f>
        <v>44</v>
      </c>
      <c r="M79">
        <f>TPDDL_EOD!AE79+TPDDL_EOD!AF79</f>
        <v>29</v>
      </c>
      <c r="N79">
        <f t="shared" si="6"/>
        <v>140</v>
      </c>
      <c r="O79" s="112">
        <f t="shared" si="7"/>
        <v>0</v>
      </c>
      <c r="P79">
        <v>41</v>
      </c>
      <c r="Q79">
        <v>24</v>
      </c>
      <c r="R79">
        <v>2</v>
      </c>
      <c r="S79">
        <v>44</v>
      </c>
      <c r="T79">
        <v>29</v>
      </c>
      <c r="U79" s="114">
        <f t="shared" si="8"/>
        <v>140</v>
      </c>
      <c r="V79" s="112">
        <f t="shared" si="9"/>
        <v>0</v>
      </c>
    </row>
    <row r="80" spans="1:22">
      <c r="A80" t="s">
        <v>122</v>
      </c>
      <c r="B80">
        <f>PPCL!B80</f>
        <v>270</v>
      </c>
      <c r="C80">
        <f>PPCL!C80</f>
        <v>0</v>
      </c>
      <c r="D80">
        <f>PPCL!M80</f>
        <v>140</v>
      </c>
      <c r="E80">
        <f>PPCL!N80</f>
        <v>0</v>
      </c>
      <c r="F80">
        <f t="shared" si="10"/>
        <v>270</v>
      </c>
      <c r="G80">
        <f t="shared" si="11"/>
        <v>140</v>
      </c>
      <c r="H80" s="112"/>
      <c r="I80">
        <f>BRPL_EOD!AE80+BRPL_EOD!AF80</f>
        <v>41</v>
      </c>
      <c r="J80">
        <f>BYPL_EOD!AE80+BYPL_EOD!AF80</f>
        <v>24</v>
      </c>
      <c r="K80">
        <f>MES_EOD!AE80+MES_EOD!AF80</f>
        <v>2</v>
      </c>
      <c r="L80">
        <f>NDMC_EOD!AE80+NDMC_EOD!AF80</f>
        <v>44</v>
      </c>
      <c r="M80">
        <f>TPDDL_EOD!AE80+TPDDL_EOD!AF80</f>
        <v>29</v>
      </c>
      <c r="N80">
        <f t="shared" si="6"/>
        <v>140</v>
      </c>
      <c r="O80" s="112">
        <f t="shared" si="7"/>
        <v>0</v>
      </c>
      <c r="P80">
        <v>41</v>
      </c>
      <c r="Q80">
        <v>24</v>
      </c>
      <c r="R80">
        <v>2</v>
      </c>
      <c r="S80">
        <v>44</v>
      </c>
      <c r="T80">
        <v>29</v>
      </c>
      <c r="U80" s="114">
        <f t="shared" si="8"/>
        <v>140</v>
      </c>
      <c r="V80" s="112">
        <f t="shared" si="9"/>
        <v>0</v>
      </c>
    </row>
    <row r="81" spans="1:22">
      <c r="A81" t="s">
        <v>123</v>
      </c>
      <c r="B81">
        <f>PPCL!B81</f>
        <v>270</v>
      </c>
      <c r="C81">
        <f>PPCL!C81</f>
        <v>0</v>
      </c>
      <c r="D81">
        <f>PPCL!M81</f>
        <v>140</v>
      </c>
      <c r="E81">
        <f>PPCL!N81</f>
        <v>0</v>
      </c>
      <c r="F81">
        <f t="shared" si="10"/>
        <v>270</v>
      </c>
      <c r="G81">
        <f t="shared" si="11"/>
        <v>140</v>
      </c>
      <c r="H81" s="112"/>
      <c r="I81">
        <f>BRPL_EOD!AE81+BRPL_EOD!AF81</f>
        <v>40.42</v>
      </c>
      <c r="J81">
        <f>BYPL_EOD!AE81+BYPL_EOD!AF81</f>
        <v>27.61</v>
      </c>
      <c r="K81">
        <f>MES_EOD!AE81+MES_EOD!AF81</f>
        <v>0</v>
      </c>
      <c r="L81">
        <f>NDMC_EOD!AE81+NDMC_EOD!AF81</f>
        <v>43.38</v>
      </c>
      <c r="M81">
        <f>TPDDL_EOD!AE81+TPDDL_EOD!AF81</f>
        <v>28.59</v>
      </c>
      <c r="N81">
        <f t="shared" si="6"/>
        <v>140</v>
      </c>
      <c r="O81" s="112">
        <f t="shared" si="7"/>
        <v>0</v>
      </c>
      <c r="P81">
        <v>40.42</v>
      </c>
      <c r="Q81">
        <v>27.61</v>
      </c>
      <c r="R81">
        <v>0</v>
      </c>
      <c r="S81">
        <v>43.38</v>
      </c>
      <c r="T81">
        <v>28.59</v>
      </c>
      <c r="U81" s="114">
        <f t="shared" si="8"/>
        <v>140</v>
      </c>
      <c r="V81" s="112">
        <f t="shared" si="9"/>
        <v>0</v>
      </c>
    </row>
    <row r="82" spans="1:22">
      <c r="A82" t="s">
        <v>124</v>
      </c>
      <c r="B82">
        <f>PPCL!B82</f>
        <v>270</v>
      </c>
      <c r="C82">
        <f>PPCL!C82</f>
        <v>0</v>
      </c>
      <c r="D82">
        <f>PPCL!M82</f>
        <v>140</v>
      </c>
      <c r="E82">
        <f>PPCL!N82</f>
        <v>0</v>
      </c>
      <c r="F82">
        <f t="shared" si="10"/>
        <v>270</v>
      </c>
      <c r="G82">
        <f t="shared" si="11"/>
        <v>140</v>
      </c>
      <c r="H82" s="112"/>
      <c r="I82">
        <f>BRPL_EOD!AE82+BRPL_EOD!AF82</f>
        <v>40.42</v>
      </c>
      <c r="J82">
        <f>BYPL_EOD!AE82+BYPL_EOD!AF82</f>
        <v>27.61</v>
      </c>
      <c r="K82">
        <f>MES_EOD!AE82+MES_EOD!AF82</f>
        <v>0</v>
      </c>
      <c r="L82">
        <f>NDMC_EOD!AE82+NDMC_EOD!AF82</f>
        <v>43.38</v>
      </c>
      <c r="M82">
        <f>TPDDL_EOD!AE82+TPDDL_EOD!AF82</f>
        <v>28.59</v>
      </c>
      <c r="N82">
        <f t="shared" si="6"/>
        <v>140</v>
      </c>
      <c r="O82" s="112">
        <f t="shared" si="7"/>
        <v>0</v>
      </c>
      <c r="P82">
        <v>40.42</v>
      </c>
      <c r="Q82">
        <v>27.61</v>
      </c>
      <c r="R82">
        <v>0</v>
      </c>
      <c r="S82">
        <v>43.38</v>
      </c>
      <c r="T82">
        <v>28.59</v>
      </c>
      <c r="U82" s="114">
        <f t="shared" si="8"/>
        <v>140</v>
      </c>
      <c r="V82" s="112">
        <f t="shared" si="9"/>
        <v>0</v>
      </c>
    </row>
    <row r="83" spans="1:22">
      <c r="A83" t="s">
        <v>125</v>
      </c>
      <c r="B83">
        <f>PPCL!B83</f>
        <v>270</v>
      </c>
      <c r="C83">
        <f>PPCL!C83</f>
        <v>0</v>
      </c>
      <c r="D83">
        <f>PPCL!M83</f>
        <v>142</v>
      </c>
      <c r="E83">
        <f>PPCL!N83</f>
        <v>0</v>
      </c>
      <c r="F83">
        <f t="shared" si="10"/>
        <v>270</v>
      </c>
      <c r="G83">
        <f t="shared" si="11"/>
        <v>142</v>
      </c>
      <c r="H83" s="112"/>
      <c r="I83">
        <f>BRPL_EOD!AE83+BRPL_EOD!AF83</f>
        <v>41</v>
      </c>
      <c r="J83">
        <f>BYPL_EOD!AE83+BYPL_EOD!AF83</f>
        <v>28</v>
      </c>
      <c r="K83">
        <f>MES_EOD!AE83+MES_EOD!AF83</f>
        <v>0</v>
      </c>
      <c r="L83">
        <f>NDMC_EOD!AE83+NDMC_EOD!AF83</f>
        <v>44</v>
      </c>
      <c r="M83">
        <f>TPDDL_EOD!AE83+TPDDL_EOD!AF83</f>
        <v>29</v>
      </c>
      <c r="N83">
        <f t="shared" si="6"/>
        <v>142</v>
      </c>
      <c r="O83" s="112">
        <f t="shared" si="7"/>
        <v>0</v>
      </c>
      <c r="P83">
        <v>41</v>
      </c>
      <c r="Q83">
        <v>28</v>
      </c>
      <c r="R83">
        <v>0</v>
      </c>
      <c r="S83">
        <v>44</v>
      </c>
      <c r="T83">
        <v>29</v>
      </c>
      <c r="U83" s="114">
        <f t="shared" si="8"/>
        <v>142</v>
      </c>
      <c r="V83" s="112">
        <f t="shared" si="9"/>
        <v>0</v>
      </c>
    </row>
    <row r="84" spans="1:22">
      <c r="A84" t="s">
        <v>126</v>
      </c>
      <c r="B84">
        <f>PPCL!B84</f>
        <v>270</v>
      </c>
      <c r="C84">
        <f>PPCL!C84</f>
        <v>0</v>
      </c>
      <c r="D84">
        <f>PPCL!M84</f>
        <v>142</v>
      </c>
      <c r="E84">
        <f>PPCL!N84</f>
        <v>0</v>
      </c>
      <c r="F84">
        <f t="shared" si="10"/>
        <v>270</v>
      </c>
      <c r="G84">
        <f t="shared" si="11"/>
        <v>142</v>
      </c>
      <c r="H84" s="112"/>
      <c r="I84">
        <f>BRPL_EOD!AE84+BRPL_EOD!AF84</f>
        <v>41</v>
      </c>
      <c r="J84">
        <f>BYPL_EOD!AE84+BYPL_EOD!AF84</f>
        <v>28</v>
      </c>
      <c r="K84">
        <f>MES_EOD!AE84+MES_EOD!AF84</f>
        <v>0</v>
      </c>
      <c r="L84">
        <f>NDMC_EOD!AE84+NDMC_EOD!AF84</f>
        <v>44</v>
      </c>
      <c r="M84">
        <f>TPDDL_EOD!AE84+TPDDL_EOD!AF84</f>
        <v>29</v>
      </c>
      <c r="N84">
        <f t="shared" si="6"/>
        <v>142</v>
      </c>
      <c r="O84" s="112">
        <f t="shared" si="7"/>
        <v>0</v>
      </c>
      <c r="P84">
        <v>41</v>
      </c>
      <c r="Q84">
        <v>28</v>
      </c>
      <c r="R84">
        <v>0</v>
      </c>
      <c r="S84">
        <v>44</v>
      </c>
      <c r="T84">
        <v>29</v>
      </c>
      <c r="U84" s="114">
        <f t="shared" si="8"/>
        <v>142</v>
      </c>
      <c r="V84" s="112">
        <f t="shared" si="9"/>
        <v>0</v>
      </c>
    </row>
    <row r="85" spans="1:22">
      <c r="A85" t="s">
        <v>127</v>
      </c>
      <c r="B85">
        <f>PPCL!B85</f>
        <v>270</v>
      </c>
      <c r="C85">
        <f>PPCL!C85</f>
        <v>0</v>
      </c>
      <c r="D85">
        <f>PPCL!M85</f>
        <v>142</v>
      </c>
      <c r="E85">
        <f>PPCL!N85</f>
        <v>0</v>
      </c>
      <c r="F85">
        <f t="shared" si="10"/>
        <v>270</v>
      </c>
      <c r="G85">
        <f t="shared" si="11"/>
        <v>142</v>
      </c>
      <c r="H85" s="112"/>
      <c r="I85">
        <f>BRPL_EOD!AE85+BRPL_EOD!AF85</f>
        <v>41</v>
      </c>
      <c r="J85">
        <f>BYPL_EOD!AE85+BYPL_EOD!AF85</f>
        <v>28</v>
      </c>
      <c r="K85">
        <f>MES_EOD!AE85+MES_EOD!AF85</f>
        <v>0</v>
      </c>
      <c r="L85">
        <f>NDMC_EOD!AE85+NDMC_EOD!AF85</f>
        <v>44</v>
      </c>
      <c r="M85">
        <f>TPDDL_EOD!AE85+TPDDL_EOD!AF85</f>
        <v>29</v>
      </c>
      <c r="N85">
        <f t="shared" si="6"/>
        <v>142</v>
      </c>
      <c r="O85" s="112">
        <f t="shared" si="7"/>
        <v>0</v>
      </c>
      <c r="P85">
        <v>41</v>
      </c>
      <c r="Q85">
        <v>28</v>
      </c>
      <c r="R85">
        <v>0</v>
      </c>
      <c r="S85">
        <v>44</v>
      </c>
      <c r="T85">
        <v>29</v>
      </c>
      <c r="U85" s="114">
        <f t="shared" si="8"/>
        <v>142</v>
      </c>
      <c r="V85" s="112">
        <f t="shared" si="9"/>
        <v>0</v>
      </c>
    </row>
    <row r="86" spans="1:22">
      <c r="A86" t="s">
        <v>128</v>
      </c>
      <c r="B86">
        <f>PPCL!B86</f>
        <v>270</v>
      </c>
      <c r="C86">
        <f>PPCL!C86</f>
        <v>0</v>
      </c>
      <c r="D86">
        <f>PPCL!M86</f>
        <v>142</v>
      </c>
      <c r="E86">
        <f>PPCL!N86</f>
        <v>0</v>
      </c>
      <c r="F86">
        <f t="shared" si="10"/>
        <v>270</v>
      </c>
      <c r="G86">
        <f t="shared" si="11"/>
        <v>142</v>
      </c>
      <c r="H86" s="112"/>
      <c r="I86">
        <f>BRPL_EOD!AE86+BRPL_EOD!AF86</f>
        <v>41</v>
      </c>
      <c r="J86">
        <f>BYPL_EOD!AE86+BYPL_EOD!AF86</f>
        <v>28</v>
      </c>
      <c r="K86">
        <f>MES_EOD!AE86+MES_EOD!AF86</f>
        <v>0</v>
      </c>
      <c r="L86">
        <f>NDMC_EOD!AE86+NDMC_EOD!AF86</f>
        <v>44</v>
      </c>
      <c r="M86">
        <f>TPDDL_EOD!AE86+TPDDL_EOD!AF86</f>
        <v>29</v>
      </c>
      <c r="N86">
        <f t="shared" si="6"/>
        <v>142</v>
      </c>
      <c r="O86" s="112">
        <f t="shared" si="7"/>
        <v>0</v>
      </c>
      <c r="P86">
        <v>41</v>
      </c>
      <c r="Q86">
        <v>28</v>
      </c>
      <c r="R86">
        <v>0</v>
      </c>
      <c r="S86">
        <v>44</v>
      </c>
      <c r="T86">
        <v>29</v>
      </c>
      <c r="U86" s="114">
        <f t="shared" si="8"/>
        <v>142</v>
      </c>
      <c r="V86" s="112">
        <f t="shared" si="9"/>
        <v>0</v>
      </c>
    </row>
    <row r="87" spans="1:22">
      <c r="A87" t="s">
        <v>129</v>
      </c>
      <c r="B87">
        <f>PPCL!B87</f>
        <v>270</v>
      </c>
      <c r="C87">
        <f>PPCL!C87</f>
        <v>0</v>
      </c>
      <c r="D87">
        <f>PPCL!M87</f>
        <v>144</v>
      </c>
      <c r="E87">
        <f>PPCL!N87</f>
        <v>0</v>
      </c>
      <c r="F87">
        <f t="shared" si="10"/>
        <v>270</v>
      </c>
      <c r="G87">
        <f t="shared" si="11"/>
        <v>144</v>
      </c>
      <c r="H87" s="112"/>
      <c r="I87">
        <f>BRPL_EOD!AE87+BRPL_EOD!AF87</f>
        <v>41</v>
      </c>
      <c r="J87">
        <f>BYPL_EOD!AE87+BYPL_EOD!AF87</f>
        <v>28</v>
      </c>
      <c r="K87">
        <f>MES_EOD!AE87+MES_EOD!AF87</f>
        <v>2</v>
      </c>
      <c r="L87">
        <f>NDMC_EOD!AE87+NDMC_EOD!AF87</f>
        <v>44</v>
      </c>
      <c r="M87">
        <f>TPDDL_EOD!AE87+TPDDL_EOD!AF87</f>
        <v>29</v>
      </c>
      <c r="N87">
        <f t="shared" si="6"/>
        <v>144</v>
      </c>
      <c r="O87" s="112">
        <f t="shared" si="7"/>
        <v>0</v>
      </c>
      <c r="P87">
        <v>41</v>
      </c>
      <c r="Q87">
        <v>28</v>
      </c>
      <c r="R87">
        <v>2</v>
      </c>
      <c r="S87">
        <v>44</v>
      </c>
      <c r="T87">
        <v>29</v>
      </c>
      <c r="U87" s="114">
        <f t="shared" si="8"/>
        <v>144</v>
      </c>
      <c r="V87" s="112">
        <f t="shared" si="9"/>
        <v>0</v>
      </c>
    </row>
    <row r="88" spans="1:22">
      <c r="A88" t="s">
        <v>130</v>
      </c>
      <c r="B88">
        <f>PPCL!B88</f>
        <v>270</v>
      </c>
      <c r="C88">
        <f>PPCL!C88</f>
        <v>0</v>
      </c>
      <c r="D88">
        <f>PPCL!M88</f>
        <v>144</v>
      </c>
      <c r="E88">
        <f>PPCL!N88</f>
        <v>0</v>
      </c>
      <c r="F88">
        <f t="shared" si="10"/>
        <v>270</v>
      </c>
      <c r="G88">
        <f t="shared" si="11"/>
        <v>144</v>
      </c>
      <c r="H88" s="112"/>
      <c r="I88">
        <f>BRPL_EOD!AE88+BRPL_EOD!AF88</f>
        <v>41</v>
      </c>
      <c r="J88">
        <f>BYPL_EOD!AE88+BYPL_EOD!AF88</f>
        <v>28</v>
      </c>
      <c r="K88">
        <f>MES_EOD!AE88+MES_EOD!AF88</f>
        <v>2</v>
      </c>
      <c r="L88">
        <f>NDMC_EOD!AE88+NDMC_EOD!AF88</f>
        <v>44</v>
      </c>
      <c r="M88">
        <f>TPDDL_EOD!AE88+TPDDL_EOD!AF88</f>
        <v>29</v>
      </c>
      <c r="N88">
        <f t="shared" si="6"/>
        <v>144</v>
      </c>
      <c r="O88" s="112">
        <f t="shared" si="7"/>
        <v>0</v>
      </c>
      <c r="P88">
        <v>41</v>
      </c>
      <c r="Q88">
        <v>28</v>
      </c>
      <c r="R88">
        <v>2</v>
      </c>
      <c r="S88">
        <v>44</v>
      </c>
      <c r="T88">
        <v>29</v>
      </c>
      <c r="U88" s="114">
        <f t="shared" si="8"/>
        <v>144</v>
      </c>
      <c r="V88" s="112">
        <f t="shared" si="9"/>
        <v>0</v>
      </c>
    </row>
    <row r="89" spans="1:22">
      <c r="A89" t="s">
        <v>131</v>
      </c>
      <c r="B89">
        <f>PPCL!B89</f>
        <v>270</v>
      </c>
      <c r="C89">
        <f>PPCL!C89</f>
        <v>0</v>
      </c>
      <c r="D89">
        <f>PPCL!M89</f>
        <v>144</v>
      </c>
      <c r="E89">
        <f>PPCL!N89</f>
        <v>0</v>
      </c>
      <c r="F89">
        <f t="shared" si="10"/>
        <v>270</v>
      </c>
      <c r="G89">
        <f t="shared" si="11"/>
        <v>144</v>
      </c>
      <c r="H89" s="112"/>
      <c r="I89">
        <f>BRPL_EOD!AE89+BRPL_EOD!AF89</f>
        <v>41</v>
      </c>
      <c r="J89">
        <f>BYPL_EOD!AE89+BYPL_EOD!AF89</f>
        <v>28</v>
      </c>
      <c r="K89">
        <f>MES_EOD!AE89+MES_EOD!AF89</f>
        <v>2</v>
      </c>
      <c r="L89">
        <f>NDMC_EOD!AE89+NDMC_EOD!AF89</f>
        <v>44</v>
      </c>
      <c r="M89">
        <f>TPDDL_EOD!AE89+TPDDL_EOD!AF89</f>
        <v>29</v>
      </c>
      <c r="N89">
        <f t="shared" si="6"/>
        <v>144</v>
      </c>
      <c r="O89" s="112">
        <f t="shared" si="7"/>
        <v>0</v>
      </c>
      <c r="P89">
        <v>41</v>
      </c>
      <c r="Q89">
        <v>28</v>
      </c>
      <c r="R89">
        <v>2</v>
      </c>
      <c r="S89">
        <v>44</v>
      </c>
      <c r="T89">
        <v>29</v>
      </c>
      <c r="U89" s="114">
        <f t="shared" si="8"/>
        <v>144</v>
      </c>
      <c r="V89" s="112">
        <f t="shared" si="9"/>
        <v>0</v>
      </c>
    </row>
    <row r="90" spans="1:22">
      <c r="A90" t="s">
        <v>132</v>
      </c>
      <c r="B90">
        <f>PPCL!B90</f>
        <v>270</v>
      </c>
      <c r="C90">
        <f>PPCL!C90</f>
        <v>0</v>
      </c>
      <c r="D90">
        <f>PPCL!M90</f>
        <v>144</v>
      </c>
      <c r="E90">
        <f>PPCL!N90</f>
        <v>0</v>
      </c>
      <c r="F90">
        <f t="shared" si="10"/>
        <v>270</v>
      </c>
      <c r="G90">
        <f t="shared" si="11"/>
        <v>144</v>
      </c>
      <c r="H90" s="112"/>
      <c r="I90">
        <f>BRPL_EOD!AE90+BRPL_EOD!AF90</f>
        <v>41</v>
      </c>
      <c r="J90">
        <f>BYPL_EOD!AE90+BYPL_EOD!AF90</f>
        <v>28</v>
      </c>
      <c r="K90">
        <f>MES_EOD!AE90+MES_EOD!AF90</f>
        <v>2</v>
      </c>
      <c r="L90">
        <f>NDMC_EOD!AE90+NDMC_EOD!AF90</f>
        <v>44</v>
      </c>
      <c r="M90">
        <f>TPDDL_EOD!AE90+TPDDL_EOD!AF90</f>
        <v>29</v>
      </c>
      <c r="N90">
        <f t="shared" si="6"/>
        <v>144</v>
      </c>
      <c r="O90" s="112">
        <f t="shared" si="7"/>
        <v>0</v>
      </c>
      <c r="P90">
        <v>41</v>
      </c>
      <c r="Q90">
        <v>28</v>
      </c>
      <c r="R90">
        <v>2</v>
      </c>
      <c r="S90">
        <v>44</v>
      </c>
      <c r="T90">
        <v>29</v>
      </c>
      <c r="U90" s="114">
        <f t="shared" si="8"/>
        <v>144</v>
      </c>
      <c r="V90" s="112">
        <f t="shared" si="9"/>
        <v>0</v>
      </c>
    </row>
    <row r="91" spans="1:22">
      <c r="A91" t="s">
        <v>133</v>
      </c>
      <c r="B91">
        <f>PPCL!B91</f>
        <v>270</v>
      </c>
      <c r="C91">
        <f>PPCL!C91</f>
        <v>0</v>
      </c>
      <c r="D91">
        <f>PPCL!M91</f>
        <v>144</v>
      </c>
      <c r="E91">
        <f>PPCL!N91</f>
        <v>0</v>
      </c>
      <c r="F91">
        <f t="shared" si="10"/>
        <v>270</v>
      </c>
      <c r="G91">
        <f t="shared" si="11"/>
        <v>144</v>
      </c>
      <c r="H91" s="112"/>
      <c r="I91">
        <f>BRPL_EOD!AE91+BRPL_EOD!AF91</f>
        <v>41</v>
      </c>
      <c r="J91">
        <f>BYPL_EOD!AE91+BYPL_EOD!AF91</f>
        <v>28</v>
      </c>
      <c r="K91">
        <f>MES_EOD!AE91+MES_EOD!AF91</f>
        <v>2</v>
      </c>
      <c r="L91">
        <f>NDMC_EOD!AE91+NDMC_EOD!AF91</f>
        <v>44</v>
      </c>
      <c r="M91">
        <f>TPDDL_EOD!AE91+TPDDL_EOD!AF91</f>
        <v>29</v>
      </c>
      <c r="N91">
        <f t="shared" si="6"/>
        <v>144</v>
      </c>
      <c r="O91" s="112">
        <f t="shared" si="7"/>
        <v>0</v>
      </c>
      <c r="P91">
        <v>41</v>
      </c>
      <c r="Q91">
        <v>28</v>
      </c>
      <c r="R91">
        <v>2</v>
      </c>
      <c r="S91">
        <v>44</v>
      </c>
      <c r="T91">
        <v>29</v>
      </c>
      <c r="U91" s="114">
        <f t="shared" si="8"/>
        <v>144</v>
      </c>
      <c r="V91" s="112">
        <f t="shared" si="9"/>
        <v>0</v>
      </c>
    </row>
    <row r="92" spans="1:22">
      <c r="A92" t="s">
        <v>134</v>
      </c>
      <c r="B92">
        <f>PPCL!B92</f>
        <v>270</v>
      </c>
      <c r="C92">
        <f>PPCL!C92</f>
        <v>0</v>
      </c>
      <c r="D92">
        <f>PPCL!M92</f>
        <v>144</v>
      </c>
      <c r="E92">
        <f>PPCL!N92</f>
        <v>0</v>
      </c>
      <c r="F92">
        <f t="shared" si="10"/>
        <v>270</v>
      </c>
      <c r="G92">
        <f t="shared" si="11"/>
        <v>144</v>
      </c>
      <c r="H92" s="112"/>
      <c r="I92">
        <f>BRPL_EOD!AE92+BRPL_EOD!AF92</f>
        <v>41</v>
      </c>
      <c r="J92">
        <f>BYPL_EOD!AE92+BYPL_EOD!AF92</f>
        <v>28</v>
      </c>
      <c r="K92">
        <f>MES_EOD!AE92+MES_EOD!AF92</f>
        <v>2</v>
      </c>
      <c r="L92">
        <f>NDMC_EOD!AE92+NDMC_EOD!AF92</f>
        <v>44</v>
      </c>
      <c r="M92">
        <f>TPDDL_EOD!AE92+TPDDL_EOD!AF92</f>
        <v>29</v>
      </c>
      <c r="N92">
        <f t="shared" si="6"/>
        <v>144</v>
      </c>
      <c r="O92" s="112">
        <f t="shared" si="7"/>
        <v>0</v>
      </c>
      <c r="P92">
        <v>41</v>
      </c>
      <c r="Q92">
        <v>28</v>
      </c>
      <c r="R92">
        <v>2</v>
      </c>
      <c r="S92">
        <v>44</v>
      </c>
      <c r="T92">
        <v>29</v>
      </c>
      <c r="U92" s="114">
        <f t="shared" si="8"/>
        <v>144</v>
      </c>
      <c r="V92" s="112">
        <f t="shared" si="9"/>
        <v>0</v>
      </c>
    </row>
    <row r="93" spans="1:22">
      <c r="A93" t="s">
        <v>135</v>
      </c>
      <c r="B93">
        <f>PPCL!B93</f>
        <v>270</v>
      </c>
      <c r="C93">
        <f>PPCL!C93</f>
        <v>0</v>
      </c>
      <c r="D93">
        <f>PPCL!M93</f>
        <v>144</v>
      </c>
      <c r="E93">
        <f>PPCL!N93</f>
        <v>0</v>
      </c>
      <c r="F93">
        <f t="shared" si="10"/>
        <v>270</v>
      </c>
      <c r="G93">
        <f t="shared" si="11"/>
        <v>144</v>
      </c>
      <c r="H93" s="112"/>
      <c r="I93">
        <f>BRPL_EOD!AE93+BRPL_EOD!AF93</f>
        <v>41</v>
      </c>
      <c r="J93">
        <f>BYPL_EOD!AE93+BYPL_EOD!AF93</f>
        <v>28</v>
      </c>
      <c r="K93">
        <f>MES_EOD!AE93+MES_EOD!AF93</f>
        <v>2</v>
      </c>
      <c r="L93">
        <f>NDMC_EOD!AE93+NDMC_EOD!AF93</f>
        <v>44</v>
      </c>
      <c r="M93">
        <f>TPDDL_EOD!AE93+TPDDL_EOD!AF93</f>
        <v>29</v>
      </c>
      <c r="N93">
        <f t="shared" si="6"/>
        <v>144</v>
      </c>
      <c r="O93" s="112">
        <f t="shared" si="7"/>
        <v>0</v>
      </c>
      <c r="P93">
        <v>41</v>
      </c>
      <c r="Q93">
        <v>28</v>
      </c>
      <c r="R93">
        <v>2</v>
      </c>
      <c r="S93">
        <v>44</v>
      </c>
      <c r="T93">
        <v>29</v>
      </c>
      <c r="U93" s="114">
        <f t="shared" si="8"/>
        <v>144</v>
      </c>
      <c r="V93" s="112">
        <f t="shared" si="9"/>
        <v>0</v>
      </c>
    </row>
    <row r="94" spans="1:22">
      <c r="A94" t="s">
        <v>136</v>
      </c>
      <c r="B94">
        <f>PPCL!B94</f>
        <v>270</v>
      </c>
      <c r="C94">
        <f>PPCL!C94</f>
        <v>0</v>
      </c>
      <c r="D94">
        <f>PPCL!M94</f>
        <v>152</v>
      </c>
      <c r="E94">
        <f>PPCL!N94</f>
        <v>0</v>
      </c>
      <c r="F94">
        <f t="shared" si="10"/>
        <v>270</v>
      </c>
      <c r="G94">
        <f t="shared" si="11"/>
        <v>152</v>
      </c>
      <c r="H94" s="112"/>
      <c r="I94">
        <f>BRPL_EOD!AE94+BRPL_EOD!AF94</f>
        <v>41.75</v>
      </c>
      <c r="J94">
        <f>BYPL_EOD!AE94+BYPL_EOD!AF94</f>
        <v>28</v>
      </c>
      <c r="K94">
        <f>MES_EOD!AE94+MES_EOD!AF94</f>
        <v>8.94</v>
      </c>
      <c r="L94">
        <f>NDMC_EOD!AE94+NDMC_EOD!AF94</f>
        <v>44.31</v>
      </c>
      <c r="M94">
        <f>TPDDL_EOD!AE94+TPDDL_EOD!AF94</f>
        <v>29</v>
      </c>
      <c r="N94">
        <f t="shared" si="6"/>
        <v>152</v>
      </c>
      <c r="O94" s="112">
        <f t="shared" si="7"/>
        <v>0</v>
      </c>
      <c r="P94">
        <v>41.75</v>
      </c>
      <c r="Q94">
        <v>28</v>
      </c>
      <c r="R94">
        <v>8.94</v>
      </c>
      <c r="S94">
        <v>44.31</v>
      </c>
      <c r="T94">
        <v>29</v>
      </c>
      <c r="U94" s="114">
        <f t="shared" si="8"/>
        <v>152</v>
      </c>
      <c r="V94" s="112">
        <f t="shared" si="9"/>
        <v>0</v>
      </c>
    </row>
    <row r="95" spans="1:22">
      <c r="A95" t="s">
        <v>137</v>
      </c>
      <c r="B95">
        <f>PPCL!B95</f>
        <v>270</v>
      </c>
      <c r="C95">
        <f>PPCL!C95</f>
        <v>0</v>
      </c>
      <c r="D95">
        <f>PPCL!M95</f>
        <v>152</v>
      </c>
      <c r="E95">
        <f>PPCL!N95</f>
        <v>0</v>
      </c>
      <c r="F95">
        <f t="shared" si="10"/>
        <v>270</v>
      </c>
      <c r="G95">
        <f t="shared" si="11"/>
        <v>152</v>
      </c>
      <c r="H95" s="112"/>
      <c r="I95">
        <f>BRPL_EOD!AE95+BRPL_EOD!AF95</f>
        <v>41.75</v>
      </c>
      <c r="J95">
        <f>BYPL_EOD!AE95+BYPL_EOD!AF95</f>
        <v>28</v>
      </c>
      <c r="K95">
        <f>MES_EOD!AE95+MES_EOD!AF95</f>
        <v>8.94</v>
      </c>
      <c r="L95">
        <f>NDMC_EOD!AE95+NDMC_EOD!AF95</f>
        <v>44.31</v>
      </c>
      <c r="M95">
        <f>TPDDL_EOD!AE95+TPDDL_EOD!AF95</f>
        <v>29</v>
      </c>
      <c r="N95">
        <f t="shared" si="6"/>
        <v>152</v>
      </c>
      <c r="O95" s="112">
        <f t="shared" si="7"/>
        <v>0</v>
      </c>
      <c r="P95">
        <v>41.75</v>
      </c>
      <c r="Q95">
        <v>28</v>
      </c>
      <c r="R95">
        <v>8.94</v>
      </c>
      <c r="S95">
        <v>44.31</v>
      </c>
      <c r="T95">
        <v>29</v>
      </c>
      <c r="U95" s="114">
        <f t="shared" si="8"/>
        <v>152</v>
      </c>
      <c r="V95" s="112">
        <f t="shared" si="9"/>
        <v>0</v>
      </c>
    </row>
    <row r="96" spans="1:22">
      <c r="A96" t="s">
        <v>138</v>
      </c>
      <c r="B96">
        <f>PPCL!B96</f>
        <v>270</v>
      </c>
      <c r="C96">
        <f>PPCL!C96</f>
        <v>0</v>
      </c>
      <c r="D96">
        <f>PPCL!M96</f>
        <v>152</v>
      </c>
      <c r="E96">
        <f>PPCL!N96</f>
        <v>0</v>
      </c>
      <c r="F96">
        <f t="shared" si="10"/>
        <v>270</v>
      </c>
      <c r="G96">
        <f t="shared" si="11"/>
        <v>152</v>
      </c>
      <c r="H96" s="112"/>
      <c r="I96">
        <f>BRPL_EOD!AE96+BRPL_EOD!AF96</f>
        <v>41.75</v>
      </c>
      <c r="J96">
        <f>BYPL_EOD!AE96+BYPL_EOD!AF96</f>
        <v>28</v>
      </c>
      <c r="K96">
        <f>MES_EOD!AE96+MES_EOD!AF96</f>
        <v>8.94</v>
      </c>
      <c r="L96">
        <f>NDMC_EOD!AE96+NDMC_EOD!AF96</f>
        <v>44.31</v>
      </c>
      <c r="M96">
        <f>TPDDL_EOD!AE96+TPDDL_EOD!AF96</f>
        <v>29</v>
      </c>
      <c r="N96">
        <f t="shared" si="6"/>
        <v>152</v>
      </c>
      <c r="O96" s="112">
        <f t="shared" si="7"/>
        <v>0</v>
      </c>
      <c r="P96">
        <v>41.75</v>
      </c>
      <c r="Q96">
        <v>28</v>
      </c>
      <c r="R96">
        <v>8.94</v>
      </c>
      <c r="S96">
        <v>44.31</v>
      </c>
      <c r="T96">
        <v>29</v>
      </c>
      <c r="U96" s="114">
        <f t="shared" si="8"/>
        <v>152</v>
      </c>
      <c r="V96" s="112">
        <f t="shared" si="9"/>
        <v>0</v>
      </c>
    </row>
    <row r="97" spans="1:22">
      <c r="A97" t="s">
        <v>139</v>
      </c>
      <c r="B97">
        <f>PPCL!B97</f>
        <v>270</v>
      </c>
      <c r="C97">
        <f>PPCL!C97</f>
        <v>0</v>
      </c>
      <c r="D97">
        <f>PPCL!M97</f>
        <v>152</v>
      </c>
      <c r="E97">
        <f>PPCL!N97</f>
        <v>0</v>
      </c>
      <c r="F97">
        <f t="shared" si="10"/>
        <v>270</v>
      </c>
      <c r="G97">
        <f t="shared" si="11"/>
        <v>152</v>
      </c>
      <c r="H97" s="112"/>
      <c r="I97">
        <f>BRPL_EOD!AE97+BRPL_EOD!AF97</f>
        <v>41.75</v>
      </c>
      <c r="J97">
        <f>BYPL_EOD!AE97+BYPL_EOD!AF97</f>
        <v>28</v>
      </c>
      <c r="K97">
        <f>MES_EOD!AE97+MES_EOD!AF97</f>
        <v>8.94</v>
      </c>
      <c r="L97">
        <f>NDMC_EOD!AE97+NDMC_EOD!AF97</f>
        <v>44.31</v>
      </c>
      <c r="M97">
        <f>TPDDL_EOD!AE97+TPDDL_EOD!AF97</f>
        <v>29</v>
      </c>
      <c r="N97">
        <f t="shared" si="6"/>
        <v>152</v>
      </c>
      <c r="O97" s="112">
        <f t="shared" si="7"/>
        <v>0</v>
      </c>
      <c r="P97">
        <v>41.75</v>
      </c>
      <c r="Q97">
        <v>28</v>
      </c>
      <c r="R97">
        <v>8.94</v>
      </c>
      <c r="S97">
        <v>44.31</v>
      </c>
      <c r="T97">
        <v>29</v>
      </c>
      <c r="U97" s="114">
        <f t="shared" si="8"/>
        <v>152</v>
      </c>
      <c r="V97" s="112">
        <f t="shared" si="9"/>
        <v>0</v>
      </c>
    </row>
    <row r="98" spans="1:22">
      <c r="A98" t="s">
        <v>140</v>
      </c>
      <c r="B98">
        <f>PPCL!B98</f>
        <v>270</v>
      </c>
      <c r="C98">
        <f>PPCL!C98</f>
        <v>0</v>
      </c>
      <c r="D98">
        <f>PPCL!M98</f>
        <v>152</v>
      </c>
      <c r="E98">
        <f>PPCL!N98</f>
        <v>0</v>
      </c>
      <c r="F98">
        <f t="shared" si="10"/>
        <v>270</v>
      </c>
      <c r="G98">
        <f t="shared" si="11"/>
        <v>152</v>
      </c>
      <c r="H98" s="112"/>
      <c r="I98">
        <f>BRPL_EOD!AE98+BRPL_EOD!AF98</f>
        <v>41.75</v>
      </c>
      <c r="J98">
        <f>BYPL_EOD!AE98+BYPL_EOD!AF98</f>
        <v>28</v>
      </c>
      <c r="K98">
        <f>MES_EOD!AE98+MES_EOD!AF98</f>
        <v>8.94</v>
      </c>
      <c r="L98">
        <f>NDMC_EOD!AE98+NDMC_EOD!AF98</f>
        <v>44.31</v>
      </c>
      <c r="M98">
        <f>TPDDL_EOD!AE98+TPDDL_EOD!AF98</f>
        <v>29</v>
      </c>
      <c r="N98">
        <f t="shared" si="6"/>
        <v>152</v>
      </c>
      <c r="O98" s="112">
        <f t="shared" si="7"/>
        <v>0</v>
      </c>
      <c r="P98">
        <v>41.75</v>
      </c>
      <c r="Q98">
        <v>28</v>
      </c>
      <c r="R98">
        <v>8.94</v>
      </c>
      <c r="S98">
        <v>44.31</v>
      </c>
      <c r="T98">
        <v>29</v>
      </c>
      <c r="U98" s="114">
        <f t="shared" si="8"/>
        <v>152</v>
      </c>
      <c r="V98" s="112">
        <f t="shared" si="9"/>
        <v>0</v>
      </c>
    </row>
    <row r="99" spans="1:22">
      <c r="A99" s="114" t="s">
        <v>324</v>
      </c>
      <c r="B99" s="114">
        <f>SUM(B3:B98)/4000</f>
        <v>6.48</v>
      </c>
      <c r="C99" s="114">
        <f t="shared" ref="C99:U99" si="12">SUM(C3:C98)/4000</f>
        <v>0</v>
      </c>
      <c r="D99" s="114">
        <f t="shared" si="12"/>
        <v>3.5215000000000001</v>
      </c>
      <c r="E99" s="114">
        <f t="shared" si="12"/>
        <v>0</v>
      </c>
      <c r="F99" s="114">
        <f t="shared" si="12"/>
        <v>6.48</v>
      </c>
      <c r="G99" s="114">
        <f t="shared" si="12"/>
        <v>3.5215000000000001</v>
      </c>
      <c r="H99" s="114"/>
      <c r="I99" s="114">
        <f t="shared" si="12"/>
        <v>1.0236974999999999</v>
      </c>
      <c r="J99" s="114">
        <f t="shared" si="12"/>
        <v>0.59439249999999977</v>
      </c>
      <c r="K99" s="114">
        <f t="shared" si="12"/>
        <v>0.14385500000000007</v>
      </c>
      <c r="L99" s="114">
        <f t="shared" si="12"/>
        <v>1.0635550000000005</v>
      </c>
      <c r="M99" s="114">
        <f t="shared" si="12"/>
        <v>0.6960050000000001</v>
      </c>
      <c r="N99" s="114">
        <f t="shared" si="12"/>
        <v>3.5215050000000003</v>
      </c>
      <c r="O99" s="114">
        <f t="shared" si="12"/>
        <v>-4.9999999999954527E-6</v>
      </c>
      <c r="P99" s="114">
        <f t="shared" si="12"/>
        <v>1.0236960390559053</v>
      </c>
      <c r="Q99" s="114">
        <f t="shared" si="12"/>
        <v>0.59439170394779539</v>
      </c>
      <c r="R99" s="114">
        <f t="shared" si="12"/>
        <v>0.14385469969482512</v>
      </c>
      <c r="S99" s="114">
        <f t="shared" si="12"/>
        <v>1.0635535124342581</v>
      </c>
      <c r="T99" s="114">
        <f t="shared" si="12"/>
        <v>0.69600404486721656</v>
      </c>
      <c r="U99" s="114">
        <f t="shared" si="12"/>
        <v>3.5215000000000001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20</v>
      </c>
      <c r="C3">
        <f>PPCL!E3</f>
        <v>0</v>
      </c>
      <c r="D3">
        <f>PPCL!O3</f>
        <v>0</v>
      </c>
      <c r="E3">
        <f>PPCL!P3</f>
        <v>0</v>
      </c>
      <c r="F3">
        <f>B3+C3</f>
        <v>20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20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20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20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20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20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20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20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20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20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20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20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20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20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20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20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20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20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20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20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20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20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20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20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20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20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20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20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20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20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20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20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20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20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20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20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20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20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20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20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20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20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20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20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20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20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20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20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20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20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20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20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20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20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20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20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20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20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20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20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20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20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20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20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20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20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20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20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20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20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20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20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20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20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20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20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20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20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20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20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20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20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20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20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20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20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20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20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20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20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20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20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20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20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20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20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20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20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20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20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20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20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20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20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20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20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20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20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20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20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20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20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20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20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20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20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20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20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20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20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20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20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20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20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20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20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20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20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20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20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20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20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20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20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20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20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20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20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20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20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20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20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20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20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20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20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20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20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20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20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20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20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20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20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20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20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20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20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20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20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20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20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20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20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20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20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20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20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20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20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20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20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20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20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20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20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20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20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20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20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20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20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20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20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20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20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20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20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20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20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20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0.48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0.48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36</v>
      </c>
      <c r="C3">
        <f>GT!C3</f>
        <v>54</v>
      </c>
      <c r="D3">
        <f>GT!M3</f>
        <v>33.6</v>
      </c>
      <c r="E3">
        <f>GT!N3</f>
        <v>0</v>
      </c>
      <c r="F3">
        <f>B3+C3</f>
        <v>90</v>
      </c>
      <c r="G3">
        <f>D3+E3-X3</f>
        <v>33.6</v>
      </c>
      <c r="H3" s="112"/>
      <c r="I3">
        <f>BRPL_EOD!AA3+BRPL_EOD!AB3</f>
        <v>13.93</v>
      </c>
      <c r="J3">
        <f>BYPL_EOD!AA3+BYPL_EOD!AB3</f>
        <v>7.96</v>
      </c>
      <c r="K3">
        <f>MES_EOD!AA3+MES_EOD!AB3</f>
        <v>0</v>
      </c>
      <c r="L3">
        <f>NDMC_EOD!AA3+NDMC_EOD!AB3</f>
        <v>1.77</v>
      </c>
      <c r="M3">
        <f>TPDDL_EOD!AA3+TPDDL_EOD!AB3</f>
        <v>9.9499999999999993</v>
      </c>
      <c r="N3">
        <f t="shared" ref="N3:N66" si="0">SUM(I3:M3)</f>
        <v>33.61</v>
      </c>
      <c r="O3" s="112">
        <f t="shared" ref="O3:O66" si="1">G3-N3</f>
        <v>-9.9999999999980105E-3</v>
      </c>
      <c r="P3">
        <v>13.925855400178518</v>
      </c>
      <c r="Q3">
        <v>7.9576316572448684</v>
      </c>
      <c r="R3">
        <v>0</v>
      </c>
      <c r="S3">
        <v>1.7694733710205297</v>
      </c>
      <c r="T3">
        <v>9.9470395715560844</v>
      </c>
      <c r="U3" s="114">
        <f t="shared" ref="U3:U66" si="2">SUM(P3:T3)</f>
        <v>33.6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36</v>
      </c>
      <c r="C4">
        <f>GT!C4</f>
        <v>54</v>
      </c>
      <c r="D4">
        <f>GT!M4</f>
        <v>33.6</v>
      </c>
      <c r="E4">
        <f>GT!N4</f>
        <v>0</v>
      </c>
      <c r="F4">
        <f t="shared" ref="F4:F67" si="4">B4+C4</f>
        <v>90</v>
      </c>
      <c r="G4">
        <f t="shared" ref="G4:G67" si="5">D4+E4-X4</f>
        <v>33.6</v>
      </c>
      <c r="H4" s="112"/>
      <c r="I4">
        <f>BRPL_EOD!AA4+BRPL_EOD!AB4</f>
        <v>13.93</v>
      </c>
      <c r="J4">
        <f>BYPL_EOD!AA4+BYPL_EOD!AB4</f>
        <v>7.96</v>
      </c>
      <c r="K4">
        <f>MES_EOD!AA4+MES_EOD!AB4</f>
        <v>0</v>
      </c>
      <c r="L4">
        <f>NDMC_EOD!AA4+NDMC_EOD!AB4</f>
        <v>1.77</v>
      </c>
      <c r="M4">
        <f>TPDDL_EOD!AA4+TPDDL_EOD!AB4</f>
        <v>9.9499999999999993</v>
      </c>
      <c r="N4">
        <f t="shared" si="0"/>
        <v>33.61</v>
      </c>
      <c r="O4" s="112">
        <f t="shared" si="1"/>
        <v>-9.9999999999980105E-3</v>
      </c>
      <c r="P4">
        <v>13.925855400178518</v>
      </c>
      <c r="Q4">
        <v>7.9576316572448684</v>
      </c>
      <c r="R4">
        <v>0</v>
      </c>
      <c r="S4">
        <v>1.7694733710205297</v>
      </c>
      <c r="T4">
        <v>9.9470395715560844</v>
      </c>
      <c r="U4" s="114">
        <f t="shared" si="2"/>
        <v>33.6</v>
      </c>
      <c r="V4" s="112">
        <f t="shared" si="3"/>
        <v>0</v>
      </c>
      <c r="X4" s="117"/>
    </row>
    <row r="5" spans="1:24">
      <c r="A5" t="s">
        <v>47</v>
      </c>
      <c r="B5">
        <f>GT!B5</f>
        <v>36</v>
      </c>
      <c r="C5">
        <f>GT!C5</f>
        <v>54</v>
      </c>
      <c r="D5">
        <f>GT!M5</f>
        <v>33.6</v>
      </c>
      <c r="E5">
        <f>GT!N5</f>
        <v>0</v>
      </c>
      <c r="F5">
        <f t="shared" si="4"/>
        <v>90</v>
      </c>
      <c r="G5">
        <f t="shared" si="5"/>
        <v>33.6</v>
      </c>
      <c r="H5" s="112"/>
      <c r="I5">
        <f>BRPL_EOD!AA5+BRPL_EOD!AB5</f>
        <v>13.93</v>
      </c>
      <c r="J5">
        <f>BYPL_EOD!AA5+BYPL_EOD!AB5</f>
        <v>7.96</v>
      </c>
      <c r="K5">
        <f>MES_EOD!AA5+MES_EOD!AB5</f>
        <v>0</v>
      </c>
      <c r="L5">
        <f>NDMC_EOD!AA5+NDMC_EOD!AB5</f>
        <v>1.77</v>
      </c>
      <c r="M5">
        <f>TPDDL_EOD!AA5+TPDDL_EOD!AB5</f>
        <v>9.9499999999999993</v>
      </c>
      <c r="N5">
        <f t="shared" si="0"/>
        <v>33.61</v>
      </c>
      <c r="O5" s="112">
        <f t="shared" si="1"/>
        <v>-9.9999999999980105E-3</v>
      </c>
      <c r="P5">
        <v>13.925855400178518</v>
      </c>
      <c r="Q5">
        <v>7.9576316572448684</v>
      </c>
      <c r="R5">
        <v>0</v>
      </c>
      <c r="S5">
        <v>1.7694733710205297</v>
      </c>
      <c r="T5">
        <v>9.9470395715560844</v>
      </c>
      <c r="U5" s="114">
        <f t="shared" si="2"/>
        <v>33.6</v>
      </c>
      <c r="V5" s="112">
        <f t="shared" si="3"/>
        <v>0</v>
      </c>
      <c r="X5" s="117"/>
    </row>
    <row r="6" spans="1:24">
      <c r="A6" t="s">
        <v>48</v>
      </c>
      <c r="B6">
        <f>GT!B6</f>
        <v>36</v>
      </c>
      <c r="C6">
        <f>GT!C6</f>
        <v>54</v>
      </c>
      <c r="D6">
        <f>GT!M6</f>
        <v>33.6</v>
      </c>
      <c r="E6">
        <f>GT!N6</f>
        <v>0</v>
      </c>
      <c r="F6">
        <f t="shared" si="4"/>
        <v>90</v>
      </c>
      <c r="G6">
        <f t="shared" si="5"/>
        <v>33.6</v>
      </c>
      <c r="H6" s="112"/>
      <c r="I6">
        <f>BRPL_EOD!AA6+BRPL_EOD!AB6</f>
        <v>13.93</v>
      </c>
      <c r="J6">
        <f>BYPL_EOD!AA6+BYPL_EOD!AB6</f>
        <v>7.96</v>
      </c>
      <c r="K6">
        <f>MES_EOD!AA6+MES_EOD!AB6</f>
        <v>0</v>
      </c>
      <c r="L6">
        <f>NDMC_EOD!AA6+NDMC_EOD!AB6</f>
        <v>1.77</v>
      </c>
      <c r="M6">
        <f>TPDDL_EOD!AA6+TPDDL_EOD!AB6</f>
        <v>9.9499999999999993</v>
      </c>
      <c r="N6">
        <f t="shared" si="0"/>
        <v>33.61</v>
      </c>
      <c r="O6" s="112">
        <f t="shared" si="1"/>
        <v>-9.9999999999980105E-3</v>
      </c>
      <c r="P6">
        <v>13.925855400178518</v>
      </c>
      <c r="Q6">
        <v>7.9576316572448684</v>
      </c>
      <c r="R6">
        <v>0</v>
      </c>
      <c r="S6">
        <v>1.7694733710205297</v>
      </c>
      <c r="T6">
        <v>9.9470395715560844</v>
      </c>
      <c r="U6" s="114">
        <f t="shared" si="2"/>
        <v>33.6</v>
      </c>
      <c r="V6" s="112">
        <f t="shared" si="3"/>
        <v>0</v>
      </c>
      <c r="X6" s="117"/>
    </row>
    <row r="7" spans="1:24">
      <c r="A7" t="s">
        <v>49</v>
      </c>
      <c r="B7">
        <f>GT!B7</f>
        <v>36</v>
      </c>
      <c r="C7">
        <f>GT!C7</f>
        <v>54</v>
      </c>
      <c r="D7">
        <f>GT!M7</f>
        <v>33.6</v>
      </c>
      <c r="E7">
        <f>GT!N7</f>
        <v>0</v>
      </c>
      <c r="F7">
        <f t="shared" si="4"/>
        <v>90</v>
      </c>
      <c r="G7">
        <f t="shared" si="5"/>
        <v>33.6</v>
      </c>
      <c r="H7" s="112"/>
      <c r="I7">
        <f>BRPL_EOD!AA7+BRPL_EOD!AB7</f>
        <v>13.93</v>
      </c>
      <c r="J7">
        <f>BYPL_EOD!AA7+BYPL_EOD!AB7</f>
        <v>7.96</v>
      </c>
      <c r="K7">
        <f>MES_EOD!AA7+MES_EOD!AB7</f>
        <v>0</v>
      </c>
      <c r="L7">
        <f>NDMC_EOD!AA7+NDMC_EOD!AB7</f>
        <v>1.77</v>
      </c>
      <c r="M7">
        <f>TPDDL_EOD!AA7+TPDDL_EOD!AB7</f>
        <v>9.9499999999999993</v>
      </c>
      <c r="N7">
        <f t="shared" si="0"/>
        <v>33.61</v>
      </c>
      <c r="O7" s="112">
        <f t="shared" si="1"/>
        <v>-9.9999999999980105E-3</v>
      </c>
      <c r="P7">
        <v>13.925855400178518</v>
      </c>
      <c r="Q7">
        <v>7.9576316572448684</v>
      </c>
      <c r="R7">
        <v>0</v>
      </c>
      <c r="S7">
        <v>1.7694733710205297</v>
      </c>
      <c r="T7">
        <v>9.9470395715560844</v>
      </c>
      <c r="U7" s="114">
        <f t="shared" si="2"/>
        <v>33.6</v>
      </c>
      <c r="V7" s="112">
        <f t="shared" si="3"/>
        <v>0</v>
      </c>
      <c r="X7" s="117"/>
    </row>
    <row r="8" spans="1:24">
      <c r="A8" t="s">
        <v>50</v>
      </c>
      <c r="B8">
        <f>GT!B8</f>
        <v>36</v>
      </c>
      <c r="C8">
        <f>GT!C8</f>
        <v>54</v>
      </c>
      <c r="D8">
        <f>GT!M8</f>
        <v>33.6</v>
      </c>
      <c r="E8">
        <f>GT!N8</f>
        <v>0</v>
      </c>
      <c r="F8">
        <f t="shared" si="4"/>
        <v>90</v>
      </c>
      <c r="G8">
        <f t="shared" si="5"/>
        <v>33.6</v>
      </c>
      <c r="H8" s="112"/>
      <c r="I8">
        <f>BRPL_EOD!AA8+BRPL_EOD!AB8</f>
        <v>13.93</v>
      </c>
      <c r="J8">
        <f>BYPL_EOD!AA8+BYPL_EOD!AB8</f>
        <v>7.96</v>
      </c>
      <c r="K8">
        <f>MES_EOD!AA8+MES_EOD!AB8</f>
        <v>0</v>
      </c>
      <c r="L8">
        <f>NDMC_EOD!AA8+NDMC_EOD!AB8</f>
        <v>1.77</v>
      </c>
      <c r="M8">
        <f>TPDDL_EOD!AA8+TPDDL_EOD!AB8</f>
        <v>9.9499999999999993</v>
      </c>
      <c r="N8">
        <f t="shared" si="0"/>
        <v>33.61</v>
      </c>
      <c r="O8" s="112">
        <f t="shared" si="1"/>
        <v>-9.9999999999980105E-3</v>
      </c>
      <c r="P8">
        <v>13.925855400178518</v>
      </c>
      <c r="Q8">
        <v>7.9576316572448684</v>
      </c>
      <c r="R8">
        <v>0</v>
      </c>
      <c r="S8">
        <v>1.7694733710205297</v>
      </c>
      <c r="T8">
        <v>9.9470395715560844</v>
      </c>
      <c r="U8" s="114">
        <f t="shared" si="2"/>
        <v>33.6</v>
      </c>
      <c r="V8" s="112">
        <f t="shared" si="3"/>
        <v>0</v>
      </c>
      <c r="X8" s="117"/>
    </row>
    <row r="9" spans="1:24">
      <c r="A9" t="s">
        <v>51</v>
      </c>
      <c r="B9">
        <f>GT!B9</f>
        <v>36</v>
      </c>
      <c r="C9">
        <f>GT!C9</f>
        <v>54</v>
      </c>
      <c r="D9">
        <f>GT!M9</f>
        <v>33.6</v>
      </c>
      <c r="E9">
        <f>GT!N9</f>
        <v>0</v>
      </c>
      <c r="F9">
        <f t="shared" si="4"/>
        <v>90</v>
      </c>
      <c r="G9">
        <f t="shared" si="5"/>
        <v>33.6</v>
      </c>
      <c r="H9" s="112"/>
      <c r="I9">
        <f>BRPL_EOD!AA9+BRPL_EOD!AB9</f>
        <v>13.93</v>
      </c>
      <c r="J9">
        <f>BYPL_EOD!AA9+BYPL_EOD!AB9</f>
        <v>7.96</v>
      </c>
      <c r="K9">
        <f>MES_EOD!AA9+MES_EOD!AB9</f>
        <v>0</v>
      </c>
      <c r="L9">
        <f>NDMC_EOD!AA9+NDMC_EOD!AB9</f>
        <v>1.77</v>
      </c>
      <c r="M9">
        <f>TPDDL_EOD!AA9+TPDDL_EOD!AB9</f>
        <v>9.9499999999999993</v>
      </c>
      <c r="N9">
        <f t="shared" si="0"/>
        <v>33.61</v>
      </c>
      <c r="O9" s="112">
        <f t="shared" si="1"/>
        <v>-9.9999999999980105E-3</v>
      </c>
      <c r="P9">
        <v>13.925855400178518</v>
      </c>
      <c r="Q9">
        <v>7.9576316572448684</v>
      </c>
      <c r="R9">
        <v>0</v>
      </c>
      <c r="S9">
        <v>1.7694733710205297</v>
      </c>
      <c r="T9">
        <v>9.9470395715560844</v>
      </c>
      <c r="U9" s="114">
        <f t="shared" si="2"/>
        <v>33.6</v>
      </c>
      <c r="V9" s="112">
        <f t="shared" si="3"/>
        <v>0</v>
      </c>
      <c r="X9" s="117"/>
    </row>
    <row r="10" spans="1:24">
      <c r="A10" t="s">
        <v>52</v>
      </c>
      <c r="B10">
        <f>GT!B10</f>
        <v>36</v>
      </c>
      <c r="C10">
        <f>GT!C10</f>
        <v>54</v>
      </c>
      <c r="D10">
        <f>GT!M10</f>
        <v>33.6</v>
      </c>
      <c r="E10">
        <f>GT!N10</f>
        <v>0</v>
      </c>
      <c r="F10">
        <f t="shared" si="4"/>
        <v>90</v>
      </c>
      <c r="G10">
        <f t="shared" si="5"/>
        <v>33.6</v>
      </c>
      <c r="H10" s="112"/>
      <c r="I10">
        <f>BRPL_EOD!AA10+BRPL_EOD!AB10</f>
        <v>13.93</v>
      </c>
      <c r="J10">
        <f>BYPL_EOD!AA10+BYPL_EOD!AB10</f>
        <v>7.96</v>
      </c>
      <c r="K10">
        <f>MES_EOD!AA10+MES_EOD!AB10</f>
        <v>0</v>
      </c>
      <c r="L10">
        <f>NDMC_EOD!AA10+NDMC_EOD!AB10</f>
        <v>1.77</v>
      </c>
      <c r="M10">
        <f>TPDDL_EOD!AA10+TPDDL_EOD!AB10</f>
        <v>9.9499999999999993</v>
      </c>
      <c r="N10">
        <f t="shared" si="0"/>
        <v>33.61</v>
      </c>
      <c r="O10" s="112">
        <f t="shared" si="1"/>
        <v>-9.9999999999980105E-3</v>
      </c>
      <c r="P10">
        <v>13.925855400178518</v>
      </c>
      <c r="Q10">
        <v>7.9576316572448684</v>
      </c>
      <c r="R10">
        <v>0</v>
      </c>
      <c r="S10">
        <v>1.7694733710205297</v>
      </c>
      <c r="T10">
        <v>9.9470395715560844</v>
      </c>
      <c r="U10" s="114">
        <f t="shared" si="2"/>
        <v>33.6</v>
      </c>
      <c r="V10" s="112">
        <f t="shared" si="3"/>
        <v>0</v>
      </c>
      <c r="X10" s="117"/>
    </row>
    <row r="11" spans="1:24">
      <c r="A11" t="s">
        <v>53</v>
      </c>
      <c r="B11">
        <f>GT!B11</f>
        <v>36</v>
      </c>
      <c r="C11">
        <f>GT!C11</f>
        <v>54</v>
      </c>
      <c r="D11">
        <f>GT!M11</f>
        <v>33.6</v>
      </c>
      <c r="E11">
        <f>GT!N11</f>
        <v>0</v>
      </c>
      <c r="F11">
        <f t="shared" si="4"/>
        <v>90</v>
      </c>
      <c r="G11">
        <f t="shared" si="5"/>
        <v>33.6</v>
      </c>
      <c r="H11" s="112"/>
      <c r="I11">
        <f>BRPL_EOD!AA11+BRPL_EOD!AB11</f>
        <v>13.93</v>
      </c>
      <c r="J11">
        <f>BYPL_EOD!AA11+BYPL_EOD!AB11</f>
        <v>7.96</v>
      </c>
      <c r="K11">
        <f>MES_EOD!AA11+MES_EOD!AB11</f>
        <v>0</v>
      </c>
      <c r="L11">
        <f>NDMC_EOD!AA11+NDMC_EOD!AB11</f>
        <v>1.77</v>
      </c>
      <c r="M11">
        <f>TPDDL_EOD!AA11+TPDDL_EOD!AB11</f>
        <v>9.9499999999999993</v>
      </c>
      <c r="N11">
        <f t="shared" si="0"/>
        <v>33.61</v>
      </c>
      <c r="O11" s="112">
        <f t="shared" si="1"/>
        <v>-9.9999999999980105E-3</v>
      </c>
      <c r="P11">
        <v>13.925855400178518</v>
      </c>
      <c r="Q11">
        <v>7.9576316572448684</v>
      </c>
      <c r="R11">
        <v>0</v>
      </c>
      <c r="S11">
        <v>1.7694733710205297</v>
      </c>
      <c r="T11">
        <v>9.9470395715560844</v>
      </c>
      <c r="U11" s="114">
        <f t="shared" si="2"/>
        <v>33.6</v>
      </c>
      <c r="V11" s="112">
        <f t="shared" si="3"/>
        <v>0</v>
      </c>
      <c r="X11" s="117"/>
    </row>
    <row r="12" spans="1:24">
      <c r="A12" t="s">
        <v>54</v>
      </c>
      <c r="B12">
        <f>GT!B12</f>
        <v>36</v>
      </c>
      <c r="C12">
        <f>GT!C12</f>
        <v>54</v>
      </c>
      <c r="D12">
        <f>GT!M12</f>
        <v>33.6</v>
      </c>
      <c r="E12">
        <f>GT!N12</f>
        <v>0</v>
      </c>
      <c r="F12">
        <f t="shared" si="4"/>
        <v>90</v>
      </c>
      <c r="G12">
        <f t="shared" si="5"/>
        <v>33.6</v>
      </c>
      <c r="H12" s="112"/>
      <c r="I12">
        <f>BRPL_EOD!AA12+BRPL_EOD!AB12</f>
        <v>13.93</v>
      </c>
      <c r="J12">
        <f>BYPL_EOD!AA12+BYPL_EOD!AB12</f>
        <v>7.96</v>
      </c>
      <c r="K12">
        <f>MES_EOD!AA12+MES_EOD!AB12</f>
        <v>0</v>
      </c>
      <c r="L12">
        <f>NDMC_EOD!AA12+NDMC_EOD!AB12</f>
        <v>1.77</v>
      </c>
      <c r="M12">
        <f>TPDDL_EOD!AA12+TPDDL_EOD!AB12</f>
        <v>9.9499999999999993</v>
      </c>
      <c r="N12">
        <f t="shared" si="0"/>
        <v>33.61</v>
      </c>
      <c r="O12" s="112">
        <f t="shared" si="1"/>
        <v>-9.9999999999980105E-3</v>
      </c>
      <c r="P12">
        <v>13.925855400178518</v>
      </c>
      <c r="Q12">
        <v>7.9576316572448684</v>
      </c>
      <c r="R12">
        <v>0</v>
      </c>
      <c r="S12">
        <v>1.7694733710205297</v>
      </c>
      <c r="T12">
        <v>9.9470395715560844</v>
      </c>
      <c r="U12" s="114">
        <f t="shared" si="2"/>
        <v>33.6</v>
      </c>
      <c r="V12" s="112">
        <f t="shared" si="3"/>
        <v>0</v>
      </c>
      <c r="X12" s="117"/>
    </row>
    <row r="13" spans="1:24">
      <c r="A13" t="s">
        <v>55</v>
      </c>
      <c r="B13">
        <f>GT!B13</f>
        <v>36</v>
      </c>
      <c r="C13">
        <f>GT!C13</f>
        <v>54</v>
      </c>
      <c r="D13">
        <f>GT!M13</f>
        <v>33.6</v>
      </c>
      <c r="E13">
        <f>GT!N13</f>
        <v>0</v>
      </c>
      <c r="F13">
        <f t="shared" si="4"/>
        <v>90</v>
      </c>
      <c r="G13">
        <f t="shared" si="5"/>
        <v>33.6</v>
      </c>
      <c r="H13" s="112"/>
      <c r="I13">
        <f>BRPL_EOD!AA13+BRPL_EOD!AB13</f>
        <v>13.93</v>
      </c>
      <c r="J13">
        <f>BYPL_EOD!AA13+BYPL_EOD!AB13</f>
        <v>7.96</v>
      </c>
      <c r="K13">
        <f>MES_EOD!AA13+MES_EOD!AB13</f>
        <v>0</v>
      </c>
      <c r="L13">
        <f>NDMC_EOD!AA13+NDMC_EOD!AB13</f>
        <v>1.77</v>
      </c>
      <c r="M13">
        <f>TPDDL_EOD!AA13+TPDDL_EOD!AB13</f>
        <v>9.9499999999999993</v>
      </c>
      <c r="N13">
        <f t="shared" si="0"/>
        <v>33.61</v>
      </c>
      <c r="O13" s="112">
        <f t="shared" si="1"/>
        <v>-9.9999999999980105E-3</v>
      </c>
      <c r="P13">
        <v>13.925855400178518</v>
      </c>
      <c r="Q13">
        <v>7.9576316572448684</v>
      </c>
      <c r="R13">
        <v>0</v>
      </c>
      <c r="S13">
        <v>1.7694733710205297</v>
      </c>
      <c r="T13">
        <v>9.9470395715560844</v>
      </c>
      <c r="U13" s="114">
        <f t="shared" si="2"/>
        <v>33.6</v>
      </c>
      <c r="V13" s="112">
        <f t="shared" si="3"/>
        <v>0</v>
      </c>
      <c r="X13" s="117"/>
    </row>
    <row r="14" spans="1:24">
      <c r="A14" t="s">
        <v>56</v>
      </c>
      <c r="B14">
        <f>GT!B14</f>
        <v>36</v>
      </c>
      <c r="C14">
        <f>GT!C14</f>
        <v>54</v>
      </c>
      <c r="D14">
        <f>GT!M14</f>
        <v>33.6</v>
      </c>
      <c r="E14">
        <f>GT!N14</f>
        <v>0</v>
      </c>
      <c r="F14">
        <f t="shared" si="4"/>
        <v>90</v>
      </c>
      <c r="G14">
        <f t="shared" si="5"/>
        <v>33.6</v>
      </c>
      <c r="H14" s="112"/>
      <c r="I14">
        <f>BRPL_EOD!AA14+BRPL_EOD!AB14</f>
        <v>13.93</v>
      </c>
      <c r="J14">
        <f>BYPL_EOD!AA14+BYPL_EOD!AB14</f>
        <v>7.96</v>
      </c>
      <c r="K14">
        <f>MES_EOD!AA14+MES_EOD!AB14</f>
        <v>0</v>
      </c>
      <c r="L14">
        <f>NDMC_EOD!AA14+NDMC_EOD!AB14</f>
        <v>1.77</v>
      </c>
      <c r="M14">
        <f>TPDDL_EOD!AA14+TPDDL_EOD!AB14</f>
        <v>9.9499999999999993</v>
      </c>
      <c r="N14">
        <f t="shared" si="0"/>
        <v>33.61</v>
      </c>
      <c r="O14" s="112">
        <f t="shared" si="1"/>
        <v>-9.9999999999980105E-3</v>
      </c>
      <c r="P14">
        <v>13.925855400178518</v>
      </c>
      <c r="Q14">
        <v>7.9576316572448684</v>
      </c>
      <c r="R14">
        <v>0</v>
      </c>
      <c r="S14">
        <v>1.7694733710205297</v>
      </c>
      <c r="T14">
        <v>9.9470395715560844</v>
      </c>
      <c r="U14" s="114">
        <f t="shared" si="2"/>
        <v>33.6</v>
      </c>
      <c r="V14" s="112">
        <f t="shared" si="3"/>
        <v>0</v>
      </c>
      <c r="X14" s="117"/>
    </row>
    <row r="15" spans="1:24">
      <c r="A15" t="s">
        <v>57</v>
      </c>
      <c r="B15">
        <f>GT!B15</f>
        <v>36</v>
      </c>
      <c r="C15">
        <f>GT!C15</f>
        <v>54</v>
      </c>
      <c r="D15">
        <f>GT!M15</f>
        <v>33.6</v>
      </c>
      <c r="E15">
        <f>GT!N15</f>
        <v>0</v>
      </c>
      <c r="F15">
        <f t="shared" si="4"/>
        <v>90</v>
      </c>
      <c r="G15">
        <f t="shared" si="5"/>
        <v>33.6</v>
      </c>
      <c r="H15" s="112"/>
      <c r="I15">
        <f>BRPL_EOD!AA15+BRPL_EOD!AB15</f>
        <v>13.93</v>
      </c>
      <c r="J15">
        <f>BYPL_EOD!AA15+BYPL_EOD!AB15</f>
        <v>7.96</v>
      </c>
      <c r="K15">
        <f>MES_EOD!AA15+MES_EOD!AB15</f>
        <v>0</v>
      </c>
      <c r="L15">
        <f>NDMC_EOD!AA15+NDMC_EOD!AB15</f>
        <v>1.77</v>
      </c>
      <c r="M15">
        <f>TPDDL_EOD!AA15+TPDDL_EOD!AB15</f>
        <v>9.9499999999999993</v>
      </c>
      <c r="N15">
        <f t="shared" si="0"/>
        <v>33.61</v>
      </c>
      <c r="O15" s="112">
        <f t="shared" si="1"/>
        <v>-9.9999999999980105E-3</v>
      </c>
      <c r="P15">
        <v>13.925855400178518</v>
      </c>
      <c r="Q15">
        <v>7.9576316572448684</v>
      </c>
      <c r="R15">
        <v>0</v>
      </c>
      <c r="S15">
        <v>1.7694733710205297</v>
      </c>
      <c r="T15">
        <v>9.9470395715560844</v>
      </c>
      <c r="U15" s="114">
        <f t="shared" si="2"/>
        <v>33.6</v>
      </c>
      <c r="V15" s="112">
        <f t="shared" si="3"/>
        <v>0</v>
      </c>
      <c r="X15" s="117"/>
    </row>
    <row r="16" spans="1:24">
      <c r="A16" t="s">
        <v>58</v>
      </c>
      <c r="B16">
        <f>GT!B16</f>
        <v>36</v>
      </c>
      <c r="C16">
        <f>GT!C16</f>
        <v>54</v>
      </c>
      <c r="D16">
        <f>GT!M16</f>
        <v>33.6</v>
      </c>
      <c r="E16">
        <f>GT!N16</f>
        <v>0</v>
      </c>
      <c r="F16">
        <f t="shared" si="4"/>
        <v>90</v>
      </c>
      <c r="G16">
        <f t="shared" si="5"/>
        <v>33.6</v>
      </c>
      <c r="H16" s="112"/>
      <c r="I16">
        <f>BRPL_EOD!AA16+BRPL_EOD!AB16</f>
        <v>13.93</v>
      </c>
      <c r="J16">
        <f>BYPL_EOD!AA16+BYPL_EOD!AB16</f>
        <v>7.96</v>
      </c>
      <c r="K16">
        <f>MES_EOD!AA16+MES_EOD!AB16</f>
        <v>0</v>
      </c>
      <c r="L16">
        <f>NDMC_EOD!AA16+NDMC_EOD!AB16</f>
        <v>1.77</v>
      </c>
      <c r="M16">
        <f>TPDDL_EOD!AA16+TPDDL_EOD!AB16</f>
        <v>9.9499999999999993</v>
      </c>
      <c r="N16">
        <f t="shared" si="0"/>
        <v>33.61</v>
      </c>
      <c r="O16" s="112">
        <f t="shared" si="1"/>
        <v>-9.9999999999980105E-3</v>
      </c>
      <c r="P16">
        <v>13.925855400178518</v>
      </c>
      <c r="Q16">
        <v>7.9576316572448684</v>
      </c>
      <c r="R16">
        <v>0</v>
      </c>
      <c r="S16">
        <v>1.7694733710205297</v>
      </c>
      <c r="T16">
        <v>9.9470395715560844</v>
      </c>
      <c r="U16" s="114">
        <f t="shared" si="2"/>
        <v>33.6</v>
      </c>
      <c r="V16" s="112">
        <f t="shared" si="3"/>
        <v>0</v>
      </c>
      <c r="X16" s="117"/>
    </row>
    <row r="17" spans="1:24">
      <c r="A17" t="s">
        <v>59</v>
      </c>
      <c r="B17">
        <f>GT!B17</f>
        <v>36</v>
      </c>
      <c r="C17">
        <f>GT!C17</f>
        <v>54</v>
      </c>
      <c r="D17">
        <f>GT!M17</f>
        <v>33.6</v>
      </c>
      <c r="E17">
        <f>GT!N17</f>
        <v>0</v>
      </c>
      <c r="F17">
        <f t="shared" si="4"/>
        <v>90</v>
      </c>
      <c r="G17">
        <f t="shared" si="5"/>
        <v>33.6</v>
      </c>
      <c r="H17" s="112"/>
      <c r="I17">
        <f>BRPL_EOD!AA17+BRPL_EOD!AB17</f>
        <v>13.93</v>
      </c>
      <c r="J17">
        <f>BYPL_EOD!AA17+BYPL_EOD!AB17</f>
        <v>7.96</v>
      </c>
      <c r="K17">
        <f>MES_EOD!AA17+MES_EOD!AB17</f>
        <v>0</v>
      </c>
      <c r="L17">
        <f>NDMC_EOD!AA17+NDMC_EOD!AB17</f>
        <v>1.77</v>
      </c>
      <c r="M17">
        <f>TPDDL_EOD!AA17+TPDDL_EOD!AB17</f>
        <v>9.9499999999999993</v>
      </c>
      <c r="N17">
        <f t="shared" si="0"/>
        <v>33.61</v>
      </c>
      <c r="O17" s="112">
        <f t="shared" si="1"/>
        <v>-9.9999999999980105E-3</v>
      </c>
      <c r="P17">
        <v>13.925855400178518</v>
      </c>
      <c r="Q17">
        <v>7.9576316572448684</v>
      </c>
      <c r="R17">
        <v>0</v>
      </c>
      <c r="S17">
        <v>1.7694733710205297</v>
      </c>
      <c r="T17">
        <v>9.9470395715560844</v>
      </c>
      <c r="U17" s="114">
        <f t="shared" si="2"/>
        <v>33.6</v>
      </c>
      <c r="V17" s="112">
        <f t="shared" si="3"/>
        <v>0</v>
      </c>
      <c r="X17" s="117"/>
    </row>
    <row r="18" spans="1:24">
      <c r="A18" t="s">
        <v>60</v>
      </c>
      <c r="B18">
        <f>GT!B18</f>
        <v>36</v>
      </c>
      <c r="C18">
        <f>GT!C18</f>
        <v>54</v>
      </c>
      <c r="D18">
        <f>GT!M18</f>
        <v>33.6</v>
      </c>
      <c r="E18">
        <f>GT!N18</f>
        <v>0</v>
      </c>
      <c r="F18">
        <f t="shared" si="4"/>
        <v>90</v>
      </c>
      <c r="G18">
        <f t="shared" si="5"/>
        <v>33.6</v>
      </c>
      <c r="H18" s="112"/>
      <c r="I18">
        <f>BRPL_EOD!AA18+BRPL_EOD!AB18</f>
        <v>13.93</v>
      </c>
      <c r="J18">
        <f>BYPL_EOD!AA18+BYPL_EOD!AB18</f>
        <v>7.96</v>
      </c>
      <c r="K18">
        <f>MES_EOD!AA18+MES_EOD!AB18</f>
        <v>0</v>
      </c>
      <c r="L18">
        <f>NDMC_EOD!AA18+NDMC_EOD!AB18</f>
        <v>1.77</v>
      </c>
      <c r="M18">
        <f>TPDDL_EOD!AA18+TPDDL_EOD!AB18</f>
        <v>9.9499999999999993</v>
      </c>
      <c r="N18">
        <f t="shared" si="0"/>
        <v>33.61</v>
      </c>
      <c r="O18" s="112">
        <f t="shared" si="1"/>
        <v>-9.9999999999980105E-3</v>
      </c>
      <c r="P18">
        <v>13.925855400178518</v>
      </c>
      <c r="Q18">
        <v>7.9576316572448684</v>
      </c>
      <c r="R18">
        <v>0</v>
      </c>
      <c r="S18">
        <v>1.7694733710205297</v>
      </c>
      <c r="T18">
        <v>9.9470395715560844</v>
      </c>
      <c r="U18" s="114">
        <f t="shared" si="2"/>
        <v>33.6</v>
      </c>
      <c r="V18" s="112">
        <f t="shared" si="3"/>
        <v>0</v>
      </c>
      <c r="X18" s="117"/>
    </row>
    <row r="19" spans="1:24">
      <c r="A19" t="s">
        <v>61</v>
      </c>
      <c r="B19">
        <f>GT!B19</f>
        <v>36</v>
      </c>
      <c r="C19">
        <f>GT!C19</f>
        <v>54</v>
      </c>
      <c r="D19">
        <f>GT!M19</f>
        <v>33.6</v>
      </c>
      <c r="E19">
        <f>GT!N19</f>
        <v>0</v>
      </c>
      <c r="F19">
        <f t="shared" si="4"/>
        <v>90</v>
      </c>
      <c r="G19">
        <f t="shared" si="5"/>
        <v>33.6</v>
      </c>
      <c r="H19" s="112"/>
      <c r="I19">
        <f>BRPL_EOD!AA19+BRPL_EOD!AB19</f>
        <v>13.93</v>
      </c>
      <c r="J19">
        <f>BYPL_EOD!AA19+BYPL_EOD!AB19</f>
        <v>7.96</v>
      </c>
      <c r="K19">
        <f>MES_EOD!AA19+MES_EOD!AB19</f>
        <v>0</v>
      </c>
      <c r="L19">
        <f>NDMC_EOD!AA19+NDMC_EOD!AB19</f>
        <v>1.77</v>
      </c>
      <c r="M19">
        <f>TPDDL_EOD!AA19+TPDDL_EOD!AB19</f>
        <v>9.9499999999999993</v>
      </c>
      <c r="N19">
        <f t="shared" si="0"/>
        <v>33.61</v>
      </c>
      <c r="O19" s="112">
        <f t="shared" si="1"/>
        <v>-9.9999999999980105E-3</v>
      </c>
      <c r="P19">
        <v>13.925855400178518</v>
      </c>
      <c r="Q19">
        <v>7.9576316572448684</v>
      </c>
      <c r="R19">
        <v>0</v>
      </c>
      <c r="S19">
        <v>1.7694733710205297</v>
      </c>
      <c r="T19">
        <v>9.9470395715560844</v>
      </c>
      <c r="U19" s="114">
        <f t="shared" si="2"/>
        <v>33.6</v>
      </c>
      <c r="V19" s="112">
        <f t="shared" si="3"/>
        <v>0</v>
      </c>
      <c r="X19" s="117"/>
    </row>
    <row r="20" spans="1:24">
      <c r="A20" t="s">
        <v>62</v>
      </c>
      <c r="B20">
        <f>GT!B20</f>
        <v>36</v>
      </c>
      <c r="C20">
        <f>GT!C20</f>
        <v>54</v>
      </c>
      <c r="D20">
        <f>GT!M20</f>
        <v>34.6</v>
      </c>
      <c r="E20">
        <f>GT!N20</f>
        <v>0</v>
      </c>
      <c r="F20">
        <f t="shared" si="4"/>
        <v>90</v>
      </c>
      <c r="G20">
        <f t="shared" si="5"/>
        <v>34.6</v>
      </c>
      <c r="H20" s="112"/>
      <c r="I20">
        <f>BRPL_EOD!AA20+BRPL_EOD!AB20</f>
        <v>14.48</v>
      </c>
      <c r="J20">
        <f>BYPL_EOD!AA20+BYPL_EOD!AB20</f>
        <v>8</v>
      </c>
      <c r="K20">
        <f>MES_EOD!AA20+MES_EOD!AB20</f>
        <v>0</v>
      </c>
      <c r="L20">
        <f>NDMC_EOD!AA20+NDMC_EOD!AB20</f>
        <v>1.78</v>
      </c>
      <c r="M20">
        <f>TPDDL_EOD!AA20+TPDDL_EOD!AB20</f>
        <v>10.34</v>
      </c>
      <c r="N20">
        <f t="shared" si="0"/>
        <v>34.6</v>
      </c>
      <c r="O20" s="112">
        <f t="shared" si="1"/>
        <v>0</v>
      </c>
      <c r="P20">
        <v>14.48</v>
      </c>
      <c r="Q20">
        <v>8</v>
      </c>
      <c r="R20">
        <v>0</v>
      </c>
      <c r="S20">
        <v>1.78</v>
      </c>
      <c r="T20">
        <v>10.34</v>
      </c>
      <c r="U20" s="114">
        <f t="shared" si="2"/>
        <v>34.6</v>
      </c>
      <c r="V20" s="112">
        <f t="shared" si="3"/>
        <v>0</v>
      </c>
      <c r="X20" s="117"/>
    </row>
    <row r="21" spans="1:24">
      <c r="A21" t="s">
        <v>63</v>
      </c>
      <c r="B21">
        <f>GT!B21</f>
        <v>36</v>
      </c>
      <c r="C21">
        <f>GT!C21</f>
        <v>54</v>
      </c>
      <c r="D21">
        <f>GT!M21</f>
        <v>34.6</v>
      </c>
      <c r="E21">
        <f>GT!N21</f>
        <v>0</v>
      </c>
      <c r="F21">
        <f t="shared" si="4"/>
        <v>90</v>
      </c>
      <c r="G21">
        <f t="shared" si="5"/>
        <v>34.6</v>
      </c>
      <c r="H21" s="112"/>
      <c r="I21">
        <f>BRPL_EOD!AA21+BRPL_EOD!AB21</f>
        <v>14.48</v>
      </c>
      <c r="J21">
        <f>BYPL_EOD!AA21+BYPL_EOD!AB21</f>
        <v>8</v>
      </c>
      <c r="K21">
        <f>MES_EOD!AA21+MES_EOD!AB21</f>
        <v>0</v>
      </c>
      <c r="L21">
        <f>NDMC_EOD!AA21+NDMC_EOD!AB21</f>
        <v>1.78</v>
      </c>
      <c r="M21">
        <f>TPDDL_EOD!AA21+TPDDL_EOD!AB21</f>
        <v>10.34</v>
      </c>
      <c r="N21">
        <f t="shared" si="0"/>
        <v>34.6</v>
      </c>
      <c r="O21" s="112">
        <f t="shared" si="1"/>
        <v>0</v>
      </c>
      <c r="P21">
        <v>14.48</v>
      </c>
      <c r="Q21">
        <v>8</v>
      </c>
      <c r="R21">
        <v>0</v>
      </c>
      <c r="S21">
        <v>1.78</v>
      </c>
      <c r="T21">
        <v>10.34</v>
      </c>
      <c r="U21" s="114">
        <f t="shared" si="2"/>
        <v>34.6</v>
      </c>
      <c r="V21" s="112">
        <f t="shared" si="3"/>
        <v>0</v>
      </c>
      <c r="X21" s="117"/>
    </row>
    <row r="22" spans="1:24">
      <c r="A22" t="s">
        <v>64</v>
      </c>
      <c r="B22">
        <f>GT!B22</f>
        <v>36</v>
      </c>
      <c r="C22">
        <f>GT!C22</f>
        <v>54</v>
      </c>
      <c r="D22">
        <f>GT!M22</f>
        <v>34.6</v>
      </c>
      <c r="E22">
        <f>GT!N22</f>
        <v>0</v>
      </c>
      <c r="F22">
        <f t="shared" si="4"/>
        <v>90</v>
      </c>
      <c r="G22">
        <f t="shared" si="5"/>
        <v>34.6</v>
      </c>
      <c r="H22" s="112"/>
      <c r="I22">
        <f>BRPL_EOD!AA22+BRPL_EOD!AB22</f>
        <v>14.48</v>
      </c>
      <c r="J22">
        <f>BYPL_EOD!AA22+BYPL_EOD!AB22</f>
        <v>8</v>
      </c>
      <c r="K22">
        <f>MES_EOD!AA22+MES_EOD!AB22</f>
        <v>0</v>
      </c>
      <c r="L22">
        <f>NDMC_EOD!AA22+NDMC_EOD!AB22</f>
        <v>1.78</v>
      </c>
      <c r="M22">
        <f>TPDDL_EOD!AA22+TPDDL_EOD!AB22</f>
        <v>10.34</v>
      </c>
      <c r="N22">
        <f t="shared" si="0"/>
        <v>34.6</v>
      </c>
      <c r="O22" s="112">
        <f t="shared" si="1"/>
        <v>0</v>
      </c>
      <c r="P22">
        <v>14.48</v>
      </c>
      <c r="Q22">
        <v>8</v>
      </c>
      <c r="R22">
        <v>0</v>
      </c>
      <c r="S22">
        <v>1.78</v>
      </c>
      <c r="T22">
        <v>10.34</v>
      </c>
      <c r="U22" s="114">
        <f t="shared" si="2"/>
        <v>34.6</v>
      </c>
      <c r="V22" s="112">
        <f t="shared" si="3"/>
        <v>0</v>
      </c>
      <c r="X22" s="117"/>
    </row>
    <row r="23" spans="1:24">
      <c r="A23" t="s">
        <v>65</v>
      </c>
      <c r="B23">
        <f>GT!B23</f>
        <v>36</v>
      </c>
      <c r="C23">
        <f>GT!C23</f>
        <v>54</v>
      </c>
      <c r="D23">
        <f>GT!M23</f>
        <v>34.6</v>
      </c>
      <c r="E23">
        <f>GT!N23</f>
        <v>0</v>
      </c>
      <c r="F23">
        <f t="shared" si="4"/>
        <v>90</v>
      </c>
      <c r="G23">
        <f t="shared" si="5"/>
        <v>34.6</v>
      </c>
      <c r="H23" s="112"/>
      <c r="I23">
        <f>BRPL_EOD!AA23+BRPL_EOD!AB23</f>
        <v>14.48</v>
      </c>
      <c r="J23">
        <f>BYPL_EOD!AA23+BYPL_EOD!AB23</f>
        <v>8</v>
      </c>
      <c r="K23">
        <f>MES_EOD!AA23+MES_EOD!AB23</f>
        <v>0</v>
      </c>
      <c r="L23">
        <f>NDMC_EOD!AA23+NDMC_EOD!AB23</f>
        <v>1.78</v>
      </c>
      <c r="M23">
        <f>TPDDL_EOD!AA23+TPDDL_EOD!AB23</f>
        <v>10.34</v>
      </c>
      <c r="N23">
        <f t="shared" si="0"/>
        <v>34.6</v>
      </c>
      <c r="O23" s="112">
        <f t="shared" si="1"/>
        <v>0</v>
      </c>
      <c r="P23">
        <v>14.48</v>
      </c>
      <c r="Q23">
        <v>8</v>
      </c>
      <c r="R23">
        <v>0</v>
      </c>
      <c r="S23">
        <v>1.78</v>
      </c>
      <c r="T23">
        <v>10.34</v>
      </c>
      <c r="U23" s="114">
        <f t="shared" si="2"/>
        <v>34.6</v>
      </c>
      <c r="V23" s="112">
        <f t="shared" si="3"/>
        <v>0</v>
      </c>
      <c r="X23" s="117"/>
    </row>
    <row r="24" spans="1:24">
      <c r="A24" t="s">
        <v>66</v>
      </c>
      <c r="B24">
        <f>GT!B24</f>
        <v>36</v>
      </c>
      <c r="C24">
        <f>GT!C24</f>
        <v>54</v>
      </c>
      <c r="D24">
        <f>GT!M24</f>
        <v>34.6</v>
      </c>
      <c r="E24">
        <f>GT!N24</f>
        <v>0</v>
      </c>
      <c r="F24">
        <f t="shared" si="4"/>
        <v>90</v>
      </c>
      <c r="G24">
        <f t="shared" si="5"/>
        <v>34.6</v>
      </c>
      <c r="H24" s="112"/>
      <c r="I24">
        <f>BRPL_EOD!AA24+BRPL_EOD!AB24</f>
        <v>14.48</v>
      </c>
      <c r="J24">
        <f>BYPL_EOD!AA24+BYPL_EOD!AB24</f>
        <v>8</v>
      </c>
      <c r="K24">
        <f>MES_EOD!AA24+MES_EOD!AB24</f>
        <v>0</v>
      </c>
      <c r="L24">
        <f>NDMC_EOD!AA24+NDMC_EOD!AB24</f>
        <v>1.78</v>
      </c>
      <c r="M24">
        <f>TPDDL_EOD!AA24+TPDDL_EOD!AB24</f>
        <v>10.34</v>
      </c>
      <c r="N24">
        <f t="shared" si="0"/>
        <v>34.6</v>
      </c>
      <c r="O24" s="112">
        <f t="shared" si="1"/>
        <v>0</v>
      </c>
      <c r="P24">
        <v>14.48</v>
      </c>
      <c r="Q24">
        <v>8</v>
      </c>
      <c r="R24">
        <v>0</v>
      </c>
      <c r="S24">
        <v>1.78</v>
      </c>
      <c r="T24">
        <v>10.34</v>
      </c>
      <c r="U24" s="114">
        <f t="shared" si="2"/>
        <v>34.6</v>
      </c>
      <c r="V24" s="112">
        <f t="shared" si="3"/>
        <v>0</v>
      </c>
      <c r="X24" s="117"/>
    </row>
    <row r="25" spans="1:24">
      <c r="A25" t="s">
        <v>67</v>
      </c>
      <c r="B25">
        <f>GT!B25</f>
        <v>36</v>
      </c>
      <c r="C25">
        <f>GT!C25</f>
        <v>54</v>
      </c>
      <c r="D25">
        <f>GT!M25</f>
        <v>34.6</v>
      </c>
      <c r="E25">
        <f>GT!N25</f>
        <v>0</v>
      </c>
      <c r="F25">
        <f t="shared" si="4"/>
        <v>90</v>
      </c>
      <c r="G25">
        <f t="shared" si="5"/>
        <v>34.6</v>
      </c>
      <c r="H25" s="112"/>
      <c r="I25">
        <f>BRPL_EOD!AA25+BRPL_EOD!AB25</f>
        <v>14.48</v>
      </c>
      <c r="J25">
        <f>BYPL_EOD!AA25+BYPL_EOD!AB25</f>
        <v>8</v>
      </c>
      <c r="K25">
        <f>MES_EOD!AA25+MES_EOD!AB25</f>
        <v>0</v>
      </c>
      <c r="L25">
        <f>NDMC_EOD!AA25+NDMC_EOD!AB25</f>
        <v>1.78</v>
      </c>
      <c r="M25">
        <f>TPDDL_EOD!AA25+TPDDL_EOD!AB25</f>
        <v>10.34</v>
      </c>
      <c r="N25">
        <f t="shared" si="0"/>
        <v>34.6</v>
      </c>
      <c r="O25" s="112">
        <f t="shared" si="1"/>
        <v>0</v>
      </c>
      <c r="P25">
        <v>14.48</v>
      </c>
      <c r="Q25">
        <v>8</v>
      </c>
      <c r="R25">
        <v>0</v>
      </c>
      <c r="S25">
        <v>1.78</v>
      </c>
      <c r="T25">
        <v>10.34</v>
      </c>
      <c r="U25" s="114">
        <f t="shared" si="2"/>
        <v>34.6</v>
      </c>
      <c r="V25" s="112">
        <f t="shared" si="3"/>
        <v>0</v>
      </c>
      <c r="X25" s="117"/>
    </row>
    <row r="26" spans="1:24">
      <c r="A26" t="s">
        <v>68</v>
      </c>
      <c r="B26">
        <f>GT!B26</f>
        <v>36</v>
      </c>
      <c r="C26">
        <f>GT!C26</f>
        <v>54</v>
      </c>
      <c r="D26">
        <f>GT!M26</f>
        <v>34.6</v>
      </c>
      <c r="E26">
        <f>GT!N26</f>
        <v>0</v>
      </c>
      <c r="F26">
        <f t="shared" si="4"/>
        <v>90</v>
      </c>
      <c r="G26">
        <f t="shared" si="5"/>
        <v>34.6</v>
      </c>
      <c r="H26" s="112"/>
      <c r="I26">
        <f>BRPL_EOD!AA26+BRPL_EOD!AB26</f>
        <v>14.48</v>
      </c>
      <c r="J26">
        <f>BYPL_EOD!AA26+BYPL_EOD!AB26</f>
        <v>8</v>
      </c>
      <c r="K26">
        <f>MES_EOD!AA26+MES_EOD!AB26</f>
        <v>0</v>
      </c>
      <c r="L26">
        <f>NDMC_EOD!AA26+NDMC_EOD!AB26</f>
        <v>1.78</v>
      </c>
      <c r="M26">
        <f>TPDDL_EOD!AA26+TPDDL_EOD!AB26</f>
        <v>10.34</v>
      </c>
      <c r="N26">
        <f t="shared" si="0"/>
        <v>34.6</v>
      </c>
      <c r="O26" s="112">
        <f t="shared" si="1"/>
        <v>0</v>
      </c>
      <c r="P26">
        <v>14.48</v>
      </c>
      <c r="Q26">
        <v>8</v>
      </c>
      <c r="R26">
        <v>0</v>
      </c>
      <c r="S26">
        <v>1.78</v>
      </c>
      <c r="T26">
        <v>10.34</v>
      </c>
      <c r="U26" s="114">
        <f t="shared" si="2"/>
        <v>34.6</v>
      </c>
      <c r="V26" s="112">
        <f t="shared" si="3"/>
        <v>0</v>
      </c>
      <c r="X26" s="117"/>
    </row>
    <row r="27" spans="1:24">
      <c r="A27" t="s">
        <v>69</v>
      </c>
      <c r="B27">
        <f>GT!B27</f>
        <v>36</v>
      </c>
      <c r="C27">
        <f>GT!C27</f>
        <v>54</v>
      </c>
      <c r="D27">
        <f>GT!M27</f>
        <v>34.6</v>
      </c>
      <c r="E27">
        <f>GT!N27</f>
        <v>0</v>
      </c>
      <c r="F27">
        <f t="shared" si="4"/>
        <v>90</v>
      </c>
      <c r="G27">
        <f t="shared" si="5"/>
        <v>34.6</v>
      </c>
      <c r="H27" s="112"/>
      <c r="I27">
        <f>BRPL_EOD!AA27+BRPL_EOD!AB27</f>
        <v>14.48</v>
      </c>
      <c r="J27">
        <f>BYPL_EOD!AA27+BYPL_EOD!AB27</f>
        <v>8</v>
      </c>
      <c r="K27">
        <f>MES_EOD!AA27+MES_EOD!AB27</f>
        <v>0</v>
      </c>
      <c r="L27">
        <f>NDMC_EOD!AA27+NDMC_EOD!AB27</f>
        <v>1.78</v>
      </c>
      <c r="M27">
        <f>TPDDL_EOD!AA27+TPDDL_EOD!AB27</f>
        <v>10.34</v>
      </c>
      <c r="N27">
        <f t="shared" si="0"/>
        <v>34.6</v>
      </c>
      <c r="O27" s="112">
        <f t="shared" si="1"/>
        <v>0</v>
      </c>
      <c r="P27">
        <v>14.48</v>
      </c>
      <c r="Q27">
        <v>8</v>
      </c>
      <c r="R27">
        <v>0</v>
      </c>
      <c r="S27">
        <v>1.78</v>
      </c>
      <c r="T27">
        <v>10.34</v>
      </c>
      <c r="U27" s="114">
        <f t="shared" si="2"/>
        <v>34.6</v>
      </c>
      <c r="V27" s="112">
        <f t="shared" si="3"/>
        <v>0</v>
      </c>
      <c r="X27" s="117"/>
    </row>
    <row r="28" spans="1:24">
      <c r="A28" t="s">
        <v>70</v>
      </c>
      <c r="B28">
        <f>GT!B28</f>
        <v>36</v>
      </c>
      <c r="C28">
        <f>GT!C28</f>
        <v>54</v>
      </c>
      <c r="D28">
        <f>GT!M28</f>
        <v>34.6</v>
      </c>
      <c r="E28">
        <f>GT!N28</f>
        <v>0</v>
      </c>
      <c r="F28">
        <f t="shared" si="4"/>
        <v>90</v>
      </c>
      <c r="G28">
        <f t="shared" si="5"/>
        <v>34.6</v>
      </c>
      <c r="H28" s="112"/>
      <c r="I28">
        <f>BRPL_EOD!AA28+BRPL_EOD!AB28</f>
        <v>14.48</v>
      </c>
      <c r="J28">
        <f>BYPL_EOD!AA28+BYPL_EOD!AB28</f>
        <v>8</v>
      </c>
      <c r="K28">
        <f>MES_EOD!AA28+MES_EOD!AB28</f>
        <v>0</v>
      </c>
      <c r="L28">
        <f>NDMC_EOD!AA28+NDMC_EOD!AB28</f>
        <v>1.78</v>
      </c>
      <c r="M28">
        <f>TPDDL_EOD!AA28+TPDDL_EOD!AB28</f>
        <v>10.34</v>
      </c>
      <c r="N28">
        <f t="shared" si="0"/>
        <v>34.6</v>
      </c>
      <c r="O28" s="112">
        <f t="shared" si="1"/>
        <v>0</v>
      </c>
      <c r="P28">
        <v>14.48</v>
      </c>
      <c r="Q28">
        <v>8</v>
      </c>
      <c r="R28">
        <v>0</v>
      </c>
      <c r="S28">
        <v>1.78</v>
      </c>
      <c r="T28">
        <v>10.34</v>
      </c>
      <c r="U28" s="114">
        <f t="shared" si="2"/>
        <v>34.6</v>
      </c>
      <c r="V28" s="112">
        <f t="shared" si="3"/>
        <v>0</v>
      </c>
      <c r="X28" s="117"/>
    </row>
    <row r="29" spans="1:24">
      <c r="A29" t="s">
        <v>71</v>
      </c>
      <c r="B29">
        <f>GT!B29</f>
        <v>36</v>
      </c>
      <c r="C29">
        <f>GT!C29</f>
        <v>54</v>
      </c>
      <c r="D29">
        <f>GT!M29</f>
        <v>34.6</v>
      </c>
      <c r="E29">
        <f>GT!N29</f>
        <v>0</v>
      </c>
      <c r="F29">
        <f t="shared" si="4"/>
        <v>90</v>
      </c>
      <c r="G29">
        <f t="shared" si="5"/>
        <v>34.6</v>
      </c>
      <c r="H29" s="112"/>
      <c r="I29">
        <f>BRPL_EOD!AA29+BRPL_EOD!AB29</f>
        <v>14.48</v>
      </c>
      <c r="J29">
        <f>BYPL_EOD!AA29+BYPL_EOD!AB29</f>
        <v>8</v>
      </c>
      <c r="K29">
        <f>MES_EOD!AA29+MES_EOD!AB29</f>
        <v>0</v>
      </c>
      <c r="L29">
        <f>NDMC_EOD!AA29+NDMC_EOD!AB29</f>
        <v>1.78</v>
      </c>
      <c r="M29">
        <f>TPDDL_EOD!AA29+TPDDL_EOD!AB29</f>
        <v>10.34</v>
      </c>
      <c r="N29">
        <f t="shared" si="0"/>
        <v>34.6</v>
      </c>
      <c r="O29" s="112">
        <f t="shared" si="1"/>
        <v>0</v>
      </c>
      <c r="P29">
        <v>14.48</v>
      </c>
      <c r="Q29">
        <v>8</v>
      </c>
      <c r="R29">
        <v>0</v>
      </c>
      <c r="S29">
        <v>1.78</v>
      </c>
      <c r="T29">
        <v>10.34</v>
      </c>
      <c r="U29" s="114">
        <f t="shared" si="2"/>
        <v>34.6</v>
      </c>
      <c r="V29" s="112">
        <f t="shared" si="3"/>
        <v>0</v>
      </c>
      <c r="X29" s="117"/>
    </row>
    <row r="30" spans="1:24">
      <c r="A30" t="s">
        <v>72</v>
      </c>
      <c r="B30">
        <f>GT!B30</f>
        <v>36</v>
      </c>
      <c r="C30">
        <f>GT!C30</f>
        <v>54</v>
      </c>
      <c r="D30">
        <f>GT!M30</f>
        <v>34.6</v>
      </c>
      <c r="E30">
        <f>GT!N30</f>
        <v>0</v>
      </c>
      <c r="F30">
        <f t="shared" si="4"/>
        <v>90</v>
      </c>
      <c r="G30">
        <f t="shared" si="5"/>
        <v>34.6</v>
      </c>
      <c r="H30" s="112"/>
      <c r="I30">
        <f>BRPL_EOD!AA30+BRPL_EOD!AB30</f>
        <v>14.48</v>
      </c>
      <c r="J30">
        <f>BYPL_EOD!AA30+BYPL_EOD!AB30</f>
        <v>8</v>
      </c>
      <c r="K30">
        <f>MES_EOD!AA30+MES_EOD!AB30</f>
        <v>0</v>
      </c>
      <c r="L30">
        <f>NDMC_EOD!AA30+NDMC_EOD!AB30</f>
        <v>1.78</v>
      </c>
      <c r="M30">
        <f>TPDDL_EOD!AA30+TPDDL_EOD!AB30</f>
        <v>10.34</v>
      </c>
      <c r="N30">
        <f t="shared" si="0"/>
        <v>34.6</v>
      </c>
      <c r="O30" s="112">
        <f t="shared" si="1"/>
        <v>0</v>
      </c>
      <c r="P30">
        <v>14.48</v>
      </c>
      <c r="Q30">
        <v>8</v>
      </c>
      <c r="R30">
        <v>0</v>
      </c>
      <c r="S30">
        <v>1.78</v>
      </c>
      <c r="T30">
        <v>10.34</v>
      </c>
      <c r="U30" s="114">
        <f t="shared" si="2"/>
        <v>34.6</v>
      </c>
      <c r="V30" s="112">
        <f t="shared" si="3"/>
        <v>0</v>
      </c>
      <c r="X30" s="117"/>
    </row>
    <row r="31" spans="1:24">
      <c r="A31" t="s">
        <v>73</v>
      </c>
      <c r="B31">
        <f>GT!B31</f>
        <v>36</v>
      </c>
      <c r="C31">
        <f>GT!C31</f>
        <v>54</v>
      </c>
      <c r="D31">
        <f>GT!M31</f>
        <v>34.6</v>
      </c>
      <c r="E31">
        <f>GT!N31</f>
        <v>0</v>
      </c>
      <c r="F31">
        <f t="shared" si="4"/>
        <v>90</v>
      </c>
      <c r="G31">
        <f t="shared" si="5"/>
        <v>34.6</v>
      </c>
      <c r="H31" s="112"/>
      <c r="I31">
        <f>BRPL_EOD!AA31+BRPL_EOD!AB31</f>
        <v>14.48</v>
      </c>
      <c r="J31">
        <f>BYPL_EOD!AA31+BYPL_EOD!AB31</f>
        <v>8</v>
      </c>
      <c r="K31">
        <f>MES_EOD!AA31+MES_EOD!AB31</f>
        <v>0</v>
      </c>
      <c r="L31">
        <f>NDMC_EOD!AA31+NDMC_EOD!AB31</f>
        <v>1.78</v>
      </c>
      <c r="M31">
        <f>TPDDL_EOD!AA31+TPDDL_EOD!AB31</f>
        <v>10.34</v>
      </c>
      <c r="N31">
        <f t="shared" si="0"/>
        <v>34.6</v>
      </c>
      <c r="O31" s="112">
        <f t="shared" si="1"/>
        <v>0</v>
      </c>
      <c r="P31">
        <v>14.48</v>
      </c>
      <c r="Q31">
        <v>8</v>
      </c>
      <c r="R31">
        <v>0</v>
      </c>
      <c r="S31">
        <v>1.78</v>
      </c>
      <c r="T31">
        <v>10.34</v>
      </c>
      <c r="U31" s="114">
        <f t="shared" si="2"/>
        <v>34.6</v>
      </c>
      <c r="V31" s="112">
        <f t="shared" si="3"/>
        <v>0</v>
      </c>
      <c r="X31" s="117"/>
    </row>
    <row r="32" spans="1:24">
      <c r="A32" t="s">
        <v>74</v>
      </c>
      <c r="B32">
        <f>GT!B32</f>
        <v>36</v>
      </c>
      <c r="C32">
        <f>GT!C32</f>
        <v>54</v>
      </c>
      <c r="D32">
        <f>GT!M32</f>
        <v>34.6</v>
      </c>
      <c r="E32">
        <f>GT!N32</f>
        <v>0</v>
      </c>
      <c r="F32">
        <f t="shared" si="4"/>
        <v>90</v>
      </c>
      <c r="G32">
        <f t="shared" si="5"/>
        <v>34.6</v>
      </c>
      <c r="H32" s="112"/>
      <c r="I32">
        <f>BRPL_EOD!AA32+BRPL_EOD!AB32</f>
        <v>14.48</v>
      </c>
      <c r="J32">
        <f>BYPL_EOD!AA32+BYPL_EOD!AB32</f>
        <v>8</v>
      </c>
      <c r="K32">
        <f>MES_EOD!AA32+MES_EOD!AB32</f>
        <v>0</v>
      </c>
      <c r="L32">
        <f>NDMC_EOD!AA32+NDMC_EOD!AB32</f>
        <v>1.78</v>
      </c>
      <c r="M32">
        <f>TPDDL_EOD!AA32+TPDDL_EOD!AB32</f>
        <v>10.34</v>
      </c>
      <c r="N32">
        <f t="shared" si="0"/>
        <v>34.6</v>
      </c>
      <c r="O32" s="112">
        <f t="shared" si="1"/>
        <v>0</v>
      </c>
      <c r="P32">
        <v>14.48</v>
      </c>
      <c r="Q32">
        <v>8</v>
      </c>
      <c r="R32">
        <v>0</v>
      </c>
      <c r="S32">
        <v>1.78</v>
      </c>
      <c r="T32">
        <v>10.34</v>
      </c>
      <c r="U32" s="114">
        <f t="shared" si="2"/>
        <v>34.6</v>
      </c>
      <c r="V32" s="112">
        <f t="shared" si="3"/>
        <v>0</v>
      </c>
      <c r="X32" s="117"/>
    </row>
    <row r="33" spans="1:24">
      <c r="A33" t="s">
        <v>75</v>
      </c>
      <c r="B33">
        <f>GT!B33</f>
        <v>36</v>
      </c>
      <c r="C33">
        <f>GT!C33</f>
        <v>54</v>
      </c>
      <c r="D33">
        <f>GT!M33</f>
        <v>34.6</v>
      </c>
      <c r="E33">
        <f>GT!N33</f>
        <v>0</v>
      </c>
      <c r="F33">
        <f t="shared" si="4"/>
        <v>90</v>
      </c>
      <c r="G33">
        <f t="shared" si="5"/>
        <v>34.6</v>
      </c>
      <c r="H33" s="112"/>
      <c r="I33">
        <f>BRPL_EOD!AA33+BRPL_EOD!AB33</f>
        <v>14.48</v>
      </c>
      <c r="J33">
        <f>BYPL_EOD!AA33+BYPL_EOD!AB33</f>
        <v>8</v>
      </c>
      <c r="K33">
        <f>MES_EOD!AA33+MES_EOD!AB33</f>
        <v>0</v>
      </c>
      <c r="L33">
        <f>NDMC_EOD!AA33+NDMC_EOD!AB33</f>
        <v>1.78</v>
      </c>
      <c r="M33">
        <f>TPDDL_EOD!AA33+TPDDL_EOD!AB33</f>
        <v>10.34</v>
      </c>
      <c r="N33">
        <f t="shared" si="0"/>
        <v>34.6</v>
      </c>
      <c r="O33" s="112">
        <f t="shared" si="1"/>
        <v>0</v>
      </c>
      <c r="P33">
        <v>14.48</v>
      </c>
      <c r="Q33">
        <v>8</v>
      </c>
      <c r="R33">
        <v>0</v>
      </c>
      <c r="S33">
        <v>1.78</v>
      </c>
      <c r="T33">
        <v>10.34</v>
      </c>
      <c r="U33" s="114">
        <f t="shared" si="2"/>
        <v>34.6</v>
      </c>
      <c r="V33" s="112">
        <f t="shared" si="3"/>
        <v>0</v>
      </c>
      <c r="X33" s="117"/>
    </row>
    <row r="34" spans="1:24">
      <c r="A34" t="s">
        <v>76</v>
      </c>
      <c r="B34">
        <f>GT!B34</f>
        <v>36</v>
      </c>
      <c r="C34">
        <f>GT!C34</f>
        <v>54</v>
      </c>
      <c r="D34">
        <f>GT!M34</f>
        <v>34.6</v>
      </c>
      <c r="E34">
        <f>GT!N34</f>
        <v>0</v>
      </c>
      <c r="F34">
        <f t="shared" si="4"/>
        <v>90</v>
      </c>
      <c r="G34">
        <f t="shared" si="5"/>
        <v>34.6</v>
      </c>
      <c r="H34" s="112"/>
      <c r="I34">
        <f>BRPL_EOD!AA34+BRPL_EOD!AB34</f>
        <v>14.48</v>
      </c>
      <c r="J34">
        <f>BYPL_EOD!AA34+BYPL_EOD!AB34</f>
        <v>8</v>
      </c>
      <c r="K34">
        <f>MES_EOD!AA34+MES_EOD!AB34</f>
        <v>0</v>
      </c>
      <c r="L34">
        <f>NDMC_EOD!AA34+NDMC_EOD!AB34</f>
        <v>1.78</v>
      </c>
      <c r="M34">
        <f>TPDDL_EOD!AA34+TPDDL_EOD!AB34</f>
        <v>10.34</v>
      </c>
      <c r="N34">
        <f t="shared" si="0"/>
        <v>34.6</v>
      </c>
      <c r="O34" s="112">
        <f t="shared" si="1"/>
        <v>0</v>
      </c>
      <c r="P34">
        <v>14.48</v>
      </c>
      <c r="Q34">
        <v>8</v>
      </c>
      <c r="R34">
        <v>0</v>
      </c>
      <c r="S34">
        <v>1.78</v>
      </c>
      <c r="T34">
        <v>10.34</v>
      </c>
      <c r="U34" s="114">
        <f t="shared" si="2"/>
        <v>34.6</v>
      </c>
      <c r="V34" s="112">
        <f t="shared" si="3"/>
        <v>0</v>
      </c>
      <c r="X34" s="117"/>
    </row>
    <row r="35" spans="1:24">
      <c r="A35" t="s">
        <v>77</v>
      </c>
      <c r="B35">
        <f>GT!B35</f>
        <v>36</v>
      </c>
      <c r="C35">
        <f>GT!C35</f>
        <v>54</v>
      </c>
      <c r="D35">
        <f>GT!M35</f>
        <v>33.6</v>
      </c>
      <c r="E35">
        <f>GT!N35</f>
        <v>0</v>
      </c>
      <c r="F35">
        <f t="shared" si="4"/>
        <v>90</v>
      </c>
      <c r="G35">
        <f t="shared" si="5"/>
        <v>33.6</v>
      </c>
      <c r="H35" s="112"/>
      <c r="I35">
        <f>BRPL_EOD!AA35+BRPL_EOD!AB35</f>
        <v>13.93</v>
      </c>
      <c r="J35">
        <f>BYPL_EOD!AA35+BYPL_EOD!AB35</f>
        <v>7.96</v>
      </c>
      <c r="K35">
        <f>MES_EOD!AA35+MES_EOD!AB35</f>
        <v>0</v>
      </c>
      <c r="L35">
        <f>NDMC_EOD!AA35+NDMC_EOD!AB35</f>
        <v>1.77</v>
      </c>
      <c r="M35">
        <f>TPDDL_EOD!AA35+TPDDL_EOD!AB35</f>
        <v>9.9499999999999993</v>
      </c>
      <c r="N35">
        <f t="shared" si="0"/>
        <v>33.61</v>
      </c>
      <c r="O35" s="112">
        <f t="shared" si="1"/>
        <v>-9.9999999999980105E-3</v>
      </c>
      <c r="P35">
        <v>13.925855400178518</v>
      </c>
      <c r="Q35">
        <v>7.9576316572448684</v>
      </c>
      <c r="R35">
        <v>0</v>
      </c>
      <c r="S35">
        <v>1.7694733710205297</v>
      </c>
      <c r="T35">
        <v>9.9470395715560844</v>
      </c>
      <c r="U35" s="114">
        <f t="shared" si="2"/>
        <v>33.6</v>
      </c>
      <c r="V35" s="112">
        <f t="shared" si="3"/>
        <v>0</v>
      </c>
      <c r="X35" s="117"/>
    </row>
    <row r="36" spans="1:24">
      <c r="A36" t="s">
        <v>78</v>
      </c>
      <c r="B36">
        <f>GT!B36</f>
        <v>36</v>
      </c>
      <c r="C36">
        <f>GT!C36</f>
        <v>54</v>
      </c>
      <c r="D36">
        <f>GT!M36</f>
        <v>33.6</v>
      </c>
      <c r="E36">
        <f>GT!N36</f>
        <v>0</v>
      </c>
      <c r="F36">
        <f t="shared" si="4"/>
        <v>90</v>
      </c>
      <c r="G36">
        <f t="shared" si="5"/>
        <v>33.6</v>
      </c>
      <c r="H36" s="112"/>
      <c r="I36">
        <f>BRPL_EOD!AA36+BRPL_EOD!AB36</f>
        <v>13.88</v>
      </c>
      <c r="J36">
        <f>BYPL_EOD!AA36+BYPL_EOD!AB36</f>
        <v>7.97</v>
      </c>
      <c r="K36">
        <f>MES_EOD!AA36+MES_EOD!AB36</f>
        <v>0</v>
      </c>
      <c r="L36">
        <f>NDMC_EOD!AA36+NDMC_EOD!AB36</f>
        <v>1.78</v>
      </c>
      <c r="M36">
        <f>TPDDL_EOD!AA36+TPDDL_EOD!AB36</f>
        <v>9.9700000000000006</v>
      </c>
      <c r="N36">
        <f t="shared" si="0"/>
        <v>33.6</v>
      </c>
      <c r="O36" s="112">
        <f t="shared" si="1"/>
        <v>0</v>
      </c>
      <c r="P36">
        <v>13.88</v>
      </c>
      <c r="Q36">
        <v>7.97</v>
      </c>
      <c r="R36">
        <v>0</v>
      </c>
      <c r="S36">
        <v>1.78</v>
      </c>
      <c r="T36">
        <v>9.9700000000000006</v>
      </c>
      <c r="U36" s="114">
        <f t="shared" si="2"/>
        <v>33.6</v>
      </c>
      <c r="V36" s="112">
        <f t="shared" si="3"/>
        <v>0</v>
      </c>
      <c r="X36" s="117"/>
    </row>
    <row r="37" spans="1:24">
      <c r="A37" t="s">
        <v>79</v>
      </c>
      <c r="B37">
        <f>GT!B37</f>
        <v>36</v>
      </c>
      <c r="C37">
        <f>GT!C37</f>
        <v>54</v>
      </c>
      <c r="D37">
        <f>GT!M37</f>
        <v>33.6</v>
      </c>
      <c r="E37">
        <f>GT!N37</f>
        <v>0</v>
      </c>
      <c r="F37">
        <f t="shared" si="4"/>
        <v>90</v>
      </c>
      <c r="G37">
        <f t="shared" si="5"/>
        <v>33.6</v>
      </c>
      <c r="H37" s="112"/>
      <c r="I37">
        <f>BRPL_EOD!AA37+BRPL_EOD!AB37</f>
        <v>13.88</v>
      </c>
      <c r="J37">
        <f>BYPL_EOD!AA37+BYPL_EOD!AB37</f>
        <v>7.97</v>
      </c>
      <c r="K37">
        <f>MES_EOD!AA37+MES_EOD!AB37</f>
        <v>0</v>
      </c>
      <c r="L37">
        <f>NDMC_EOD!AA37+NDMC_EOD!AB37</f>
        <v>1.78</v>
      </c>
      <c r="M37">
        <f>TPDDL_EOD!AA37+TPDDL_EOD!AB37</f>
        <v>9.9700000000000006</v>
      </c>
      <c r="N37">
        <f t="shared" si="0"/>
        <v>33.6</v>
      </c>
      <c r="O37" s="112">
        <f t="shared" si="1"/>
        <v>0</v>
      </c>
      <c r="P37">
        <v>13.88</v>
      </c>
      <c r="Q37">
        <v>7.97</v>
      </c>
      <c r="R37">
        <v>0</v>
      </c>
      <c r="S37">
        <v>1.78</v>
      </c>
      <c r="T37">
        <v>9.9700000000000006</v>
      </c>
      <c r="U37" s="114">
        <f t="shared" si="2"/>
        <v>33.6</v>
      </c>
      <c r="V37" s="112">
        <f t="shared" si="3"/>
        <v>0</v>
      </c>
      <c r="X37" s="117"/>
    </row>
    <row r="38" spans="1:24">
      <c r="A38" t="s">
        <v>80</v>
      </c>
      <c r="B38">
        <f>GT!B38</f>
        <v>36</v>
      </c>
      <c r="C38">
        <f>GT!C38</f>
        <v>54</v>
      </c>
      <c r="D38">
        <f>GT!M38</f>
        <v>33.6</v>
      </c>
      <c r="E38">
        <f>GT!N38</f>
        <v>0</v>
      </c>
      <c r="F38">
        <f t="shared" si="4"/>
        <v>90</v>
      </c>
      <c r="G38">
        <f t="shared" si="5"/>
        <v>33.6</v>
      </c>
      <c r="H38" s="112"/>
      <c r="I38">
        <f>BRPL_EOD!AA38+BRPL_EOD!AB38</f>
        <v>13.88</v>
      </c>
      <c r="J38">
        <f>BYPL_EOD!AA38+BYPL_EOD!AB38</f>
        <v>7.97</v>
      </c>
      <c r="K38">
        <f>MES_EOD!AA38+MES_EOD!AB38</f>
        <v>0</v>
      </c>
      <c r="L38">
        <f>NDMC_EOD!AA38+NDMC_EOD!AB38</f>
        <v>1.78</v>
      </c>
      <c r="M38">
        <f>TPDDL_EOD!AA38+TPDDL_EOD!AB38</f>
        <v>9.9700000000000006</v>
      </c>
      <c r="N38">
        <f t="shared" si="0"/>
        <v>33.6</v>
      </c>
      <c r="O38" s="112">
        <f t="shared" si="1"/>
        <v>0</v>
      </c>
      <c r="P38">
        <v>13.88</v>
      </c>
      <c r="Q38">
        <v>7.97</v>
      </c>
      <c r="R38">
        <v>0</v>
      </c>
      <c r="S38">
        <v>1.78</v>
      </c>
      <c r="T38">
        <v>9.9700000000000006</v>
      </c>
      <c r="U38" s="114">
        <f t="shared" si="2"/>
        <v>33.6</v>
      </c>
      <c r="V38" s="112">
        <f t="shared" si="3"/>
        <v>0</v>
      </c>
      <c r="X38" s="117"/>
    </row>
    <row r="39" spans="1:24">
      <c r="A39" t="s">
        <v>81</v>
      </c>
      <c r="B39">
        <f>GT!B39</f>
        <v>36</v>
      </c>
      <c r="C39">
        <f>GT!C39</f>
        <v>54</v>
      </c>
      <c r="D39">
        <f>GT!M39</f>
        <v>33.6</v>
      </c>
      <c r="E39">
        <f>GT!N39</f>
        <v>0</v>
      </c>
      <c r="F39">
        <f t="shared" si="4"/>
        <v>90</v>
      </c>
      <c r="G39">
        <f t="shared" si="5"/>
        <v>33.6</v>
      </c>
      <c r="H39" s="112"/>
      <c r="I39">
        <f>BRPL_EOD!AA39+BRPL_EOD!AB39</f>
        <v>13.82</v>
      </c>
      <c r="J39">
        <f>BYPL_EOD!AA39+BYPL_EOD!AB39</f>
        <v>8</v>
      </c>
      <c r="K39">
        <f>MES_EOD!AA39+MES_EOD!AB39</f>
        <v>0</v>
      </c>
      <c r="L39">
        <f>NDMC_EOD!AA39+NDMC_EOD!AB39</f>
        <v>1.78</v>
      </c>
      <c r="M39">
        <f>TPDDL_EOD!AA39+TPDDL_EOD!AB39</f>
        <v>10</v>
      </c>
      <c r="N39">
        <f t="shared" si="0"/>
        <v>33.6</v>
      </c>
      <c r="O39" s="112">
        <f t="shared" si="1"/>
        <v>0</v>
      </c>
      <c r="P39">
        <v>13.82</v>
      </c>
      <c r="Q39">
        <v>8</v>
      </c>
      <c r="R39">
        <v>0</v>
      </c>
      <c r="S39">
        <v>1.78</v>
      </c>
      <c r="T39">
        <v>10</v>
      </c>
      <c r="U39" s="114">
        <f t="shared" si="2"/>
        <v>33.6</v>
      </c>
      <c r="V39" s="112">
        <f t="shared" si="3"/>
        <v>0</v>
      </c>
      <c r="X39" s="117"/>
    </row>
    <row r="40" spans="1:24">
      <c r="A40" t="s">
        <v>82</v>
      </c>
      <c r="B40">
        <f>GT!B40</f>
        <v>36</v>
      </c>
      <c r="C40">
        <f>GT!C40</f>
        <v>54</v>
      </c>
      <c r="D40">
        <f>GT!M40</f>
        <v>32.6</v>
      </c>
      <c r="E40">
        <f>GT!N40</f>
        <v>0</v>
      </c>
      <c r="F40">
        <f t="shared" si="4"/>
        <v>90</v>
      </c>
      <c r="G40">
        <f t="shared" si="5"/>
        <v>32.6</v>
      </c>
      <c r="H40" s="112"/>
      <c r="I40">
        <f>BRPL_EOD!AA40+BRPL_EOD!AB40</f>
        <v>12.82</v>
      </c>
      <c r="J40">
        <f>BYPL_EOD!AA40+BYPL_EOD!AB40</f>
        <v>8</v>
      </c>
      <c r="K40">
        <f>MES_EOD!AA40+MES_EOD!AB40</f>
        <v>0</v>
      </c>
      <c r="L40">
        <f>NDMC_EOD!AA40+NDMC_EOD!AB40</f>
        <v>1.78</v>
      </c>
      <c r="M40">
        <f>TPDDL_EOD!AA40+TPDDL_EOD!AB40</f>
        <v>10</v>
      </c>
      <c r="N40">
        <f t="shared" si="0"/>
        <v>32.6</v>
      </c>
      <c r="O40" s="112">
        <f t="shared" si="1"/>
        <v>0</v>
      </c>
      <c r="P40">
        <v>12.82</v>
      </c>
      <c r="Q40">
        <v>8</v>
      </c>
      <c r="R40">
        <v>0</v>
      </c>
      <c r="S40">
        <v>1.78</v>
      </c>
      <c r="T40">
        <v>10</v>
      </c>
      <c r="U40" s="114">
        <f t="shared" si="2"/>
        <v>32.6</v>
      </c>
      <c r="V40" s="112">
        <f t="shared" si="3"/>
        <v>0</v>
      </c>
      <c r="X40" s="117"/>
    </row>
    <row r="41" spans="1:24">
      <c r="A41" t="s">
        <v>83</v>
      </c>
      <c r="B41">
        <f>GT!B41</f>
        <v>36</v>
      </c>
      <c r="C41">
        <f>GT!C41</f>
        <v>54</v>
      </c>
      <c r="D41">
        <f>GT!M41</f>
        <v>32.6</v>
      </c>
      <c r="E41">
        <f>GT!N41</f>
        <v>0</v>
      </c>
      <c r="F41">
        <f t="shared" si="4"/>
        <v>90</v>
      </c>
      <c r="G41">
        <f t="shared" si="5"/>
        <v>32.6</v>
      </c>
      <c r="H41" s="112"/>
      <c r="I41">
        <f>BRPL_EOD!AA41+BRPL_EOD!AB41</f>
        <v>12.82</v>
      </c>
      <c r="J41">
        <f>BYPL_EOD!AA41+BYPL_EOD!AB41</f>
        <v>8</v>
      </c>
      <c r="K41">
        <f>MES_EOD!AA41+MES_EOD!AB41</f>
        <v>0</v>
      </c>
      <c r="L41">
        <f>NDMC_EOD!AA41+NDMC_EOD!AB41</f>
        <v>1.78</v>
      </c>
      <c r="M41">
        <f>TPDDL_EOD!AA41+TPDDL_EOD!AB41</f>
        <v>10</v>
      </c>
      <c r="N41">
        <f t="shared" si="0"/>
        <v>32.6</v>
      </c>
      <c r="O41" s="112">
        <f t="shared" si="1"/>
        <v>0</v>
      </c>
      <c r="P41">
        <v>12.82</v>
      </c>
      <c r="Q41">
        <v>8</v>
      </c>
      <c r="R41">
        <v>0</v>
      </c>
      <c r="S41">
        <v>1.78</v>
      </c>
      <c r="T41">
        <v>10</v>
      </c>
      <c r="U41" s="114">
        <f t="shared" si="2"/>
        <v>32.6</v>
      </c>
      <c r="V41" s="112">
        <f t="shared" si="3"/>
        <v>0</v>
      </c>
      <c r="X41" s="117"/>
    </row>
    <row r="42" spans="1:24">
      <c r="A42" t="s">
        <v>84</v>
      </c>
      <c r="B42">
        <f>GT!B42</f>
        <v>36</v>
      </c>
      <c r="C42">
        <f>GT!C42</f>
        <v>54</v>
      </c>
      <c r="D42">
        <f>GT!M42</f>
        <v>32.6</v>
      </c>
      <c r="E42">
        <f>GT!N42</f>
        <v>0</v>
      </c>
      <c r="F42">
        <f t="shared" si="4"/>
        <v>90</v>
      </c>
      <c r="G42">
        <f t="shared" si="5"/>
        <v>32.6</v>
      </c>
      <c r="H42" s="112"/>
      <c r="I42">
        <f>BRPL_EOD!AA42+BRPL_EOD!AB42</f>
        <v>12.82</v>
      </c>
      <c r="J42">
        <f>BYPL_EOD!AA42+BYPL_EOD!AB42</f>
        <v>8</v>
      </c>
      <c r="K42">
        <f>MES_EOD!AA42+MES_EOD!AB42</f>
        <v>0</v>
      </c>
      <c r="L42">
        <f>NDMC_EOD!AA42+NDMC_EOD!AB42</f>
        <v>1.78</v>
      </c>
      <c r="M42">
        <f>TPDDL_EOD!AA42+TPDDL_EOD!AB42</f>
        <v>10</v>
      </c>
      <c r="N42">
        <f t="shared" si="0"/>
        <v>32.6</v>
      </c>
      <c r="O42" s="112">
        <f t="shared" si="1"/>
        <v>0</v>
      </c>
      <c r="P42">
        <v>12.82</v>
      </c>
      <c r="Q42">
        <v>8</v>
      </c>
      <c r="R42">
        <v>0</v>
      </c>
      <c r="S42">
        <v>1.78</v>
      </c>
      <c r="T42">
        <v>10</v>
      </c>
      <c r="U42" s="114">
        <f t="shared" si="2"/>
        <v>32.6</v>
      </c>
      <c r="V42" s="112">
        <f t="shared" si="3"/>
        <v>0</v>
      </c>
      <c r="X42" s="117"/>
    </row>
    <row r="43" spans="1:24">
      <c r="A43" t="s">
        <v>85</v>
      </c>
      <c r="B43">
        <f>GT!B43</f>
        <v>36</v>
      </c>
      <c r="C43">
        <f>GT!C43</f>
        <v>54</v>
      </c>
      <c r="D43">
        <f>GT!M43</f>
        <v>32.6</v>
      </c>
      <c r="E43">
        <f>GT!N43</f>
        <v>0</v>
      </c>
      <c r="F43">
        <f t="shared" si="4"/>
        <v>90</v>
      </c>
      <c r="G43">
        <f t="shared" si="5"/>
        <v>32.6</v>
      </c>
      <c r="H43" s="112"/>
      <c r="I43">
        <f>BRPL_EOD!AA43+BRPL_EOD!AB43</f>
        <v>12.82</v>
      </c>
      <c r="J43">
        <f>BYPL_EOD!AA43+BYPL_EOD!AB43</f>
        <v>8</v>
      </c>
      <c r="K43">
        <f>MES_EOD!AA43+MES_EOD!AB43</f>
        <v>0</v>
      </c>
      <c r="L43">
        <f>NDMC_EOD!AA43+NDMC_EOD!AB43</f>
        <v>1.78</v>
      </c>
      <c r="M43">
        <f>TPDDL_EOD!AA43+TPDDL_EOD!AB43</f>
        <v>10</v>
      </c>
      <c r="N43">
        <f t="shared" si="0"/>
        <v>32.6</v>
      </c>
      <c r="O43" s="112">
        <f t="shared" si="1"/>
        <v>0</v>
      </c>
      <c r="P43">
        <v>12.82</v>
      </c>
      <c r="Q43">
        <v>8</v>
      </c>
      <c r="R43">
        <v>0</v>
      </c>
      <c r="S43">
        <v>1.78</v>
      </c>
      <c r="T43">
        <v>10</v>
      </c>
      <c r="U43" s="114">
        <f t="shared" si="2"/>
        <v>32.6</v>
      </c>
      <c r="V43" s="112">
        <f t="shared" si="3"/>
        <v>0</v>
      </c>
      <c r="X43" s="117"/>
    </row>
    <row r="44" spans="1:24">
      <c r="A44" t="s">
        <v>86</v>
      </c>
      <c r="B44">
        <f>GT!B44</f>
        <v>36</v>
      </c>
      <c r="C44">
        <f>GT!C44</f>
        <v>54</v>
      </c>
      <c r="D44">
        <f>GT!M44</f>
        <v>32.6</v>
      </c>
      <c r="E44">
        <f>GT!N44</f>
        <v>0</v>
      </c>
      <c r="F44">
        <f t="shared" si="4"/>
        <v>90</v>
      </c>
      <c r="G44">
        <f t="shared" si="5"/>
        <v>32.6</v>
      </c>
      <c r="H44" s="112"/>
      <c r="I44">
        <f>BRPL_EOD!AA44+BRPL_EOD!AB44</f>
        <v>12.82</v>
      </c>
      <c r="J44">
        <f>BYPL_EOD!AA44+BYPL_EOD!AB44</f>
        <v>8</v>
      </c>
      <c r="K44">
        <f>MES_EOD!AA44+MES_EOD!AB44</f>
        <v>0</v>
      </c>
      <c r="L44">
        <f>NDMC_EOD!AA44+NDMC_EOD!AB44</f>
        <v>1.78</v>
      </c>
      <c r="M44">
        <f>TPDDL_EOD!AA44+TPDDL_EOD!AB44</f>
        <v>10</v>
      </c>
      <c r="N44">
        <f t="shared" si="0"/>
        <v>32.6</v>
      </c>
      <c r="O44" s="112">
        <f t="shared" si="1"/>
        <v>0</v>
      </c>
      <c r="P44">
        <v>12.82</v>
      </c>
      <c r="Q44">
        <v>8</v>
      </c>
      <c r="R44">
        <v>0</v>
      </c>
      <c r="S44">
        <v>1.78</v>
      </c>
      <c r="T44">
        <v>10</v>
      </c>
      <c r="U44" s="114">
        <f t="shared" si="2"/>
        <v>32.6</v>
      </c>
      <c r="V44" s="112">
        <f t="shared" si="3"/>
        <v>0</v>
      </c>
      <c r="X44" s="117"/>
    </row>
    <row r="45" spans="1:24">
      <c r="A45" t="s">
        <v>87</v>
      </c>
      <c r="B45">
        <f>GT!B45</f>
        <v>36</v>
      </c>
      <c r="C45">
        <f>GT!C45</f>
        <v>54</v>
      </c>
      <c r="D45">
        <f>GT!M45</f>
        <v>32.6</v>
      </c>
      <c r="E45">
        <f>GT!N45</f>
        <v>0</v>
      </c>
      <c r="F45">
        <f t="shared" si="4"/>
        <v>90</v>
      </c>
      <c r="G45">
        <f t="shared" si="5"/>
        <v>32.6</v>
      </c>
      <c r="H45" s="112"/>
      <c r="I45">
        <f>BRPL_EOD!AA45+BRPL_EOD!AB45</f>
        <v>12.82</v>
      </c>
      <c r="J45">
        <f>BYPL_EOD!AA45+BYPL_EOD!AB45</f>
        <v>8</v>
      </c>
      <c r="K45">
        <f>MES_EOD!AA45+MES_EOD!AB45</f>
        <v>0</v>
      </c>
      <c r="L45">
        <f>NDMC_EOD!AA45+NDMC_EOD!AB45</f>
        <v>1.78</v>
      </c>
      <c r="M45">
        <f>TPDDL_EOD!AA45+TPDDL_EOD!AB45</f>
        <v>10</v>
      </c>
      <c r="N45">
        <f t="shared" si="0"/>
        <v>32.6</v>
      </c>
      <c r="O45" s="112">
        <f t="shared" si="1"/>
        <v>0</v>
      </c>
      <c r="P45">
        <v>12.82</v>
      </c>
      <c r="Q45">
        <v>8</v>
      </c>
      <c r="R45">
        <v>0</v>
      </c>
      <c r="S45">
        <v>1.78</v>
      </c>
      <c r="T45">
        <v>10</v>
      </c>
      <c r="U45" s="114">
        <f t="shared" si="2"/>
        <v>32.6</v>
      </c>
      <c r="V45" s="112">
        <f t="shared" si="3"/>
        <v>0</v>
      </c>
      <c r="X45" s="117"/>
    </row>
    <row r="46" spans="1:24">
      <c r="A46" t="s">
        <v>88</v>
      </c>
      <c r="B46">
        <f>GT!B46</f>
        <v>36</v>
      </c>
      <c r="C46">
        <f>GT!C46</f>
        <v>54</v>
      </c>
      <c r="D46">
        <f>GT!M46</f>
        <v>32.6</v>
      </c>
      <c r="E46">
        <f>GT!N46</f>
        <v>0</v>
      </c>
      <c r="F46">
        <f t="shared" si="4"/>
        <v>90</v>
      </c>
      <c r="G46">
        <f t="shared" si="5"/>
        <v>32.6</v>
      </c>
      <c r="H46" s="112"/>
      <c r="I46">
        <f>BRPL_EOD!AA46+BRPL_EOD!AB46</f>
        <v>12.82</v>
      </c>
      <c r="J46">
        <f>BYPL_EOD!AA46+BYPL_EOD!AB46</f>
        <v>8</v>
      </c>
      <c r="K46">
        <f>MES_EOD!AA46+MES_EOD!AB46</f>
        <v>0</v>
      </c>
      <c r="L46">
        <f>NDMC_EOD!AA46+NDMC_EOD!AB46</f>
        <v>1.78</v>
      </c>
      <c r="M46">
        <f>TPDDL_EOD!AA46+TPDDL_EOD!AB46</f>
        <v>10</v>
      </c>
      <c r="N46">
        <f t="shared" si="0"/>
        <v>32.6</v>
      </c>
      <c r="O46" s="112">
        <f t="shared" si="1"/>
        <v>0</v>
      </c>
      <c r="P46">
        <v>12.82</v>
      </c>
      <c r="Q46">
        <v>8</v>
      </c>
      <c r="R46">
        <v>0</v>
      </c>
      <c r="S46">
        <v>1.78</v>
      </c>
      <c r="T46">
        <v>10</v>
      </c>
      <c r="U46" s="114">
        <f t="shared" si="2"/>
        <v>32.6</v>
      </c>
      <c r="V46" s="112">
        <f t="shared" si="3"/>
        <v>0</v>
      </c>
      <c r="X46" s="117"/>
    </row>
    <row r="47" spans="1:24">
      <c r="A47" t="s">
        <v>89</v>
      </c>
      <c r="B47">
        <f>GT!B47</f>
        <v>36</v>
      </c>
      <c r="C47">
        <f>GT!C47</f>
        <v>54</v>
      </c>
      <c r="D47">
        <f>GT!M47</f>
        <v>31.6</v>
      </c>
      <c r="E47">
        <f>GT!N47</f>
        <v>0</v>
      </c>
      <c r="F47">
        <f t="shared" si="4"/>
        <v>90</v>
      </c>
      <c r="G47">
        <f t="shared" si="5"/>
        <v>31.6</v>
      </c>
      <c r="H47" s="112"/>
      <c r="I47">
        <f>BRPL_EOD!AA47+BRPL_EOD!AB47</f>
        <v>11.82</v>
      </c>
      <c r="J47">
        <f>BYPL_EOD!AA47+BYPL_EOD!AB47</f>
        <v>8</v>
      </c>
      <c r="K47">
        <f>MES_EOD!AA47+MES_EOD!AB47</f>
        <v>0</v>
      </c>
      <c r="L47">
        <f>NDMC_EOD!AA47+NDMC_EOD!AB47</f>
        <v>1.78</v>
      </c>
      <c r="M47">
        <f>TPDDL_EOD!AA47+TPDDL_EOD!AB47</f>
        <v>10</v>
      </c>
      <c r="N47">
        <f t="shared" si="0"/>
        <v>31.6</v>
      </c>
      <c r="O47" s="112">
        <f t="shared" si="1"/>
        <v>0</v>
      </c>
      <c r="P47">
        <v>11.82</v>
      </c>
      <c r="Q47">
        <v>8</v>
      </c>
      <c r="R47">
        <v>0</v>
      </c>
      <c r="S47">
        <v>1.78</v>
      </c>
      <c r="T47">
        <v>10</v>
      </c>
      <c r="U47" s="114">
        <f t="shared" si="2"/>
        <v>31.6</v>
      </c>
      <c r="V47" s="112">
        <f t="shared" si="3"/>
        <v>0</v>
      </c>
      <c r="X47" s="117"/>
    </row>
    <row r="48" spans="1:24">
      <c r="A48" t="s">
        <v>90</v>
      </c>
      <c r="B48">
        <f>GT!B48</f>
        <v>36</v>
      </c>
      <c r="C48">
        <f>GT!C48</f>
        <v>54</v>
      </c>
      <c r="D48">
        <f>GT!M48</f>
        <v>31.6</v>
      </c>
      <c r="E48">
        <f>GT!N48</f>
        <v>0</v>
      </c>
      <c r="F48">
        <f t="shared" si="4"/>
        <v>90</v>
      </c>
      <c r="G48">
        <f t="shared" si="5"/>
        <v>31.6</v>
      </c>
      <c r="H48" s="112"/>
      <c r="I48">
        <f>BRPL_EOD!AA48+BRPL_EOD!AB48</f>
        <v>11.82</v>
      </c>
      <c r="J48">
        <f>BYPL_EOD!AA48+BYPL_EOD!AB48</f>
        <v>8</v>
      </c>
      <c r="K48">
        <f>MES_EOD!AA48+MES_EOD!AB48</f>
        <v>0</v>
      </c>
      <c r="L48">
        <f>NDMC_EOD!AA48+NDMC_EOD!AB48</f>
        <v>1.78</v>
      </c>
      <c r="M48">
        <f>TPDDL_EOD!AA48+TPDDL_EOD!AB48</f>
        <v>10</v>
      </c>
      <c r="N48">
        <f t="shared" si="0"/>
        <v>31.6</v>
      </c>
      <c r="O48" s="112">
        <f t="shared" si="1"/>
        <v>0</v>
      </c>
      <c r="P48">
        <v>11.82</v>
      </c>
      <c r="Q48">
        <v>8</v>
      </c>
      <c r="R48">
        <v>0</v>
      </c>
      <c r="S48">
        <v>1.78</v>
      </c>
      <c r="T48">
        <v>10</v>
      </c>
      <c r="U48" s="114">
        <f t="shared" si="2"/>
        <v>31.6</v>
      </c>
      <c r="V48" s="112">
        <f t="shared" si="3"/>
        <v>0</v>
      </c>
      <c r="X48" s="117"/>
    </row>
    <row r="49" spans="1:24">
      <c r="A49" t="s">
        <v>91</v>
      </c>
      <c r="B49">
        <f>GT!B49</f>
        <v>36</v>
      </c>
      <c r="C49">
        <f>GT!C49</f>
        <v>54</v>
      </c>
      <c r="D49">
        <f>GT!M49</f>
        <v>31.6</v>
      </c>
      <c r="E49">
        <f>GT!N49</f>
        <v>0</v>
      </c>
      <c r="F49">
        <f t="shared" si="4"/>
        <v>90</v>
      </c>
      <c r="G49">
        <f t="shared" si="5"/>
        <v>31.6</v>
      </c>
      <c r="H49" s="112"/>
      <c r="I49">
        <f>BRPL_EOD!AA49+BRPL_EOD!AB49</f>
        <v>11.82</v>
      </c>
      <c r="J49">
        <f>BYPL_EOD!AA49+BYPL_EOD!AB49</f>
        <v>8</v>
      </c>
      <c r="K49">
        <f>MES_EOD!AA49+MES_EOD!AB49</f>
        <v>0</v>
      </c>
      <c r="L49">
        <f>NDMC_EOD!AA49+NDMC_EOD!AB49</f>
        <v>1.78</v>
      </c>
      <c r="M49">
        <f>TPDDL_EOD!AA49+TPDDL_EOD!AB49</f>
        <v>10</v>
      </c>
      <c r="N49">
        <f t="shared" si="0"/>
        <v>31.6</v>
      </c>
      <c r="O49" s="112">
        <f t="shared" si="1"/>
        <v>0</v>
      </c>
      <c r="P49">
        <v>11.82</v>
      </c>
      <c r="Q49">
        <v>8</v>
      </c>
      <c r="R49">
        <v>0</v>
      </c>
      <c r="S49">
        <v>1.78</v>
      </c>
      <c r="T49">
        <v>10</v>
      </c>
      <c r="U49" s="114">
        <f t="shared" si="2"/>
        <v>31.6</v>
      </c>
      <c r="V49" s="112">
        <f t="shared" si="3"/>
        <v>0</v>
      </c>
      <c r="X49" s="117"/>
    </row>
    <row r="50" spans="1:24">
      <c r="A50" t="s">
        <v>92</v>
      </c>
      <c r="B50">
        <f>GT!B50</f>
        <v>36</v>
      </c>
      <c r="C50">
        <f>GT!C50</f>
        <v>54</v>
      </c>
      <c r="D50">
        <f>GT!M50</f>
        <v>31.6</v>
      </c>
      <c r="E50">
        <f>GT!N50</f>
        <v>0</v>
      </c>
      <c r="F50">
        <f t="shared" si="4"/>
        <v>90</v>
      </c>
      <c r="G50">
        <f t="shared" si="5"/>
        <v>31.6</v>
      </c>
      <c r="H50" s="112"/>
      <c r="I50">
        <f>BRPL_EOD!AA50+BRPL_EOD!AB50</f>
        <v>11.82</v>
      </c>
      <c r="J50">
        <f>BYPL_EOD!AA50+BYPL_EOD!AB50</f>
        <v>8</v>
      </c>
      <c r="K50">
        <f>MES_EOD!AA50+MES_EOD!AB50</f>
        <v>0</v>
      </c>
      <c r="L50">
        <f>NDMC_EOD!AA50+NDMC_EOD!AB50</f>
        <v>1.78</v>
      </c>
      <c r="M50">
        <f>TPDDL_EOD!AA50+TPDDL_EOD!AB50</f>
        <v>10</v>
      </c>
      <c r="N50">
        <f t="shared" si="0"/>
        <v>31.6</v>
      </c>
      <c r="O50" s="112">
        <f t="shared" si="1"/>
        <v>0</v>
      </c>
      <c r="P50">
        <v>11.82</v>
      </c>
      <c r="Q50">
        <v>8</v>
      </c>
      <c r="R50">
        <v>0</v>
      </c>
      <c r="S50">
        <v>1.78</v>
      </c>
      <c r="T50">
        <v>10</v>
      </c>
      <c r="U50" s="114">
        <f t="shared" si="2"/>
        <v>31.6</v>
      </c>
      <c r="V50" s="112">
        <f t="shared" si="3"/>
        <v>0</v>
      </c>
      <c r="X50" s="117"/>
    </row>
    <row r="51" spans="1:24">
      <c r="A51" t="s">
        <v>93</v>
      </c>
      <c r="B51">
        <f>GT!B51</f>
        <v>36</v>
      </c>
      <c r="C51">
        <f>GT!C51</f>
        <v>54</v>
      </c>
      <c r="D51">
        <f>GT!M51</f>
        <v>30.6</v>
      </c>
      <c r="E51">
        <f>GT!N51</f>
        <v>0</v>
      </c>
      <c r="F51">
        <f t="shared" si="4"/>
        <v>90</v>
      </c>
      <c r="G51">
        <f t="shared" si="5"/>
        <v>30.6</v>
      </c>
      <c r="H51" s="112"/>
      <c r="I51">
        <f>BRPL_EOD!AA51+BRPL_EOD!AB51</f>
        <v>10.94</v>
      </c>
      <c r="J51">
        <f>BYPL_EOD!AA51+BYPL_EOD!AB51</f>
        <v>7.95</v>
      </c>
      <c r="K51">
        <f>MES_EOD!AA51+MES_EOD!AB51</f>
        <v>0</v>
      </c>
      <c r="L51">
        <f>NDMC_EOD!AA51+NDMC_EOD!AB51</f>
        <v>1.77</v>
      </c>
      <c r="M51">
        <f>TPDDL_EOD!AA51+TPDDL_EOD!AB51</f>
        <v>9.94</v>
      </c>
      <c r="N51">
        <f t="shared" si="0"/>
        <v>30.6</v>
      </c>
      <c r="O51" s="112">
        <f t="shared" si="1"/>
        <v>0</v>
      </c>
      <c r="P51">
        <v>10.94</v>
      </c>
      <c r="Q51">
        <v>7.95</v>
      </c>
      <c r="R51">
        <v>0</v>
      </c>
      <c r="S51">
        <v>1.77</v>
      </c>
      <c r="T51">
        <v>9.94</v>
      </c>
      <c r="U51" s="114">
        <f t="shared" si="2"/>
        <v>30.6</v>
      </c>
      <c r="V51" s="112">
        <f t="shared" si="3"/>
        <v>0</v>
      </c>
      <c r="X51" s="117"/>
    </row>
    <row r="52" spans="1:24">
      <c r="A52" t="s">
        <v>94</v>
      </c>
      <c r="B52">
        <f>GT!B52</f>
        <v>36</v>
      </c>
      <c r="C52">
        <f>GT!C52</f>
        <v>54</v>
      </c>
      <c r="D52">
        <f>GT!M52</f>
        <v>30.6</v>
      </c>
      <c r="E52">
        <f>GT!N52</f>
        <v>0</v>
      </c>
      <c r="F52">
        <f t="shared" si="4"/>
        <v>90</v>
      </c>
      <c r="G52">
        <f t="shared" si="5"/>
        <v>30.6</v>
      </c>
      <c r="H52" s="112"/>
      <c r="I52">
        <f>BRPL_EOD!AA52+BRPL_EOD!AB52</f>
        <v>10.94</v>
      </c>
      <c r="J52">
        <f>BYPL_EOD!AA52+BYPL_EOD!AB52</f>
        <v>7.95</v>
      </c>
      <c r="K52">
        <f>MES_EOD!AA52+MES_EOD!AB52</f>
        <v>0</v>
      </c>
      <c r="L52">
        <f>NDMC_EOD!AA52+NDMC_EOD!AB52</f>
        <v>1.77</v>
      </c>
      <c r="M52">
        <f>TPDDL_EOD!AA52+TPDDL_EOD!AB52</f>
        <v>9.94</v>
      </c>
      <c r="N52">
        <f t="shared" si="0"/>
        <v>30.6</v>
      </c>
      <c r="O52" s="112">
        <f t="shared" si="1"/>
        <v>0</v>
      </c>
      <c r="P52">
        <v>10.94</v>
      </c>
      <c r="Q52">
        <v>7.95</v>
      </c>
      <c r="R52">
        <v>0</v>
      </c>
      <c r="S52">
        <v>1.77</v>
      </c>
      <c r="T52">
        <v>9.94</v>
      </c>
      <c r="U52" s="114">
        <f t="shared" si="2"/>
        <v>30.6</v>
      </c>
      <c r="V52" s="112">
        <f t="shared" si="3"/>
        <v>0</v>
      </c>
      <c r="X52" s="117"/>
    </row>
    <row r="53" spans="1:24">
      <c r="A53" t="s">
        <v>95</v>
      </c>
      <c r="B53">
        <f>GT!B53</f>
        <v>36</v>
      </c>
      <c r="C53">
        <f>GT!C53</f>
        <v>54</v>
      </c>
      <c r="D53">
        <f>GT!M53</f>
        <v>30.6</v>
      </c>
      <c r="E53">
        <f>GT!N53</f>
        <v>0</v>
      </c>
      <c r="F53">
        <f t="shared" si="4"/>
        <v>90</v>
      </c>
      <c r="G53">
        <f t="shared" si="5"/>
        <v>30.6</v>
      </c>
      <c r="H53" s="112"/>
      <c r="I53">
        <f>BRPL_EOD!AA53+BRPL_EOD!AB53</f>
        <v>10.94</v>
      </c>
      <c r="J53">
        <f>BYPL_EOD!AA53+BYPL_EOD!AB53</f>
        <v>7.95</v>
      </c>
      <c r="K53">
        <f>MES_EOD!AA53+MES_EOD!AB53</f>
        <v>0</v>
      </c>
      <c r="L53">
        <f>NDMC_EOD!AA53+NDMC_EOD!AB53</f>
        <v>1.77</v>
      </c>
      <c r="M53">
        <f>TPDDL_EOD!AA53+TPDDL_EOD!AB53</f>
        <v>9.94</v>
      </c>
      <c r="N53">
        <f t="shared" si="0"/>
        <v>30.6</v>
      </c>
      <c r="O53" s="112">
        <f t="shared" si="1"/>
        <v>0</v>
      </c>
      <c r="P53">
        <v>10.94</v>
      </c>
      <c r="Q53">
        <v>7.95</v>
      </c>
      <c r="R53">
        <v>0</v>
      </c>
      <c r="S53">
        <v>1.77</v>
      </c>
      <c r="T53">
        <v>9.94</v>
      </c>
      <c r="U53" s="114">
        <f t="shared" si="2"/>
        <v>30.6</v>
      </c>
      <c r="V53" s="112">
        <f t="shared" si="3"/>
        <v>0</v>
      </c>
      <c r="X53" s="117"/>
    </row>
    <row r="54" spans="1:24">
      <c r="A54" t="s">
        <v>96</v>
      </c>
      <c r="B54">
        <f>GT!B54</f>
        <v>36</v>
      </c>
      <c r="C54">
        <f>GT!C54</f>
        <v>54</v>
      </c>
      <c r="D54">
        <f>GT!M54</f>
        <v>30.6</v>
      </c>
      <c r="E54">
        <f>GT!N54</f>
        <v>0</v>
      </c>
      <c r="F54">
        <f t="shared" si="4"/>
        <v>90</v>
      </c>
      <c r="G54">
        <f t="shared" si="5"/>
        <v>30.6</v>
      </c>
      <c r="H54" s="112"/>
      <c r="I54">
        <f>BRPL_EOD!AA54+BRPL_EOD!AB54</f>
        <v>10.94</v>
      </c>
      <c r="J54">
        <f>BYPL_EOD!AA54+BYPL_EOD!AB54</f>
        <v>7.95</v>
      </c>
      <c r="K54">
        <f>MES_EOD!AA54+MES_EOD!AB54</f>
        <v>0</v>
      </c>
      <c r="L54">
        <f>NDMC_EOD!AA54+NDMC_EOD!AB54</f>
        <v>1.77</v>
      </c>
      <c r="M54">
        <f>TPDDL_EOD!AA54+TPDDL_EOD!AB54</f>
        <v>9.94</v>
      </c>
      <c r="N54">
        <f t="shared" si="0"/>
        <v>30.6</v>
      </c>
      <c r="O54" s="112">
        <f t="shared" si="1"/>
        <v>0</v>
      </c>
      <c r="P54">
        <v>10.94</v>
      </c>
      <c r="Q54">
        <v>7.95</v>
      </c>
      <c r="R54">
        <v>0</v>
      </c>
      <c r="S54">
        <v>1.77</v>
      </c>
      <c r="T54">
        <v>9.94</v>
      </c>
      <c r="U54" s="114">
        <f t="shared" si="2"/>
        <v>30.6</v>
      </c>
      <c r="V54" s="112">
        <f t="shared" si="3"/>
        <v>0</v>
      </c>
      <c r="X54" s="117"/>
    </row>
    <row r="55" spans="1:24">
      <c r="A55" t="s">
        <v>97</v>
      </c>
      <c r="B55">
        <f>GT!B55</f>
        <v>36</v>
      </c>
      <c r="C55">
        <f>GT!C55</f>
        <v>54</v>
      </c>
      <c r="D55">
        <f>GT!M55</f>
        <v>30.6</v>
      </c>
      <c r="E55">
        <f>GT!N55</f>
        <v>0</v>
      </c>
      <c r="F55">
        <f t="shared" si="4"/>
        <v>90</v>
      </c>
      <c r="G55">
        <f t="shared" si="5"/>
        <v>30.6</v>
      </c>
      <c r="H55" s="112"/>
      <c r="I55">
        <f>BRPL_EOD!AA55+BRPL_EOD!AB55</f>
        <v>10.94</v>
      </c>
      <c r="J55">
        <f>BYPL_EOD!AA55+BYPL_EOD!AB55</f>
        <v>7.95</v>
      </c>
      <c r="K55">
        <f>MES_EOD!AA55+MES_EOD!AB55</f>
        <v>0</v>
      </c>
      <c r="L55">
        <f>NDMC_EOD!AA55+NDMC_EOD!AB55</f>
        <v>1.77</v>
      </c>
      <c r="M55">
        <f>TPDDL_EOD!AA55+TPDDL_EOD!AB55</f>
        <v>9.94</v>
      </c>
      <c r="N55">
        <f t="shared" si="0"/>
        <v>30.6</v>
      </c>
      <c r="O55" s="112">
        <f t="shared" si="1"/>
        <v>0</v>
      </c>
      <c r="P55">
        <v>10.94</v>
      </c>
      <c r="Q55">
        <v>7.95</v>
      </c>
      <c r="R55">
        <v>0</v>
      </c>
      <c r="S55">
        <v>1.77</v>
      </c>
      <c r="T55">
        <v>9.94</v>
      </c>
      <c r="U55" s="114">
        <f t="shared" si="2"/>
        <v>30.6</v>
      </c>
      <c r="V55" s="112">
        <f t="shared" si="3"/>
        <v>0</v>
      </c>
      <c r="X55" s="117"/>
    </row>
    <row r="56" spans="1:24">
      <c r="A56" t="s">
        <v>98</v>
      </c>
      <c r="B56">
        <f>GT!B56</f>
        <v>36</v>
      </c>
      <c r="C56">
        <f>GT!C56</f>
        <v>54</v>
      </c>
      <c r="D56">
        <f>GT!M56</f>
        <v>30.6</v>
      </c>
      <c r="E56">
        <f>GT!N56</f>
        <v>0</v>
      </c>
      <c r="F56">
        <f t="shared" si="4"/>
        <v>90</v>
      </c>
      <c r="G56">
        <f t="shared" si="5"/>
        <v>30.6</v>
      </c>
      <c r="H56" s="112"/>
      <c r="I56">
        <f>BRPL_EOD!AA56+BRPL_EOD!AB56</f>
        <v>10.94</v>
      </c>
      <c r="J56">
        <f>BYPL_EOD!AA56+BYPL_EOD!AB56</f>
        <v>7.95</v>
      </c>
      <c r="K56">
        <f>MES_EOD!AA56+MES_EOD!AB56</f>
        <v>0</v>
      </c>
      <c r="L56">
        <f>NDMC_EOD!AA56+NDMC_EOD!AB56</f>
        <v>1.77</v>
      </c>
      <c r="M56">
        <f>TPDDL_EOD!AA56+TPDDL_EOD!AB56</f>
        <v>9.94</v>
      </c>
      <c r="N56">
        <f t="shared" si="0"/>
        <v>30.6</v>
      </c>
      <c r="O56" s="112">
        <f t="shared" si="1"/>
        <v>0</v>
      </c>
      <c r="P56">
        <v>10.94</v>
      </c>
      <c r="Q56">
        <v>7.95</v>
      </c>
      <c r="R56">
        <v>0</v>
      </c>
      <c r="S56">
        <v>1.77</v>
      </c>
      <c r="T56">
        <v>9.94</v>
      </c>
      <c r="U56" s="114">
        <f t="shared" si="2"/>
        <v>30.6</v>
      </c>
      <c r="V56" s="112">
        <f t="shared" si="3"/>
        <v>0</v>
      </c>
      <c r="X56" s="117"/>
    </row>
    <row r="57" spans="1:24">
      <c r="A57" t="s">
        <v>99</v>
      </c>
      <c r="B57">
        <f>GT!B57</f>
        <v>36</v>
      </c>
      <c r="C57">
        <f>GT!C57</f>
        <v>54</v>
      </c>
      <c r="D57">
        <f>GT!M57</f>
        <v>30.6</v>
      </c>
      <c r="E57">
        <f>GT!N57</f>
        <v>0</v>
      </c>
      <c r="F57">
        <f t="shared" si="4"/>
        <v>90</v>
      </c>
      <c r="G57">
        <f t="shared" si="5"/>
        <v>30.6</v>
      </c>
      <c r="H57" s="112"/>
      <c r="I57">
        <f>BRPL_EOD!AA57+BRPL_EOD!AB57</f>
        <v>10.94</v>
      </c>
      <c r="J57">
        <f>BYPL_EOD!AA57+BYPL_EOD!AB57</f>
        <v>7.95</v>
      </c>
      <c r="K57">
        <f>MES_EOD!AA57+MES_EOD!AB57</f>
        <v>0</v>
      </c>
      <c r="L57">
        <f>NDMC_EOD!AA57+NDMC_EOD!AB57</f>
        <v>1.77</v>
      </c>
      <c r="M57">
        <f>TPDDL_EOD!AA57+TPDDL_EOD!AB57</f>
        <v>9.94</v>
      </c>
      <c r="N57">
        <f t="shared" si="0"/>
        <v>30.6</v>
      </c>
      <c r="O57" s="112">
        <f t="shared" si="1"/>
        <v>0</v>
      </c>
      <c r="P57">
        <v>10.94</v>
      </c>
      <c r="Q57">
        <v>7.95</v>
      </c>
      <c r="R57">
        <v>0</v>
      </c>
      <c r="S57">
        <v>1.77</v>
      </c>
      <c r="T57">
        <v>9.94</v>
      </c>
      <c r="U57" s="114">
        <f t="shared" si="2"/>
        <v>30.6</v>
      </c>
      <c r="V57" s="112">
        <f t="shared" si="3"/>
        <v>0</v>
      </c>
      <c r="X57" s="117"/>
    </row>
    <row r="58" spans="1:24">
      <c r="A58" t="s">
        <v>100</v>
      </c>
      <c r="B58">
        <f>GT!B58</f>
        <v>36</v>
      </c>
      <c r="C58">
        <f>GT!C58</f>
        <v>54</v>
      </c>
      <c r="D58">
        <f>GT!M58</f>
        <v>30.6</v>
      </c>
      <c r="E58">
        <f>GT!N58</f>
        <v>0</v>
      </c>
      <c r="F58">
        <f t="shared" si="4"/>
        <v>90</v>
      </c>
      <c r="G58">
        <f t="shared" si="5"/>
        <v>30.6</v>
      </c>
      <c r="H58" s="112"/>
      <c r="I58">
        <f>BRPL_EOD!AA58+BRPL_EOD!AB58</f>
        <v>10.94</v>
      </c>
      <c r="J58">
        <f>BYPL_EOD!AA58+BYPL_EOD!AB58</f>
        <v>7.95</v>
      </c>
      <c r="K58">
        <f>MES_EOD!AA58+MES_EOD!AB58</f>
        <v>0</v>
      </c>
      <c r="L58">
        <f>NDMC_EOD!AA58+NDMC_EOD!AB58</f>
        <v>1.77</v>
      </c>
      <c r="M58">
        <f>TPDDL_EOD!AA58+TPDDL_EOD!AB58</f>
        <v>9.94</v>
      </c>
      <c r="N58">
        <f t="shared" si="0"/>
        <v>30.6</v>
      </c>
      <c r="O58" s="112">
        <f t="shared" si="1"/>
        <v>0</v>
      </c>
      <c r="P58">
        <v>10.94</v>
      </c>
      <c r="Q58">
        <v>7.95</v>
      </c>
      <c r="R58">
        <v>0</v>
      </c>
      <c r="S58">
        <v>1.77</v>
      </c>
      <c r="T58">
        <v>9.94</v>
      </c>
      <c r="U58" s="114">
        <f t="shared" si="2"/>
        <v>30.6</v>
      </c>
      <c r="V58" s="112">
        <f t="shared" si="3"/>
        <v>0</v>
      </c>
      <c r="X58" s="117"/>
    </row>
    <row r="59" spans="1:24">
      <c r="A59" t="s">
        <v>101</v>
      </c>
      <c r="B59">
        <f>GT!B59</f>
        <v>36</v>
      </c>
      <c r="C59">
        <f>GT!C59</f>
        <v>54</v>
      </c>
      <c r="D59">
        <f>GT!M59</f>
        <v>29.6</v>
      </c>
      <c r="E59">
        <f>GT!N59</f>
        <v>0</v>
      </c>
      <c r="F59">
        <f t="shared" si="4"/>
        <v>90</v>
      </c>
      <c r="G59">
        <f t="shared" si="5"/>
        <v>29.6</v>
      </c>
      <c r="H59" s="112"/>
      <c r="I59">
        <f>BRPL_EOD!AA59+BRPL_EOD!AB59</f>
        <v>10.58</v>
      </c>
      <c r="J59">
        <f>BYPL_EOD!AA59+BYPL_EOD!AB59</f>
        <v>7.7</v>
      </c>
      <c r="K59">
        <f>MES_EOD!AA59+MES_EOD!AB59</f>
        <v>0</v>
      </c>
      <c r="L59">
        <f>NDMC_EOD!AA59+NDMC_EOD!AB59</f>
        <v>1.71</v>
      </c>
      <c r="M59">
        <f>TPDDL_EOD!AA59+TPDDL_EOD!AB59</f>
        <v>9.6199999999999992</v>
      </c>
      <c r="N59">
        <f t="shared" si="0"/>
        <v>29.61</v>
      </c>
      <c r="O59" s="112">
        <f t="shared" si="1"/>
        <v>-9.9999999999980105E-3</v>
      </c>
      <c r="P59">
        <v>10.576426882809862</v>
      </c>
      <c r="Q59">
        <v>7.6973995271867617</v>
      </c>
      <c r="R59">
        <v>0</v>
      </c>
      <c r="S59">
        <v>1.7094224924012158</v>
      </c>
      <c r="T59">
        <v>9.6167510976021617</v>
      </c>
      <c r="U59" s="114">
        <f t="shared" si="2"/>
        <v>29.6</v>
      </c>
      <c r="V59" s="112">
        <f t="shared" si="3"/>
        <v>0</v>
      </c>
      <c r="X59" s="117"/>
    </row>
    <row r="60" spans="1:24">
      <c r="A60" t="s">
        <v>102</v>
      </c>
      <c r="B60">
        <f>GT!B60</f>
        <v>36</v>
      </c>
      <c r="C60">
        <f>GT!C60</f>
        <v>54</v>
      </c>
      <c r="D60">
        <f>GT!M60</f>
        <v>29.6</v>
      </c>
      <c r="E60">
        <f>GT!N60</f>
        <v>0</v>
      </c>
      <c r="F60">
        <f t="shared" si="4"/>
        <v>90</v>
      </c>
      <c r="G60">
        <f t="shared" si="5"/>
        <v>29.6</v>
      </c>
      <c r="H60" s="112"/>
      <c r="I60">
        <f>BRPL_EOD!AA60+BRPL_EOD!AB60</f>
        <v>10.58</v>
      </c>
      <c r="J60">
        <f>BYPL_EOD!AA60+BYPL_EOD!AB60</f>
        <v>7.7</v>
      </c>
      <c r="K60">
        <f>MES_EOD!AA60+MES_EOD!AB60</f>
        <v>0</v>
      </c>
      <c r="L60">
        <f>NDMC_EOD!AA60+NDMC_EOD!AB60</f>
        <v>1.71</v>
      </c>
      <c r="M60">
        <f>TPDDL_EOD!AA60+TPDDL_EOD!AB60</f>
        <v>9.6199999999999992</v>
      </c>
      <c r="N60">
        <f t="shared" si="0"/>
        <v>29.61</v>
      </c>
      <c r="O60" s="112">
        <f t="shared" si="1"/>
        <v>-9.9999999999980105E-3</v>
      </c>
      <c r="P60">
        <v>10.576426882809862</v>
      </c>
      <c r="Q60">
        <v>7.6973995271867617</v>
      </c>
      <c r="R60">
        <v>0</v>
      </c>
      <c r="S60">
        <v>1.7094224924012158</v>
      </c>
      <c r="T60">
        <v>9.6167510976021617</v>
      </c>
      <c r="U60" s="114">
        <f t="shared" si="2"/>
        <v>29.6</v>
      </c>
      <c r="V60" s="112">
        <f t="shared" si="3"/>
        <v>0</v>
      </c>
      <c r="X60" s="117"/>
    </row>
    <row r="61" spans="1:24">
      <c r="A61" t="s">
        <v>103</v>
      </c>
      <c r="B61">
        <f>GT!B61</f>
        <v>36</v>
      </c>
      <c r="C61">
        <f>GT!C61</f>
        <v>54</v>
      </c>
      <c r="D61">
        <f>GT!M61</f>
        <v>29.6</v>
      </c>
      <c r="E61">
        <f>GT!N61</f>
        <v>0</v>
      </c>
      <c r="F61">
        <f t="shared" si="4"/>
        <v>90</v>
      </c>
      <c r="G61">
        <f t="shared" si="5"/>
        <v>29.6</v>
      </c>
      <c r="H61" s="112"/>
      <c r="I61">
        <f>BRPL_EOD!AA61+BRPL_EOD!AB61</f>
        <v>10.58</v>
      </c>
      <c r="J61">
        <f>BYPL_EOD!AA61+BYPL_EOD!AB61</f>
        <v>7.7</v>
      </c>
      <c r="K61">
        <f>MES_EOD!AA61+MES_EOD!AB61</f>
        <v>0</v>
      </c>
      <c r="L61">
        <f>NDMC_EOD!AA61+NDMC_EOD!AB61</f>
        <v>1.71</v>
      </c>
      <c r="M61">
        <f>TPDDL_EOD!AA61+TPDDL_EOD!AB61</f>
        <v>9.6199999999999992</v>
      </c>
      <c r="N61">
        <f t="shared" si="0"/>
        <v>29.61</v>
      </c>
      <c r="O61" s="112">
        <f t="shared" si="1"/>
        <v>-9.9999999999980105E-3</v>
      </c>
      <c r="P61">
        <v>10.576426882809862</v>
      </c>
      <c r="Q61">
        <v>7.6973995271867617</v>
      </c>
      <c r="R61">
        <v>0</v>
      </c>
      <c r="S61">
        <v>1.7094224924012158</v>
      </c>
      <c r="T61">
        <v>9.6167510976021617</v>
      </c>
      <c r="U61" s="114">
        <f t="shared" si="2"/>
        <v>29.6</v>
      </c>
      <c r="V61" s="112">
        <f t="shared" si="3"/>
        <v>0</v>
      </c>
      <c r="X61" s="117"/>
    </row>
    <row r="62" spans="1:24">
      <c r="A62" t="s">
        <v>104</v>
      </c>
      <c r="B62">
        <f>GT!B62</f>
        <v>36</v>
      </c>
      <c r="C62">
        <f>GT!C62</f>
        <v>54</v>
      </c>
      <c r="D62">
        <f>GT!M62</f>
        <v>29.6</v>
      </c>
      <c r="E62">
        <f>GT!N62</f>
        <v>0</v>
      </c>
      <c r="F62">
        <f t="shared" si="4"/>
        <v>90</v>
      </c>
      <c r="G62">
        <f t="shared" si="5"/>
        <v>29.6</v>
      </c>
      <c r="H62" s="112"/>
      <c r="I62">
        <f>BRPL_EOD!AA62+BRPL_EOD!AB62</f>
        <v>10.58</v>
      </c>
      <c r="J62">
        <f>BYPL_EOD!AA62+BYPL_EOD!AB62</f>
        <v>7.7</v>
      </c>
      <c r="K62">
        <f>MES_EOD!AA62+MES_EOD!AB62</f>
        <v>0</v>
      </c>
      <c r="L62">
        <f>NDMC_EOD!AA62+NDMC_EOD!AB62</f>
        <v>1.71</v>
      </c>
      <c r="M62">
        <f>TPDDL_EOD!AA62+TPDDL_EOD!AB62</f>
        <v>9.6199999999999992</v>
      </c>
      <c r="N62">
        <f t="shared" si="0"/>
        <v>29.61</v>
      </c>
      <c r="O62" s="112">
        <f t="shared" si="1"/>
        <v>-9.9999999999980105E-3</v>
      </c>
      <c r="P62">
        <v>10.576426882809862</v>
      </c>
      <c r="Q62">
        <v>7.6973995271867617</v>
      </c>
      <c r="R62">
        <v>0</v>
      </c>
      <c r="S62">
        <v>1.7094224924012158</v>
      </c>
      <c r="T62">
        <v>9.6167510976021617</v>
      </c>
      <c r="U62" s="114">
        <f t="shared" si="2"/>
        <v>29.6</v>
      </c>
      <c r="V62" s="112">
        <f t="shared" si="3"/>
        <v>0</v>
      </c>
      <c r="X62" s="117"/>
    </row>
    <row r="63" spans="1:24">
      <c r="A63" t="s">
        <v>105</v>
      </c>
      <c r="B63">
        <f>GT!B63</f>
        <v>36</v>
      </c>
      <c r="C63">
        <f>GT!C63</f>
        <v>54</v>
      </c>
      <c r="D63">
        <f>GT!M63</f>
        <v>29.6</v>
      </c>
      <c r="E63">
        <f>GT!N63</f>
        <v>0</v>
      </c>
      <c r="F63">
        <f t="shared" si="4"/>
        <v>90</v>
      </c>
      <c r="G63">
        <f t="shared" si="5"/>
        <v>29.6</v>
      </c>
      <c r="H63" s="112"/>
      <c r="I63">
        <f>BRPL_EOD!AA63+BRPL_EOD!AB63</f>
        <v>10.58</v>
      </c>
      <c r="J63">
        <f>BYPL_EOD!AA63+BYPL_EOD!AB63</f>
        <v>7.7</v>
      </c>
      <c r="K63">
        <f>MES_EOD!AA63+MES_EOD!AB63</f>
        <v>0</v>
      </c>
      <c r="L63">
        <f>NDMC_EOD!AA63+NDMC_EOD!AB63</f>
        <v>1.71</v>
      </c>
      <c r="M63">
        <f>TPDDL_EOD!AA63+TPDDL_EOD!AB63</f>
        <v>9.6199999999999992</v>
      </c>
      <c r="N63">
        <f t="shared" si="0"/>
        <v>29.61</v>
      </c>
      <c r="O63" s="112">
        <f t="shared" si="1"/>
        <v>-9.9999999999980105E-3</v>
      </c>
      <c r="P63">
        <v>10.576426882809862</v>
      </c>
      <c r="Q63">
        <v>7.6973995271867617</v>
      </c>
      <c r="R63">
        <v>0</v>
      </c>
      <c r="S63">
        <v>1.7094224924012158</v>
      </c>
      <c r="T63">
        <v>9.6167510976021617</v>
      </c>
      <c r="U63" s="114">
        <f t="shared" si="2"/>
        <v>29.6</v>
      </c>
      <c r="V63" s="112">
        <f t="shared" si="3"/>
        <v>0</v>
      </c>
      <c r="X63" s="117"/>
    </row>
    <row r="64" spans="1:24">
      <c r="A64" t="s">
        <v>106</v>
      </c>
      <c r="B64">
        <f>GT!B64</f>
        <v>36</v>
      </c>
      <c r="C64">
        <f>GT!C64</f>
        <v>54</v>
      </c>
      <c r="D64">
        <f>GT!M64</f>
        <v>29.6</v>
      </c>
      <c r="E64">
        <f>GT!N64</f>
        <v>0</v>
      </c>
      <c r="F64">
        <f t="shared" si="4"/>
        <v>90</v>
      </c>
      <c r="G64">
        <f t="shared" si="5"/>
        <v>29.6</v>
      </c>
      <c r="H64" s="112"/>
      <c r="I64">
        <f>BRPL_EOD!AA64+BRPL_EOD!AB64</f>
        <v>10.58</v>
      </c>
      <c r="J64">
        <f>BYPL_EOD!AA64+BYPL_EOD!AB64</f>
        <v>7.7</v>
      </c>
      <c r="K64">
        <f>MES_EOD!AA64+MES_EOD!AB64</f>
        <v>0</v>
      </c>
      <c r="L64">
        <f>NDMC_EOD!AA64+NDMC_EOD!AB64</f>
        <v>1.71</v>
      </c>
      <c r="M64">
        <f>TPDDL_EOD!AA64+TPDDL_EOD!AB64</f>
        <v>9.6199999999999992</v>
      </c>
      <c r="N64">
        <f t="shared" si="0"/>
        <v>29.61</v>
      </c>
      <c r="O64" s="112">
        <f t="shared" si="1"/>
        <v>-9.9999999999980105E-3</v>
      </c>
      <c r="P64">
        <v>10.576426882809862</v>
      </c>
      <c r="Q64">
        <v>7.6973995271867617</v>
      </c>
      <c r="R64">
        <v>0</v>
      </c>
      <c r="S64">
        <v>1.7094224924012158</v>
      </c>
      <c r="T64">
        <v>9.6167510976021617</v>
      </c>
      <c r="U64" s="114">
        <f t="shared" si="2"/>
        <v>29.6</v>
      </c>
      <c r="V64" s="112">
        <f t="shared" si="3"/>
        <v>0</v>
      </c>
      <c r="X64" s="117"/>
    </row>
    <row r="65" spans="1:24">
      <c r="A65" t="s">
        <v>107</v>
      </c>
      <c r="B65">
        <f>GT!B65</f>
        <v>36</v>
      </c>
      <c r="C65">
        <f>GT!C65</f>
        <v>54</v>
      </c>
      <c r="D65">
        <f>GT!M65</f>
        <v>29.6</v>
      </c>
      <c r="E65">
        <f>GT!N65</f>
        <v>0</v>
      </c>
      <c r="F65">
        <f t="shared" si="4"/>
        <v>90</v>
      </c>
      <c r="G65">
        <f t="shared" si="5"/>
        <v>29.6</v>
      </c>
      <c r="H65" s="112"/>
      <c r="I65">
        <f>BRPL_EOD!AA65+BRPL_EOD!AB65</f>
        <v>10.58</v>
      </c>
      <c r="J65">
        <f>BYPL_EOD!AA65+BYPL_EOD!AB65</f>
        <v>7.7</v>
      </c>
      <c r="K65">
        <f>MES_EOD!AA65+MES_EOD!AB65</f>
        <v>0</v>
      </c>
      <c r="L65">
        <f>NDMC_EOD!AA65+NDMC_EOD!AB65</f>
        <v>1.71</v>
      </c>
      <c r="M65">
        <f>TPDDL_EOD!AA65+TPDDL_EOD!AB65</f>
        <v>9.6199999999999992</v>
      </c>
      <c r="N65">
        <f t="shared" si="0"/>
        <v>29.61</v>
      </c>
      <c r="O65" s="112">
        <f t="shared" si="1"/>
        <v>-9.9999999999980105E-3</v>
      </c>
      <c r="P65">
        <v>10.576426882809862</v>
      </c>
      <c r="Q65">
        <v>7.6973995271867617</v>
      </c>
      <c r="R65">
        <v>0</v>
      </c>
      <c r="S65">
        <v>1.7094224924012158</v>
      </c>
      <c r="T65">
        <v>9.6167510976021617</v>
      </c>
      <c r="U65" s="114">
        <f t="shared" si="2"/>
        <v>29.6</v>
      </c>
      <c r="V65" s="112">
        <f t="shared" si="3"/>
        <v>0</v>
      </c>
      <c r="X65" s="117"/>
    </row>
    <row r="66" spans="1:24">
      <c r="A66" t="s">
        <v>108</v>
      </c>
      <c r="B66">
        <f>GT!B66</f>
        <v>36</v>
      </c>
      <c r="C66">
        <f>GT!C66</f>
        <v>54</v>
      </c>
      <c r="D66">
        <f>GT!M66</f>
        <v>29.6</v>
      </c>
      <c r="E66">
        <f>GT!N66</f>
        <v>0</v>
      </c>
      <c r="F66">
        <f t="shared" si="4"/>
        <v>90</v>
      </c>
      <c r="G66">
        <f t="shared" si="5"/>
        <v>29.6</v>
      </c>
      <c r="H66" s="112"/>
      <c r="I66">
        <f>BRPL_EOD!AA66+BRPL_EOD!AB66</f>
        <v>10.58</v>
      </c>
      <c r="J66">
        <f>BYPL_EOD!AA66+BYPL_EOD!AB66</f>
        <v>7.7</v>
      </c>
      <c r="K66">
        <f>MES_EOD!AA66+MES_EOD!AB66</f>
        <v>0</v>
      </c>
      <c r="L66">
        <f>NDMC_EOD!AA66+NDMC_EOD!AB66</f>
        <v>1.71</v>
      </c>
      <c r="M66">
        <f>TPDDL_EOD!AA66+TPDDL_EOD!AB66</f>
        <v>9.6199999999999992</v>
      </c>
      <c r="N66">
        <f t="shared" si="0"/>
        <v>29.61</v>
      </c>
      <c r="O66" s="112">
        <f t="shared" si="1"/>
        <v>-9.9999999999980105E-3</v>
      </c>
      <c r="P66">
        <v>10.576426882809862</v>
      </c>
      <c r="Q66">
        <v>7.6973995271867617</v>
      </c>
      <c r="R66">
        <v>0</v>
      </c>
      <c r="S66">
        <v>1.7094224924012158</v>
      </c>
      <c r="T66">
        <v>9.6167510976021617</v>
      </c>
      <c r="U66" s="114">
        <f t="shared" si="2"/>
        <v>29.6</v>
      </c>
      <c r="V66" s="112">
        <f t="shared" si="3"/>
        <v>0</v>
      </c>
      <c r="X66" s="117"/>
    </row>
    <row r="67" spans="1:24">
      <c r="A67" t="s">
        <v>109</v>
      </c>
      <c r="B67">
        <f>GT!B67</f>
        <v>36</v>
      </c>
      <c r="C67">
        <f>GT!C67</f>
        <v>54</v>
      </c>
      <c r="D67">
        <f>GT!M67</f>
        <v>29.6</v>
      </c>
      <c r="E67">
        <f>GT!N67</f>
        <v>0</v>
      </c>
      <c r="F67">
        <f t="shared" si="4"/>
        <v>90</v>
      </c>
      <c r="G67">
        <f t="shared" si="5"/>
        <v>29.6</v>
      </c>
      <c r="H67" s="112"/>
      <c r="I67">
        <f>BRPL_EOD!AA67+BRPL_EOD!AB67</f>
        <v>10.58</v>
      </c>
      <c r="J67">
        <f>BYPL_EOD!AA67+BYPL_EOD!AB67</f>
        <v>7.7</v>
      </c>
      <c r="K67">
        <f>MES_EOD!AA67+MES_EOD!AB67</f>
        <v>0</v>
      </c>
      <c r="L67">
        <f>NDMC_EOD!AA67+NDMC_EOD!AB67</f>
        <v>1.71</v>
      </c>
      <c r="M67">
        <f>TPDDL_EOD!AA67+TPDDL_EOD!AB67</f>
        <v>9.6199999999999992</v>
      </c>
      <c r="N67">
        <f t="shared" ref="N67:N98" si="6">SUM(I67:M67)</f>
        <v>29.61</v>
      </c>
      <c r="O67" s="112">
        <f t="shared" ref="O67:O98" si="7">G67-N67</f>
        <v>-9.9999999999980105E-3</v>
      </c>
      <c r="P67">
        <v>10.576426882809862</v>
      </c>
      <c r="Q67">
        <v>7.6973995271867617</v>
      </c>
      <c r="R67">
        <v>0</v>
      </c>
      <c r="S67">
        <v>1.7094224924012158</v>
      </c>
      <c r="T67">
        <v>9.6167510976021617</v>
      </c>
      <c r="U67" s="114">
        <f t="shared" ref="U67:U98" si="8">SUM(P67:T67)</f>
        <v>29.6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36</v>
      </c>
      <c r="C68">
        <f>GT!C68</f>
        <v>54</v>
      </c>
      <c r="D68">
        <f>GT!M68</f>
        <v>29.6</v>
      </c>
      <c r="E68">
        <f>GT!N68</f>
        <v>0</v>
      </c>
      <c r="F68">
        <f t="shared" ref="F68:F98" si="10">B68+C68</f>
        <v>90</v>
      </c>
      <c r="G68">
        <f t="shared" ref="G68:G98" si="11">D68+E68-X68</f>
        <v>29.6</v>
      </c>
      <c r="H68" s="112"/>
      <c r="I68">
        <f>BRPL_EOD!AA68+BRPL_EOD!AB68</f>
        <v>10.58</v>
      </c>
      <c r="J68">
        <f>BYPL_EOD!AA68+BYPL_EOD!AB68</f>
        <v>7.7</v>
      </c>
      <c r="K68">
        <f>MES_EOD!AA68+MES_EOD!AB68</f>
        <v>0</v>
      </c>
      <c r="L68">
        <f>NDMC_EOD!AA68+NDMC_EOD!AB68</f>
        <v>1.71</v>
      </c>
      <c r="M68">
        <f>TPDDL_EOD!AA68+TPDDL_EOD!AB68</f>
        <v>9.6199999999999992</v>
      </c>
      <c r="N68">
        <f t="shared" si="6"/>
        <v>29.61</v>
      </c>
      <c r="O68" s="112">
        <f t="shared" si="7"/>
        <v>-9.9999999999980105E-3</v>
      </c>
      <c r="P68">
        <v>10.576426882809862</v>
      </c>
      <c r="Q68">
        <v>7.6973995271867617</v>
      </c>
      <c r="R68">
        <v>0</v>
      </c>
      <c r="S68">
        <v>1.7094224924012158</v>
      </c>
      <c r="T68">
        <v>9.6167510976021617</v>
      </c>
      <c r="U68" s="114">
        <f t="shared" si="8"/>
        <v>29.6</v>
      </c>
      <c r="V68" s="112">
        <f t="shared" si="9"/>
        <v>0</v>
      </c>
      <c r="X68" s="117"/>
    </row>
    <row r="69" spans="1:24">
      <c r="A69" t="s">
        <v>111</v>
      </c>
      <c r="B69">
        <f>GT!B69</f>
        <v>36</v>
      </c>
      <c r="C69">
        <f>GT!C69</f>
        <v>54</v>
      </c>
      <c r="D69">
        <f>GT!M69</f>
        <v>29.6</v>
      </c>
      <c r="E69">
        <f>GT!N69</f>
        <v>0</v>
      </c>
      <c r="F69">
        <f t="shared" si="10"/>
        <v>90</v>
      </c>
      <c r="G69">
        <f t="shared" si="11"/>
        <v>29.6</v>
      </c>
      <c r="H69" s="112"/>
      <c r="I69">
        <f>BRPL_EOD!AA69+BRPL_EOD!AB69</f>
        <v>10.58</v>
      </c>
      <c r="J69">
        <f>BYPL_EOD!AA69+BYPL_EOD!AB69</f>
        <v>7.7</v>
      </c>
      <c r="K69">
        <f>MES_EOD!AA69+MES_EOD!AB69</f>
        <v>0</v>
      </c>
      <c r="L69">
        <f>NDMC_EOD!AA69+NDMC_EOD!AB69</f>
        <v>1.71</v>
      </c>
      <c r="M69">
        <f>TPDDL_EOD!AA69+TPDDL_EOD!AB69</f>
        <v>9.6199999999999992</v>
      </c>
      <c r="N69">
        <f t="shared" si="6"/>
        <v>29.61</v>
      </c>
      <c r="O69" s="112">
        <f t="shared" si="7"/>
        <v>-9.9999999999980105E-3</v>
      </c>
      <c r="P69">
        <v>10.576426882809862</v>
      </c>
      <c r="Q69">
        <v>7.6973995271867617</v>
      </c>
      <c r="R69">
        <v>0</v>
      </c>
      <c r="S69">
        <v>1.7094224924012158</v>
      </c>
      <c r="T69">
        <v>9.6167510976021617</v>
      </c>
      <c r="U69" s="114">
        <f t="shared" si="8"/>
        <v>29.6</v>
      </c>
      <c r="V69" s="112">
        <f t="shared" si="9"/>
        <v>0</v>
      </c>
      <c r="X69" s="117"/>
    </row>
    <row r="70" spans="1:24">
      <c r="A70" t="s">
        <v>112</v>
      </c>
      <c r="B70">
        <f>GT!B70</f>
        <v>36</v>
      </c>
      <c r="C70">
        <f>GT!C70</f>
        <v>54</v>
      </c>
      <c r="D70">
        <f>GT!M70</f>
        <v>29.6</v>
      </c>
      <c r="E70">
        <f>GT!N70</f>
        <v>0</v>
      </c>
      <c r="F70">
        <f t="shared" si="10"/>
        <v>90</v>
      </c>
      <c r="G70">
        <f t="shared" si="11"/>
        <v>29.6</v>
      </c>
      <c r="H70" s="112"/>
      <c r="I70">
        <f>BRPL_EOD!AA70+BRPL_EOD!AB70</f>
        <v>10.58</v>
      </c>
      <c r="J70">
        <f>BYPL_EOD!AA70+BYPL_EOD!AB70</f>
        <v>7.7</v>
      </c>
      <c r="K70">
        <f>MES_EOD!AA70+MES_EOD!AB70</f>
        <v>0</v>
      </c>
      <c r="L70">
        <f>NDMC_EOD!AA70+NDMC_EOD!AB70</f>
        <v>1.71</v>
      </c>
      <c r="M70">
        <f>TPDDL_EOD!AA70+TPDDL_EOD!AB70</f>
        <v>9.6199999999999992</v>
      </c>
      <c r="N70">
        <f t="shared" si="6"/>
        <v>29.61</v>
      </c>
      <c r="O70" s="112">
        <f t="shared" si="7"/>
        <v>-9.9999999999980105E-3</v>
      </c>
      <c r="P70">
        <v>10.576426882809862</v>
      </c>
      <c r="Q70">
        <v>7.6973995271867617</v>
      </c>
      <c r="R70">
        <v>0</v>
      </c>
      <c r="S70">
        <v>1.7094224924012158</v>
      </c>
      <c r="T70">
        <v>9.6167510976021617</v>
      </c>
      <c r="U70" s="114">
        <f t="shared" si="8"/>
        <v>29.6</v>
      </c>
      <c r="V70" s="112">
        <f t="shared" si="9"/>
        <v>0</v>
      </c>
      <c r="X70" s="117"/>
    </row>
    <row r="71" spans="1:24">
      <c r="A71" t="s">
        <v>113</v>
      </c>
      <c r="B71">
        <f>GT!B71</f>
        <v>36</v>
      </c>
      <c r="C71">
        <f>GT!C71</f>
        <v>54</v>
      </c>
      <c r="D71">
        <f>GT!M71</f>
        <v>28.6</v>
      </c>
      <c r="E71">
        <f>GT!N71</f>
        <v>0</v>
      </c>
      <c r="F71">
        <f t="shared" si="10"/>
        <v>90</v>
      </c>
      <c r="G71">
        <f t="shared" si="11"/>
        <v>28.6</v>
      </c>
      <c r="H71" s="112"/>
      <c r="I71">
        <f>BRPL_EOD!AA71+BRPL_EOD!AB71</f>
        <v>10.23</v>
      </c>
      <c r="J71">
        <f>BYPL_EOD!AA71+BYPL_EOD!AB71</f>
        <v>7.44</v>
      </c>
      <c r="K71">
        <f>MES_EOD!AA71+MES_EOD!AB71</f>
        <v>0</v>
      </c>
      <c r="L71">
        <f>NDMC_EOD!AA71+NDMC_EOD!AB71</f>
        <v>1.66</v>
      </c>
      <c r="M71">
        <f>TPDDL_EOD!AA71+TPDDL_EOD!AB71</f>
        <v>9.3000000000000007</v>
      </c>
      <c r="N71">
        <f t="shared" si="6"/>
        <v>28.630000000000003</v>
      </c>
      <c r="O71" s="112">
        <f t="shared" si="7"/>
        <v>-3.0000000000001137E-2</v>
      </c>
      <c r="P71">
        <v>10.219280475026196</v>
      </c>
      <c r="Q71">
        <v>7.4322039818372341</v>
      </c>
      <c r="R71">
        <v>0</v>
      </c>
      <c r="S71">
        <v>1.6582605658400278</v>
      </c>
      <c r="T71">
        <v>9.2902549772965433</v>
      </c>
      <c r="U71" s="114">
        <f t="shared" si="8"/>
        <v>28.6</v>
      </c>
      <c r="V71" s="112">
        <f t="shared" si="9"/>
        <v>0</v>
      </c>
      <c r="X71" s="117"/>
    </row>
    <row r="72" spans="1:24">
      <c r="A72" t="s">
        <v>114</v>
      </c>
      <c r="B72">
        <f>GT!B72</f>
        <v>36</v>
      </c>
      <c r="C72">
        <f>GT!C72</f>
        <v>54</v>
      </c>
      <c r="D72">
        <f>GT!M72</f>
        <v>28.6</v>
      </c>
      <c r="E72">
        <f>GT!N72</f>
        <v>0</v>
      </c>
      <c r="F72">
        <f t="shared" si="10"/>
        <v>90</v>
      </c>
      <c r="G72">
        <f t="shared" si="11"/>
        <v>28.6</v>
      </c>
      <c r="H72" s="112"/>
      <c r="I72">
        <f>BRPL_EOD!AA72+BRPL_EOD!AB72</f>
        <v>10.23</v>
      </c>
      <c r="J72">
        <f>BYPL_EOD!AA72+BYPL_EOD!AB72</f>
        <v>7.44</v>
      </c>
      <c r="K72">
        <f>MES_EOD!AA72+MES_EOD!AB72</f>
        <v>0</v>
      </c>
      <c r="L72">
        <f>NDMC_EOD!AA72+NDMC_EOD!AB72</f>
        <v>1.66</v>
      </c>
      <c r="M72">
        <f>TPDDL_EOD!AA72+TPDDL_EOD!AB72</f>
        <v>9.3000000000000007</v>
      </c>
      <c r="N72">
        <f t="shared" si="6"/>
        <v>28.630000000000003</v>
      </c>
      <c r="O72" s="112">
        <f t="shared" si="7"/>
        <v>-3.0000000000001137E-2</v>
      </c>
      <c r="P72">
        <v>10.219280475026196</v>
      </c>
      <c r="Q72">
        <v>7.4322039818372341</v>
      </c>
      <c r="R72">
        <v>0</v>
      </c>
      <c r="S72">
        <v>1.6582605658400278</v>
      </c>
      <c r="T72">
        <v>9.2902549772965433</v>
      </c>
      <c r="U72" s="114">
        <f t="shared" si="8"/>
        <v>28.6</v>
      </c>
      <c r="V72" s="112">
        <f t="shared" si="9"/>
        <v>0</v>
      </c>
      <c r="X72" s="117"/>
    </row>
    <row r="73" spans="1:24">
      <c r="A73" t="s">
        <v>115</v>
      </c>
      <c r="B73">
        <f>GT!B73</f>
        <v>36</v>
      </c>
      <c r="C73">
        <f>GT!C73</f>
        <v>54</v>
      </c>
      <c r="D73">
        <f>GT!M73</f>
        <v>28.6</v>
      </c>
      <c r="E73">
        <f>GT!N73</f>
        <v>0</v>
      </c>
      <c r="F73">
        <f t="shared" si="10"/>
        <v>90</v>
      </c>
      <c r="G73">
        <f t="shared" si="11"/>
        <v>28.6</v>
      </c>
      <c r="H73" s="112"/>
      <c r="I73">
        <f>BRPL_EOD!AA73+BRPL_EOD!AB73</f>
        <v>10.23</v>
      </c>
      <c r="J73">
        <f>BYPL_EOD!AA73+BYPL_EOD!AB73</f>
        <v>7.44</v>
      </c>
      <c r="K73">
        <f>MES_EOD!AA73+MES_EOD!AB73</f>
        <v>0</v>
      </c>
      <c r="L73">
        <f>NDMC_EOD!AA73+NDMC_EOD!AB73</f>
        <v>1.66</v>
      </c>
      <c r="M73">
        <f>TPDDL_EOD!AA73+TPDDL_EOD!AB73</f>
        <v>9.3000000000000007</v>
      </c>
      <c r="N73">
        <f t="shared" si="6"/>
        <v>28.630000000000003</v>
      </c>
      <c r="O73" s="112">
        <f t="shared" si="7"/>
        <v>-3.0000000000001137E-2</v>
      </c>
      <c r="P73">
        <v>10.219280475026196</v>
      </c>
      <c r="Q73">
        <v>7.4322039818372341</v>
      </c>
      <c r="R73">
        <v>0</v>
      </c>
      <c r="S73">
        <v>1.6582605658400278</v>
      </c>
      <c r="T73">
        <v>9.2902549772965433</v>
      </c>
      <c r="U73" s="114">
        <f t="shared" si="8"/>
        <v>28.6</v>
      </c>
      <c r="V73" s="112">
        <f t="shared" si="9"/>
        <v>0</v>
      </c>
      <c r="X73" s="117"/>
    </row>
    <row r="74" spans="1:24">
      <c r="A74" t="s">
        <v>116</v>
      </c>
      <c r="B74">
        <f>GT!B74</f>
        <v>36</v>
      </c>
      <c r="C74">
        <f>GT!C74</f>
        <v>54</v>
      </c>
      <c r="D74">
        <f>GT!M74</f>
        <v>28.6</v>
      </c>
      <c r="E74">
        <f>GT!N74</f>
        <v>0</v>
      </c>
      <c r="F74">
        <f t="shared" si="10"/>
        <v>90</v>
      </c>
      <c r="G74">
        <f t="shared" si="11"/>
        <v>28.6</v>
      </c>
      <c r="H74" s="112"/>
      <c r="I74">
        <f>BRPL_EOD!AA74+BRPL_EOD!AB74</f>
        <v>10.23</v>
      </c>
      <c r="J74">
        <f>BYPL_EOD!AA74+BYPL_EOD!AB74</f>
        <v>7.44</v>
      </c>
      <c r="K74">
        <f>MES_EOD!AA74+MES_EOD!AB74</f>
        <v>0</v>
      </c>
      <c r="L74">
        <f>NDMC_EOD!AA74+NDMC_EOD!AB74</f>
        <v>1.66</v>
      </c>
      <c r="M74">
        <f>TPDDL_EOD!AA74+TPDDL_EOD!AB74</f>
        <v>9.3000000000000007</v>
      </c>
      <c r="N74">
        <f t="shared" si="6"/>
        <v>28.630000000000003</v>
      </c>
      <c r="O74" s="112">
        <f t="shared" si="7"/>
        <v>-3.0000000000001137E-2</v>
      </c>
      <c r="P74">
        <v>10.219280475026196</v>
      </c>
      <c r="Q74">
        <v>7.4322039818372341</v>
      </c>
      <c r="R74">
        <v>0</v>
      </c>
      <c r="S74">
        <v>1.6582605658400278</v>
      </c>
      <c r="T74">
        <v>9.2902549772965433</v>
      </c>
      <c r="U74" s="114">
        <f t="shared" si="8"/>
        <v>28.6</v>
      </c>
      <c r="V74" s="112">
        <f t="shared" si="9"/>
        <v>0</v>
      </c>
      <c r="X74" s="117"/>
    </row>
    <row r="75" spans="1:24">
      <c r="A75" t="s">
        <v>117</v>
      </c>
      <c r="B75">
        <f>GT!B75</f>
        <v>36</v>
      </c>
      <c r="C75">
        <f>GT!C75</f>
        <v>54</v>
      </c>
      <c r="D75">
        <f>GT!M75</f>
        <v>28.6</v>
      </c>
      <c r="E75">
        <f>GT!N75</f>
        <v>0</v>
      </c>
      <c r="F75">
        <f t="shared" si="10"/>
        <v>90</v>
      </c>
      <c r="G75">
        <f t="shared" si="11"/>
        <v>28.6</v>
      </c>
      <c r="H75" s="112"/>
      <c r="I75">
        <f>BRPL_EOD!AA75+BRPL_EOD!AB75</f>
        <v>10.23</v>
      </c>
      <c r="J75">
        <f>BYPL_EOD!AA75+BYPL_EOD!AB75</f>
        <v>7.44</v>
      </c>
      <c r="K75">
        <f>MES_EOD!AA75+MES_EOD!AB75</f>
        <v>0</v>
      </c>
      <c r="L75">
        <f>NDMC_EOD!AA75+NDMC_EOD!AB75</f>
        <v>1.66</v>
      </c>
      <c r="M75">
        <f>TPDDL_EOD!AA75+TPDDL_EOD!AB75</f>
        <v>9.3000000000000007</v>
      </c>
      <c r="N75">
        <f t="shared" si="6"/>
        <v>28.630000000000003</v>
      </c>
      <c r="O75" s="112">
        <f t="shared" si="7"/>
        <v>-3.0000000000001137E-2</v>
      </c>
      <c r="P75">
        <v>10.219280475026196</v>
      </c>
      <c r="Q75">
        <v>7.4322039818372341</v>
      </c>
      <c r="R75">
        <v>0</v>
      </c>
      <c r="S75">
        <v>1.6582605658400278</v>
      </c>
      <c r="T75">
        <v>9.2902549772965433</v>
      </c>
      <c r="U75" s="114">
        <f t="shared" si="8"/>
        <v>28.6</v>
      </c>
      <c r="V75" s="112">
        <f t="shared" si="9"/>
        <v>0</v>
      </c>
      <c r="X75" s="117"/>
    </row>
    <row r="76" spans="1:24">
      <c r="A76" t="s">
        <v>118</v>
      </c>
      <c r="B76">
        <f>GT!B76</f>
        <v>36</v>
      </c>
      <c r="C76">
        <f>GT!C76</f>
        <v>54</v>
      </c>
      <c r="D76">
        <f>GT!M76</f>
        <v>29.6</v>
      </c>
      <c r="E76">
        <f>GT!N76</f>
        <v>0</v>
      </c>
      <c r="F76">
        <f t="shared" si="10"/>
        <v>90</v>
      </c>
      <c r="G76">
        <f t="shared" si="11"/>
        <v>29.6</v>
      </c>
      <c r="H76" s="112"/>
      <c r="I76">
        <f>BRPL_EOD!AA76+BRPL_EOD!AB76</f>
        <v>10.58</v>
      </c>
      <c r="J76">
        <f>BYPL_EOD!AA76+BYPL_EOD!AB76</f>
        <v>7.7</v>
      </c>
      <c r="K76">
        <f>MES_EOD!AA76+MES_EOD!AB76</f>
        <v>0</v>
      </c>
      <c r="L76">
        <f>NDMC_EOD!AA76+NDMC_EOD!AB76</f>
        <v>1.71</v>
      </c>
      <c r="M76">
        <f>TPDDL_EOD!AA76+TPDDL_EOD!AB76</f>
        <v>9.6199999999999992</v>
      </c>
      <c r="N76">
        <f t="shared" si="6"/>
        <v>29.61</v>
      </c>
      <c r="O76" s="112">
        <f t="shared" si="7"/>
        <v>-9.9999999999980105E-3</v>
      </c>
      <c r="P76">
        <v>10.576426882809862</v>
      </c>
      <c r="Q76">
        <v>7.6973995271867617</v>
      </c>
      <c r="R76">
        <v>0</v>
      </c>
      <c r="S76">
        <v>1.7094224924012158</v>
      </c>
      <c r="T76">
        <v>9.6167510976021617</v>
      </c>
      <c r="U76" s="114">
        <f t="shared" si="8"/>
        <v>29.6</v>
      </c>
      <c r="V76" s="112">
        <f t="shared" si="9"/>
        <v>0</v>
      </c>
      <c r="X76" s="117"/>
    </row>
    <row r="77" spans="1:24">
      <c r="A77" t="s">
        <v>119</v>
      </c>
      <c r="B77">
        <f>GT!B77</f>
        <v>36</v>
      </c>
      <c r="C77">
        <f>GT!C77</f>
        <v>54</v>
      </c>
      <c r="D77">
        <f>GT!M77</f>
        <v>29.6</v>
      </c>
      <c r="E77">
        <f>GT!N77</f>
        <v>0</v>
      </c>
      <c r="F77">
        <f t="shared" si="10"/>
        <v>90</v>
      </c>
      <c r="G77">
        <f t="shared" si="11"/>
        <v>29.6</v>
      </c>
      <c r="H77" s="112"/>
      <c r="I77">
        <f>BRPL_EOD!AA77+BRPL_EOD!AB77</f>
        <v>10.58</v>
      </c>
      <c r="J77">
        <f>BYPL_EOD!AA77+BYPL_EOD!AB77</f>
        <v>7.7</v>
      </c>
      <c r="K77">
        <f>MES_EOD!AA77+MES_EOD!AB77</f>
        <v>0</v>
      </c>
      <c r="L77">
        <f>NDMC_EOD!AA77+NDMC_EOD!AB77</f>
        <v>1.71</v>
      </c>
      <c r="M77">
        <f>TPDDL_EOD!AA77+TPDDL_EOD!AB77</f>
        <v>9.6199999999999992</v>
      </c>
      <c r="N77">
        <f t="shared" si="6"/>
        <v>29.61</v>
      </c>
      <c r="O77" s="112">
        <f t="shared" si="7"/>
        <v>-9.9999999999980105E-3</v>
      </c>
      <c r="P77">
        <v>10.576426882809862</v>
      </c>
      <c r="Q77">
        <v>7.6973995271867617</v>
      </c>
      <c r="R77">
        <v>0</v>
      </c>
      <c r="S77">
        <v>1.7094224924012158</v>
      </c>
      <c r="T77">
        <v>9.6167510976021617</v>
      </c>
      <c r="U77" s="114">
        <f t="shared" si="8"/>
        <v>29.6</v>
      </c>
      <c r="V77" s="112">
        <f t="shared" si="9"/>
        <v>0</v>
      </c>
      <c r="X77" s="117"/>
    </row>
    <row r="78" spans="1:24">
      <c r="A78" t="s">
        <v>120</v>
      </c>
      <c r="B78">
        <f>GT!B78</f>
        <v>36</v>
      </c>
      <c r="C78">
        <f>GT!C78</f>
        <v>54</v>
      </c>
      <c r="D78">
        <f>GT!M78</f>
        <v>30.6</v>
      </c>
      <c r="E78">
        <f>GT!N78</f>
        <v>0</v>
      </c>
      <c r="F78">
        <f t="shared" si="10"/>
        <v>90</v>
      </c>
      <c r="G78">
        <f t="shared" si="11"/>
        <v>30.6</v>
      </c>
      <c r="H78" s="112"/>
      <c r="I78">
        <f>BRPL_EOD!AA78+BRPL_EOD!AB78</f>
        <v>10.94</v>
      </c>
      <c r="J78">
        <f>BYPL_EOD!AA78+BYPL_EOD!AB78</f>
        <v>7.95</v>
      </c>
      <c r="K78">
        <f>MES_EOD!AA78+MES_EOD!AB78</f>
        <v>0</v>
      </c>
      <c r="L78">
        <f>NDMC_EOD!AA78+NDMC_EOD!AB78</f>
        <v>1.77</v>
      </c>
      <c r="M78">
        <f>TPDDL_EOD!AA78+TPDDL_EOD!AB78</f>
        <v>9.94</v>
      </c>
      <c r="N78">
        <f t="shared" si="6"/>
        <v>30.6</v>
      </c>
      <c r="O78" s="112">
        <f t="shared" si="7"/>
        <v>0</v>
      </c>
      <c r="P78">
        <v>10.94</v>
      </c>
      <c r="Q78">
        <v>7.95</v>
      </c>
      <c r="R78">
        <v>0</v>
      </c>
      <c r="S78">
        <v>1.77</v>
      </c>
      <c r="T78">
        <v>9.94</v>
      </c>
      <c r="U78" s="114">
        <f t="shared" si="8"/>
        <v>30.6</v>
      </c>
      <c r="V78" s="112">
        <f t="shared" si="9"/>
        <v>0</v>
      </c>
      <c r="X78" s="117"/>
    </row>
    <row r="79" spans="1:24">
      <c r="A79" t="s">
        <v>121</v>
      </c>
      <c r="B79">
        <f>GT!B79</f>
        <v>36</v>
      </c>
      <c r="C79">
        <f>GT!C79</f>
        <v>54</v>
      </c>
      <c r="D79">
        <f>GT!M79</f>
        <v>30.6</v>
      </c>
      <c r="E79">
        <f>GT!N79</f>
        <v>0</v>
      </c>
      <c r="F79">
        <f t="shared" si="10"/>
        <v>90</v>
      </c>
      <c r="G79">
        <f t="shared" si="11"/>
        <v>30.6</v>
      </c>
      <c r="H79" s="112"/>
      <c r="I79">
        <f>BRPL_EOD!AA79+BRPL_EOD!AB79</f>
        <v>10.94</v>
      </c>
      <c r="J79">
        <f>BYPL_EOD!AA79+BYPL_EOD!AB79</f>
        <v>7.95</v>
      </c>
      <c r="K79">
        <f>MES_EOD!AA79+MES_EOD!AB79</f>
        <v>0</v>
      </c>
      <c r="L79">
        <f>NDMC_EOD!AA79+NDMC_EOD!AB79</f>
        <v>1.77</v>
      </c>
      <c r="M79">
        <f>TPDDL_EOD!AA79+TPDDL_EOD!AB79</f>
        <v>9.94</v>
      </c>
      <c r="N79">
        <f t="shared" si="6"/>
        <v>30.6</v>
      </c>
      <c r="O79" s="112">
        <f t="shared" si="7"/>
        <v>0</v>
      </c>
      <c r="P79">
        <v>10.94</v>
      </c>
      <c r="Q79">
        <v>7.95</v>
      </c>
      <c r="R79">
        <v>0</v>
      </c>
      <c r="S79">
        <v>1.77</v>
      </c>
      <c r="T79">
        <v>9.94</v>
      </c>
      <c r="U79" s="114">
        <f t="shared" si="8"/>
        <v>30.6</v>
      </c>
      <c r="V79" s="112">
        <f t="shared" si="9"/>
        <v>0</v>
      </c>
      <c r="X79" s="117"/>
    </row>
    <row r="80" spans="1:24">
      <c r="A80" t="s">
        <v>122</v>
      </c>
      <c r="B80">
        <f>GT!B80</f>
        <v>36</v>
      </c>
      <c r="C80">
        <f>GT!C80</f>
        <v>54</v>
      </c>
      <c r="D80">
        <f>GT!M80</f>
        <v>30.6</v>
      </c>
      <c r="E80">
        <f>GT!N80</f>
        <v>0</v>
      </c>
      <c r="F80">
        <f t="shared" si="10"/>
        <v>90</v>
      </c>
      <c r="G80">
        <f t="shared" si="11"/>
        <v>30.6</v>
      </c>
      <c r="H80" s="112"/>
      <c r="I80">
        <f>BRPL_EOD!AA80+BRPL_EOD!AB80</f>
        <v>10.94</v>
      </c>
      <c r="J80">
        <f>BYPL_EOD!AA80+BYPL_EOD!AB80</f>
        <v>7.95</v>
      </c>
      <c r="K80">
        <f>MES_EOD!AA80+MES_EOD!AB80</f>
        <v>0</v>
      </c>
      <c r="L80">
        <f>NDMC_EOD!AA80+NDMC_EOD!AB80</f>
        <v>1.77</v>
      </c>
      <c r="M80">
        <f>TPDDL_EOD!AA80+TPDDL_EOD!AB80</f>
        <v>9.94</v>
      </c>
      <c r="N80">
        <f t="shared" si="6"/>
        <v>30.6</v>
      </c>
      <c r="O80" s="112">
        <f t="shared" si="7"/>
        <v>0</v>
      </c>
      <c r="P80">
        <v>10.94</v>
      </c>
      <c r="Q80">
        <v>7.95</v>
      </c>
      <c r="R80">
        <v>0</v>
      </c>
      <c r="S80">
        <v>1.77</v>
      </c>
      <c r="T80">
        <v>9.94</v>
      </c>
      <c r="U80" s="114">
        <f t="shared" si="8"/>
        <v>30.6</v>
      </c>
      <c r="V80" s="112">
        <f t="shared" si="9"/>
        <v>0</v>
      </c>
      <c r="X80" s="117"/>
    </row>
    <row r="81" spans="1:24">
      <c r="A81" t="s">
        <v>123</v>
      </c>
      <c r="B81">
        <f>GT!B81</f>
        <v>36</v>
      </c>
      <c r="C81">
        <f>GT!C81</f>
        <v>54</v>
      </c>
      <c r="D81">
        <f>GT!M81</f>
        <v>31.6</v>
      </c>
      <c r="E81">
        <f>GT!N81</f>
        <v>0</v>
      </c>
      <c r="F81">
        <f t="shared" si="10"/>
        <v>90</v>
      </c>
      <c r="G81">
        <f t="shared" si="11"/>
        <v>31.6</v>
      </c>
      <c r="H81" s="112"/>
      <c r="I81">
        <f>BRPL_EOD!AA81+BRPL_EOD!AB81</f>
        <v>11.63</v>
      </c>
      <c r="J81">
        <f>BYPL_EOD!AA81+BYPL_EOD!AB81</f>
        <v>8.19</v>
      </c>
      <c r="K81">
        <f>MES_EOD!AA81+MES_EOD!AB81</f>
        <v>0</v>
      </c>
      <c r="L81">
        <f>NDMC_EOD!AA81+NDMC_EOD!AB81</f>
        <v>1.78</v>
      </c>
      <c r="M81">
        <f>TPDDL_EOD!AA81+TPDDL_EOD!AB81</f>
        <v>10</v>
      </c>
      <c r="N81">
        <f t="shared" si="6"/>
        <v>31.6</v>
      </c>
      <c r="O81" s="112">
        <f t="shared" si="7"/>
        <v>0</v>
      </c>
      <c r="P81">
        <v>11.63</v>
      </c>
      <c r="Q81">
        <v>8.19</v>
      </c>
      <c r="R81">
        <v>0</v>
      </c>
      <c r="S81">
        <v>1.78</v>
      </c>
      <c r="T81">
        <v>10</v>
      </c>
      <c r="U81" s="114">
        <f t="shared" si="8"/>
        <v>31.6</v>
      </c>
      <c r="V81" s="112">
        <f t="shared" si="9"/>
        <v>0</v>
      </c>
      <c r="X81" s="117"/>
    </row>
    <row r="82" spans="1:24">
      <c r="A82" t="s">
        <v>124</v>
      </c>
      <c r="B82">
        <f>GT!B82</f>
        <v>36</v>
      </c>
      <c r="C82">
        <f>GT!C82</f>
        <v>54</v>
      </c>
      <c r="D82">
        <f>GT!M82</f>
        <v>31.6</v>
      </c>
      <c r="E82">
        <f>GT!N82</f>
        <v>0</v>
      </c>
      <c r="F82">
        <f t="shared" si="10"/>
        <v>90</v>
      </c>
      <c r="G82">
        <f t="shared" si="11"/>
        <v>31.6</v>
      </c>
      <c r="H82" s="112"/>
      <c r="I82">
        <f>BRPL_EOD!AA82+BRPL_EOD!AB82</f>
        <v>11.63</v>
      </c>
      <c r="J82">
        <f>BYPL_EOD!AA82+BYPL_EOD!AB82</f>
        <v>8.19</v>
      </c>
      <c r="K82">
        <f>MES_EOD!AA82+MES_EOD!AB82</f>
        <v>0</v>
      </c>
      <c r="L82">
        <f>NDMC_EOD!AA82+NDMC_EOD!AB82</f>
        <v>1.78</v>
      </c>
      <c r="M82">
        <f>TPDDL_EOD!AA82+TPDDL_EOD!AB82</f>
        <v>10</v>
      </c>
      <c r="N82">
        <f t="shared" si="6"/>
        <v>31.6</v>
      </c>
      <c r="O82" s="112">
        <f t="shared" si="7"/>
        <v>0</v>
      </c>
      <c r="P82">
        <v>11.63</v>
      </c>
      <c r="Q82">
        <v>8.19</v>
      </c>
      <c r="R82">
        <v>0</v>
      </c>
      <c r="S82">
        <v>1.78</v>
      </c>
      <c r="T82">
        <v>10</v>
      </c>
      <c r="U82" s="114">
        <f t="shared" si="8"/>
        <v>31.6</v>
      </c>
      <c r="V82" s="112">
        <f t="shared" si="9"/>
        <v>0</v>
      </c>
      <c r="X82" s="117"/>
    </row>
    <row r="83" spans="1:24">
      <c r="A83" t="s">
        <v>125</v>
      </c>
      <c r="B83">
        <f>GT!B83</f>
        <v>36</v>
      </c>
      <c r="C83">
        <f>GT!C83</f>
        <v>54</v>
      </c>
      <c r="D83">
        <f>GT!M83</f>
        <v>31.6</v>
      </c>
      <c r="E83">
        <f>GT!N83</f>
        <v>0</v>
      </c>
      <c r="F83">
        <f t="shared" si="10"/>
        <v>90</v>
      </c>
      <c r="G83">
        <f t="shared" si="11"/>
        <v>31.6</v>
      </c>
      <c r="H83" s="112"/>
      <c r="I83">
        <f>BRPL_EOD!AA83+BRPL_EOD!AB83</f>
        <v>11.63</v>
      </c>
      <c r="J83">
        <f>BYPL_EOD!AA83+BYPL_EOD!AB83</f>
        <v>8.19</v>
      </c>
      <c r="K83">
        <f>MES_EOD!AA83+MES_EOD!AB83</f>
        <v>0</v>
      </c>
      <c r="L83">
        <f>NDMC_EOD!AA83+NDMC_EOD!AB83</f>
        <v>1.78</v>
      </c>
      <c r="M83">
        <f>TPDDL_EOD!AA83+TPDDL_EOD!AB83</f>
        <v>10</v>
      </c>
      <c r="N83">
        <f t="shared" si="6"/>
        <v>31.6</v>
      </c>
      <c r="O83" s="112">
        <f t="shared" si="7"/>
        <v>0</v>
      </c>
      <c r="P83">
        <v>11.63</v>
      </c>
      <c r="Q83">
        <v>8.19</v>
      </c>
      <c r="R83">
        <v>0</v>
      </c>
      <c r="S83">
        <v>1.78</v>
      </c>
      <c r="T83">
        <v>10</v>
      </c>
      <c r="U83" s="114">
        <f t="shared" si="8"/>
        <v>31.6</v>
      </c>
      <c r="V83" s="112">
        <f t="shared" si="9"/>
        <v>0</v>
      </c>
      <c r="X83" s="117"/>
    </row>
    <row r="84" spans="1:24">
      <c r="A84" t="s">
        <v>126</v>
      </c>
      <c r="B84">
        <f>GT!B84</f>
        <v>36</v>
      </c>
      <c r="C84">
        <f>GT!C84</f>
        <v>54</v>
      </c>
      <c r="D84">
        <f>GT!M84</f>
        <v>31.6</v>
      </c>
      <c r="E84">
        <f>GT!N84</f>
        <v>0</v>
      </c>
      <c r="F84">
        <f t="shared" si="10"/>
        <v>90</v>
      </c>
      <c r="G84">
        <f t="shared" si="11"/>
        <v>31.6</v>
      </c>
      <c r="H84" s="112"/>
      <c r="I84">
        <f>BRPL_EOD!AA84+BRPL_EOD!AB84</f>
        <v>11.63</v>
      </c>
      <c r="J84">
        <f>BYPL_EOD!AA84+BYPL_EOD!AB84</f>
        <v>8.19</v>
      </c>
      <c r="K84">
        <f>MES_EOD!AA84+MES_EOD!AB84</f>
        <v>0</v>
      </c>
      <c r="L84">
        <f>NDMC_EOD!AA84+NDMC_EOD!AB84</f>
        <v>1.78</v>
      </c>
      <c r="M84">
        <f>TPDDL_EOD!AA84+TPDDL_EOD!AB84</f>
        <v>10</v>
      </c>
      <c r="N84">
        <f t="shared" si="6"/>
        <v>31.6</v>
      </c>
      <c r="O84" s="112">
        <f t="shared" si="7"/>
        <v>0</v>
      </c>
      <c r="P84">
        <v>11.63</v>
      </c>
      <c r="Q84">
        <v>8.19</v>
      </c>
      <c r="R84">
        <v>0</v>
      </c>
      <c r="S84">
        <v>1.78</v>
      </c>
      <c r="T84">
        <v>10</v>
      </c>
      <c r="U84" s="114">
        <f t="shared" si="8"/>
        <v>31.6</v>
      </c>
      <c r="V84" s="112">
        <f t="shared" si="9"/>
        <v>0</v>
      </c>
      <c r="X84" s="117"/>
    </row>
    <row r="85" spans="1:24">
      <c r="A85" t="s">
        <v>127</v>
      </c>
      <c r="B85">
        <f>GT!B85</f>
        <v>36</v>
      </c>
      <c r="C85">
        <f>GT!C85</f>
        <v>54</v>
      </c>
      <c r="D85">
        <f>GT!M85</f>
        <v>31.6</v>
      </c>
      <c r="E85">
        <f>GT!N85</f>
        <v>0</v>
      </c>
      <c r="F85">
        <f t="shared" si="10"/>
        <v>90</v>
      </c>
      <c r="G85">
        <f t="shared" si="11"/>
        <v>31.6</v>
      </c>
      <c r="H85" s="112"/>
      <c r="I85">
        <f>BRPL_EOD!AA85+BRPL_EOD!AB85</f>
        <v>11.63</v>
      </c>
      <c r="J85">
        <f>BYPL_EOD!AA85+BYPL_EOD!AB85</f>
        <v>8.19</v>
      </c>
      <c r="K85">
        <f>MES_EOD!AA85+MES_EOD!AB85</f>
        <v>0</v>
      </c>
      <c r="L85">
        <f>NDMC_EOD!AA85+NDMC_EOD!AB85</f>
        <v>1.78</v>
      </c>
      <c r="M85">
        <f>TPDDL_EOD!AA85+TPDDL_EOD!AB85</f>
        <v>10</v>
      </c>
      <c r="N85">
        <f t="shared" si="6"/>
        <v>31.6</v>
      </c>
      <c r="O85" s="112">
        <f t="shared" si="7"/>
        <v>0</v>
      </c>
      <c r="P85">
        <v>11.63</v>
      </c>
      <c r="Q85">
        <v>8.19</v>
      </c>
      <c r="R85">
        <v>0</v>
      </c>
      <c r="S85">
        <v>1.78</v>
      </c>
      <c r="T85">
        <v>10</v>
      </c>
      <c r="U85" s="114">
        <f t="shared" si="8"/>
        <v>31.6</v>
      </c>
      <c r="V85" s="112">
        <f t="shared" si="9"/>
        <v>0</v>
      </c>
      <c r="X85" s="117"/>
    </row>
    <row r="86" spans="1:24">
      <c r="A86" t="s">
        <v>128</v>
      </c>
      <c r="B86">
        <f>GT!B86</f>
        <v>36</v>
      </c>
      <c r="C86">
        <f>GT!C86</f>
        <v>54</v>
      </c>
      <c r="D86">
        <f>GT!M86</f>
        <v>32.6</v>
      </c>
      <c r="E86">
        <f>GT!N86</f>
        <v>0</v>
      </c>
      <c r="F86">
        <f t="shared" si="10"/>
        <v>90</v>
      </c>
      <c r="G86">
        <f t="shared" si="11"/>
        <v>32.6</v>
      </c>
      <c r="H86" s="112"/>
      <c r="I86">
        <f>BRPL_EOD!AA86+BRPL_EOD!AB86</f>
        <v>12.63</v>
      </c>
      <c r="J86">
        <f>BYPL_EOD!AA86+BYPL_EOD!AB86</f>
        <v>8.19</v>
      </c>
      <c r="K86">
        <f>MES_EOD!AA86+MES_EOD!AB86</f>
        <v>0</v>
      </c>
      <c r="L86">
        <f>NDMC_EOD!AA86+NDMC_EOD!AB86</f>
        <v>1.78</v>
      </c>
      <c r="M86">
        <f>TPDDL_EOD!AA86+TPDDL_EOD!AB86</f>
        <v>10</v>
      </c>
      <c r="N86">
        <f t="shared" si="6"/>
        <v>32.6</v>
      </c>
      <c r="O86" s="112">
        <f t="shared" si="7"/>
        <v>0</v>
      </c>
      <c r="P86">
        <v>12.63</v>
      </c>
      <c r="Q86">
        <v>8.19</v>
      </c>
      <c r="R86">
        <v>0</v>
      </c>
      <c r="S86">
        <v>1.78</v>
      </c>
      <c r="T86">
        <v>10</v>
      </c>
      <c r="U86" s="114">
        <f t="shared" si="8"/>
        <v>32.6</v>
      </c>
      <c r="V86" s="112">
        <f t="shared" si="9"/>
        <v>0</v>
      </c>
      <c r="X86" s="117"/>
    </row>
    <row r="87" spans="1:24">
      <c r="A87" t="s">
        <v>129</v>
      </c>
      <c r="B87">
        <f>GT!B87</f>
        <v>36</v>
      </c>
      <c r="C87">
        <f>GT!C87</f>
        <v>54</v>
      </c>
      <c r="D87">
        <f>GT!M87</f>
        <v>32.6</v>
      </c>
      <c r="E87">
        <f>GT!N87</f>
        <v>0</v>
      </c>
      <c r="F87">
        <f t="shared" si="10"/>
        <v>90</v>
      </c>
      <c r="G87">
        <f t="shared" si="11"/>
        <v>32.6</v>
      </c>
      <c r="H87" s="112"/>
      <c r="I87">
        <f>BRPL_EOD!AA87+BRPL_EOD!AB87</f>
        <v>12.63</v>
      </c>
      <c r="J87">
        <f>BYPL_EOD!AA87+BYPL_EOD!AB87</f>
        <v>8.19</v>
      </c>
      <c r="K87">
        <f>MES_EOD!AA87+MES_EOD!AB87</f>
        <v>0</v>
      </c>
      <c r="L87">
        <f>NDMC_EOD!AA87+NDMC_EOD!AB87</f>
        <v>1.78</v>
      </c>
      <c r="M87">
        <f>TPDDL_EOD!AA87+TPDDL_EOD!AB87</f>
        <v>10</v>
      </c>
      <c r="N87">
        <f t="shared" si="6"/>
        <v>32.6</v>
      </c>
      <c r="O87" s="112">
        <f t="shared" si="7"/>
        <v>0</v>
      </c>
      <c r="P87">
        <v>12.63</v>
      </c>
      <c r="Q87">
        <v>8.19</v>
      </c>
      <c r="R87">
        <v>0</v>
      </c>
      <c r="S87">
        <v>1.78</v>
      </c>
      <c r="T87">
        <v>10</v>
      </c>
      <c r="U87" s="114">
        <f t="shared" si="8"/>
        <v>32.6</v>
      </c>
      <c r="V87" s="112">
        <f t="shared" si="9"/>
        <v>0</v>
      </c>
      <c r="X87" s="117"/>
    </row>
    <row r="88" spans="1:24">
      <c r="A88" t="s">
        <v>130</v>
      </c>
      <c r="B88">
        <f>GT!B88</f>
        <v>36</v>
      </c>
      <c r="C88">
        <f>GT!C88</f>
        <v>54</v>
      </c>
      <c r="D88">
        <f>GT!M88</f>
        <v>32.6</v>
      </c>
      <c r="E88">
        <f>GT!N88</f>
        <v>0</v>
      </c>
      <c r="F88">
        <f t="shared" si="10"/>
        <v>90</v>
      </c>
      <c r="G88">
        <f t="shared" si="11"/>
        <v>32.6</v>
      </c>
      <c r="H88" s="112"/>
      <c r="I88">
        <f>BRPL_EOD!AA88+BRPL_EOD!AB88</f>
        <v>12.63</v>
      </c>
      <c r="J88">
        <f>BYPL_EOD!AA88+BYPL_EOD!AB88</f>
        <v>8.19</v>
      </c>
      <c r="K88">
        <f>MES_EOD!AA88+MES_EOD!AB88</f>
        <v>0</v>
      </c>
      <c r="L88">
        <f>NDMC_EOD!AA88+NDMC_EOD!AB88</f>
        <v>1.78</v>
      </c>
      <c r="M88">
        <f>TPDDL_EOD!AA88+TPDDL_EOD!AB88</f>
        <v>10</v>
      </c>
      <c r="N88">
        <f t="shared" si="6"/>
        <v>32.6</v>
      </c>
      <c r="O88" s="112">
        <f t="shared" si="7"/>
        <v>0</v>
      </c>
      <c r="P88">
        <v>12.63</v>
      </c>
      <c r="Q88">
        <v>8.19</v>
      </c>
      <c r="R88">
        <v>0</v>
      </c>
      <c r="S88">
        <v>1.78</v>
      </c>
      <c r="T88">
        <v>10</v>
      </c>
      <c r="U88" s="114">
        <f t="shared" si="8"/>
        <v>32.6</v>
      </c>
      <c r="V88" s="112">
        <f t="shared" si="9"/>
        <v>0</v>
      </c>
      <c r="X88" s="117"/>
    </row>
    <row r="89" spans="1:24">
      <c r="A89" t="s">
        <v>131</v>
      </c>
      <c r="B89">
        <f>GT!B89</f>
        <v>36</v>
      </c>
      <c r="C89">
        <f>GT!C89</f>
        <v>54</v>
      </c>
      <c r="D89">
        <f>GT!M89</f>
        <v>32.6</v>
      </c>
      <c r="E89">
        <f>GT!N89</f>
        <v>0</v>
      </c>
      <c r="F89">
        <f t="shared" si="10"/>
        <v>90</v>
      </c>
      <c r="G89">
        <f t="shared" si="11"/>
        <v>32.6</v>
      </c>
      <c r="H89" s="112"/>
      <c r="I89">
        <f>BRPL_EOD!AA89+BRPL_EOD!AB89</f>
        <v>12.63</v>
      </c>
      <c r="J89">
        <f>BYPL_EOD!AA89+BYPL_EOD!AB89</f>
        <v>8.19</v>
      </c>
      <c r="K89">
        <f>MES_EOD!AA89+MES_EOD!AB89</f>
        <v>0</v>
      </c>
      <c r="L89">
        <f>NDMC_EOD!AA89+NDMC_EOD!AB89</f>
        <v>1.78</v>
      </c>
      <c r="M89">
        <f>TPDDL_EOD!AA89+TPDDL_EOD!AB89</f>
        <v>10</v>
      </c>
      <c r="N89">
        <f t="shared" si="6"/>
        <v>32.6</v>
      </c>
      <c r="O89" s="112">
        <f t="shared" si="7"/>
        <v>0</v>
      </c>
      <c r="P89">
        <v>12.63</v>
      </c>
      <c r="Q89">
        <v>8.19</v>
      </c>
      <c r="R89">
        <v>0</v>
      </c>
      <c r="S89">
        <v>1.78</v>
      </c>
      <c r="T89">
        <v>10</v>
      </c>
      <c r="U89" s="114">
        <f t="shared" si="8"/>
        <v>32.6</v>
      </c>
      <c r="V89" s="112">
        <f t="shared" si="9"/>
        <v>0</v>
      </c>
      <c r="X89" s="117"/>
    </row>
    <row r="90" spans="1:24">
      <c r="A90" t="s">
        <v>132</v>
      </c>
      <c r="B90">
        <f>GT!B90</f>
        <v>36</v>
      </c>
      <c r="C90">
        <f>GT!C90</f>
        <v>54</v>
      </c>
      <c r="D90">
        <f>GT!M90</f>
        <v>33</v>
      </c>
      <c r="E90">
        <f>GT!N90</f>
        <v>0</v>
      </c>
      <c r="F90">
        <f t="shared" si="10"/>
        <v>90</v>
      </c>
      <c r="G90">
        <f t="shared" si="11"/>
        <v>33</v>
      </c>
      <c r="H90" s="112"/>
      <c r="I90">
        <f>BRPL_EOD!AA90+BRPL_EOD!AB90</f>
        <v>12.63</v>
      </c>
      <c r="J90">
        <f>BYPL_EOD!AA90+BYPL_EOD!AB90</f>
        <v>8.19</v>
      </c>
      <c r="K90">
        <f>MES_EOD!AA90+MES_EOD!AB90</f>
        <v>0</v>
      </c>
      <c r="L90">
        <f>NDMC_EOD!AA90+NDMC_EOD!AB90</f>
        <v>1.78</v>
      </c>
      <c r="M90">
        <f>TPDDL_EOD!AA90+TPDDL_EOD!AB90</f>
        <v>10</v>
      </c>
      <c r="N90">
        <f t="shared" si="6"/>
        <v>32.6</v>
      </c>
      <c r="O90" s="112">
        <f t="shared" si="7"/>
        <v>0.39999999999999858</v>
      </c>
      <c r="P90">
        <v>12.784969325153375</v>
      </c>
      <c r="Q90">
        <v>8.2904907975460116</v>
      </c>
      <c r="R90">
        <v>0</v>
      </c>
      <c r="S90">
        <v>1.801840490797546</v>
      </c>
      <c r="T90">
        <v>10.122699386503067</v>
      </c>
      <c r="U90" s="114">
        <f t="shared" si="8"/>
        <v>33</v>
      </c>
      <c r="V90" s="112">
        <f t="shared" si="9"/>
        <v>0</v>
      </c>
      <c r="X90" s="117"/>
    </row>
    <row r="91" spans="1:24">
      <c r="A91" t="s">
        <v>133</v>
      </c>
      <c r="B91">
        <f>GT!B91</f>
        <v>36</v>
      </c>
      <c r="C91">
        <f>GT!C91</f>
        <v>54</v>
      </c>
      <c r="D91">
        <f>GT!M91</f>
        <v>33</v>
      </c>
      <c r="E91">
        <f>GT!N91</f>
        <v>0</v>
      </c>
      <c r="F91">
        <f t="shared" si="10"/>
        <v>90</v>
      </c>
      <c r="G91">
        <f t="shared" si="11"/>
        <v>33</v>
      </c>
      <c r="H91" s="112"/>
      <c r="I91">
        <f>BRPL_EOD!AA91+BRPL_EOD!AB91</f>
        <v>12.63</v>
      </c>
      <c r="J91">
        <f>BYPL_EOD!AA91+BYPL_EOD!AB91</f>
        <v>8.19</v>
      </c>
      <c r="K91">
        <f>MES_EOD!AA91+MES_EOD!AB91</f>
        <v>0</v>
      </c>
      <c r="L91">
        <f>NDMC_EOD!AA91+NDMC_EOD!AB91</f>
        <v>1.78</v>
      </c>
      <c r="M91">
        <f>TPDDL_EOD!AA91+TPDDL_EOD!AB91</f>
        <v>10</v>
      </c>
      <c r="N91">
        <f t="shared" si="6"/>
        <v>32.6</v>
      </c>
      <c r="O91" s="112">
        <f t="shared" si="7"/>
        <v>0.39999999999999858</v>
      </c>
      <c r="P91">
        <v>12.784969325153375</v>
      </c>
      <c r="Q91">
        <v>8.2904907975460116</v>
      </c>
      <c r="R91">
        <v>0</v>
      </c>
      <c r="S91">
        <v>1.801840490797546</v>
      </c>
      <c r="T91">
        <v>10.122699386503067</v>
      </c>
      <c r="U91" s="114">
        <f t="shared" si="8"/>
        <v>33</v>
      </c>
      <c r="V91" s="112">
        <f t="shared" si="9"/>
        <v>0</v>
      </c>
      <c r="X91" s="117"/>
    </row>
    <row r="92" spans="1:24">
      <c r="A92" t="s">
        <v>134</v>
      </c>
      <c r="B92">
        <f>GT!B92</f>
        <v>36</v>
      </c>
      <c r="C92">
        <f>GT!C92</f>
        <v>54</v>
      </c>
      <c r="D92">
        <f>GT!M92</f>
        <v>32.6</v>
      </c>
      <c r="E92">
        <f>GT!N92</f>
        <v>0</v>
      </c>
      <c r="F92">
        <f t="shared" si="10"/>
        <v>90</v>
      </c>
      <c r="G92">
        <f t="shared" si="11"/>
        <v>32.6</v>
      </c>
      <c r="H92" s="112"/>
      <c r="I92">
        <f>BRPL_EOD!AA92+BRPL_EOD!AB92</f>
        <v>12.63</v>
      </c>
      <c r="J92">
        <f>BYPL_EOD!AA92+BYPL_EOD!AB92</f>
        <v>8.19</v>
      </c>
      <c r="K92">
        <f>MES_EOD!AA92+MES_EOD!AB92</f>
        <v>0</v>
      </c>
      <c r="L92">
        <f>NDMC_EOD!AA92+NDMC_EOD!AB92</f>
        <v>1.78</v>
      </c>
      <c r="M92">
        <f>TPDDL_EOD!AA92+TPDDL_EOD!AB92</f>
        <v>10</v>
      </c>
      <c r="N92">
        <f t="shared" si="6"/>
        <v>32.6</v>
      </c>
      <c r="O92" s="112">
        <f t="shared" si="7"/>
        <v>0</v>
      </c>
      <c r="P92">
        <v>12.63</v>
      </c>
      <c r="Q92">
        <v>8.19</v>
      </c>
      <c r="R92">
        <v>0</v>
      </c>
      <c r="S92">
        <v>1.78</v>
      </c>
      <c r="T92">
        <v>10</v>
      </c>
      <c r="U92" s="114">
        <f t="shared" si="8"/>
        <v>32.6</v>
      </c>
      <c r="V92" s="112">
        <f t="shared" si="9"/>
        <v>0</v>
      </c>
      <c r="X92" s="117"/>
    </row>
    <row r="93" spans="1:24">
      <c r="A93" t="s">
        <v>135</v>
      </c>
      <c r="B93">
        <f>GT!B93</f>
        <v>36</v>
      </c>
      <c r="C93">
        <f>GT!C93</f>
        <v>54</v>
      </c>
      <c r="D93">
        <f>GT!M93</f>
        <v>32.6</v>
      </c>
      <c r="E93">
        <f>GT!N93</f>
        <v>0</v>
      </c>
      <c r="F93">
        <f t="shared" si="10"/>
        <v>90</v>
      </c>
      <c r="G93">
        <f t="shared" si="11"/>
        <v>32.6</v>
      </c>
      <c r="H93" s="112"/>
      <c r="I93">
        <f>BRPL_EOD!AA93+BRPL_EOD!AB93</f>
        <v>12.63</v>
      </c>
      <c r="J93">
        <f>BYPL_EOD!AA93+BYPL_EOD!AB93</f>
        <v>8.19</v>
      </c>
      <c r="K93">
        <f>MES_EOD!AA93+MES_EOD!AB93</f>
        <v>0</v>
      </c>
      <c r="L93">
        <f>NDMC_EOD!AA93+NDMC_EOD!AB93</f>
        <v>1.78</v>
      </c>
      <c r="M93">
        <f>TPDDL_EOD!AA93+TPDDL_EOD!AB93</f>
        <v>10</v>
      </c>
      <c r="N93">
        <f t="shared" si="6"/>
        <v>32.6</v>
      </c>
      <c r="O93" s="112">
        <f t="shared" si="7"/>
        <v>0</v>
      </c>
      <c r="P93">
        <v>12.63</v>
      </c>
      <c r="Q93">
        <v>8.19</v>
      </c>
      <c r="R93">
        <v>0</v>
      </c>
      <c r="S93">
        <v>1.78</v>
      </c>
      <c r="T93">
        <v>10</v>
      </c>
      <c r="U93" s="114">
        <f t="shared" si="8"/>
        <v>32.6</v>
      </c>
      <c r="V93" s="112">
        <f t="shared" si="9"/>
        <v>0</v>
      </c>
      <c r="X93" s="117"/>
    </row>
    <row r="94" spans="1:24">
      <c r="A94" t="s">
        <v>136</v>
      </c>
      <c r="B94">
        <f>GT!B94</f>
        <v>36</v>
      </c>
      <c r="C94">
        <f>GT!C94</f>
        <v>54</v>
      </c>
      <c r="D94">
        <f>GT!M94</f>
        <v>32.6</v>
      </c>
      <c r="E94">
        <f>GT!N94</f>
        <v>0</v>
      </c>
      <c r="F94">
        <f t="shared" si="10"/>
        <v>90</v>
      </c>
      <c r="G94">
        <f t="shared" si="11"/>
        <v>32.6</v>
      </c>
      <c r="H94" s="112"/>
      <c r="I94">
        <f>BRPL_EOD!AA94+BRPL_EOD!AB94</f>
        <v>12.63</v>
      </c>
      <c r="J94">
        <f>BYPL_EOD!AA94+BYPL_EOD!AB94</f>
        <v>8.19</v>
      </c>
      <c r="K94">
        <f>MES_EOD!AA94+MES_EOD!AB94</f>
        <v>0</v>
      </c>
      <c r="L94">
        <f>NDMC_EOD!AA94+NDMC_EOD!AB94</f>
        <v>1.78</v>
      </c>
      <c r="M94">
        <f>TPDDL_EOD!AA94+TPDDL_EOD!AB94</f>
        <v>10</v>
      </c>
      <c r="N94">
        <f t="shared" si="6"/>
        <v>32.6</v>
      </c>
      <c r="O94" s="112">
        <f t="shared" si="7"/>
        <v>0</v>
      </c>
      <c r="P94">
        <v>12.63</v>
      </c>
      <c r="Q94">
        <v>8.19</v>
      </c>
      <c r="R94">
        <v>0</v>
      </c>
      <c r="S94">
        <v>1.78</v>
      </c>
      <c r="T94">
        <v>10</v>
      </c>
      <c r="U94" s="114">
        <f t="shared" si="8"/>
        <v>32.6</v>
      </c>
      <c r="V94" s="112">
        <f t="shared" si="9"/>
        <v>0</v>
      </c>
      <c r="X94" s="117"/>
    </row>
    <row r="95" spans="1:24">
      <c r="A95" t="s">
        <v>137</v>
      </c>
      <c r="B95">
        <f>GT!B95</f>
        <v>36</v>
      </c>
      <c r="C95">
        <f>GT!C95</f>
        <v>54</v>
      </c>
      <c r="D95">
        <f>GT!M95</f>
        <v>32.6</v>
      </c>
      <c r="E95">
        <f>GT!N95</f>
        <v>0</v>
      </c>
      <c r="F95">
        <f t="shared" si="10"/>
        <v>90</v>
      </c>
      <c r="G95">
        <f t="shared" si="11"/>
        <v>32.6</v>
      </c>
      <c r="H95" s="112"/>
      <c r="I95">
        <f>BRPL_EOD!AA95+BRPL_EOD!AB95</f>
        <v>12.63</v>
      </c>
      <c r="J95">
        <f>BYPL_EOD!AA95+BYPL_EOD!AB95</f>
        <v>8.19</v>
      </c>
      <c r="K95">
        <f>MES_EOD!AA95+MES_EOD!AB95</f>
        <v>0</v>
      </c>
      <c r="L95">
        <f>NDMC_EOD!AA95+NDMC_EOD!AB95</f>
        <v>1.78</v>
      </c>
      <c r="M95">
        <f>TPDDL_EOD!AA95+TPDDL_EOD!AB95</f>
        <v>10</v>
      </c>
      <c r="N95">
        <f t="shared" si="6"/>
        <v>32.6</v>
      </c>
      <c r="O95" s="112">
        <f t="shared" si="7"/>
        <v>0</v>
      </c>
      <c r="P95">
        <v>12.63</v>
      </c>
      <c r="Q95">
        <v>8.19</v>
      </c>
      <c r="R95">
        <v>0</v>
      </c>
      <c r="S95">
        <v>1.78</v>
      </c>
      <c r="T95">
        <v>10</v>
      </c>
      <c r="U95" s="114">
        <f t="shared" si="8"/>
        <v>32.6</v>
      </c>
      <c r="V95" s="112">
        <f t="shared" si="9"/>
        <v>0</v>
      </c>
      <c r="X95" s="117"/>
    </row>
    <row r="96" spans="1:24">
      <c r="A96" t="s">
        <v>138</v>
      </c>
      <c r="B96">
        <f>GT!B96</f>
        <v>36</v>
      </c>
      <c r="C96">
        <f>GT!C96</f>
        <v>54</v>
      </c>
      <c r="D96">
        <f>GT!M96</f>
        <v>32.6</v>
      </c>
      <c r="E96">
        <f>GT!N96</f>
        <v>0</v>
      </c>
      <c r="F96">
        <f t="shared" si="10"/>
        <v>90</v>
      </c>
      <c r="G96">
        <f t="shared" si="11"/>
        <v>32.6</v>
      </c>
      <c r="H96" s="112"/>
      <c r="I96">
        <f>BRPL_EOD!AA96+BRPL_EOD!AB96</f>
        <v>12.63</v>
      </c>
      <c r="J96">
        <f>BYPL_EOD!AA96+BYPL_EOD!AB96</f>
        <v>8.19</v>
      </c>
      <c r="K96">
        <f>MES_EOD!AA96+MES_EOD!AB96</f>
        <v>0</v>
      </c>
      <c r="L96">
        <f>NDMC_EOD!AA96+NDMC_EOD!AB96</f>
        <v>1.78</v>
      </c>
      <c r="M96">
        <f>TPDDL_EOD!AA96+TPDDL_EOD!AB96</f>
        <v>10</v>
      </c>
      <c r="N96">
        <f t="shared" si="6"/>
        <v>32.6</v>
      </c>
      <c r="O96" s="112">
        <f t="shared" si="7"/>
        <v>0</v>
      </c>
      <c r="P96">
        <v>12.63</v>
      </c>
      <c r="Q96">
        <v>8.19</v>
      </c>
      <c r="R96">
        <v>0</v>
      </c>
      <c r="S96">
        <v>1.78</v>
      </c>
      <c r="T96">
        <v>10</v>
      </c>
      <c r="U96" s="114">
        <f t="shared" si="8"/>
        <v>32.6</v>
      </c>
      <c r="V96" s="112">
        <f t="shared" si="9"/>
        <v>0</v>
      </c>
      <c r="X96" s="117"/>
    </row>
    <row r="97" spans="1:24">
      <c r="A97" t="s">
        <v>139</v>
      </c>
      <c r="B97">
        <f>GT!B97</f>
        <v>36</v>
      </c>
      <c r="C97">
        <f>GT!C97</f>
        <v>54</v>
      </c>
      <c r="D97">
        <f>GT!M97</f>
        <v>32.6</v>
      </c>
      <c r="E97">
        <f>GT!N97</f>
        <v>0</v>
      </c>
      <c r="F97">
        <f t="shared" si="10"/>
        <v>90</v>
      </c>
      <c r="G97">
        <f t="shared" si="11"/>
        <v>32.6</v>
      </c>
      <c r="H97" s="112"/>
      <c r="I97">
        <f>BRPL_EOD!AA97+BRPL_EOD!AB97</f>
        <v>12.63</v>
      </c>
      <c r="J97">
        <f>BYPL_EOD!AA97+BYPL_EOD!AB97</f>
        <v>8.19</v>
      </c>
      <c r="K97">
        <f>MES_EOD!AA97+MES_EOD!AB97</f>
        <v>0</v>
      </c>
      <c r="L97">
        <f>NDMC_EOD!AA97+NDMC_EOD!AB97</f>
        <v>1.78</v>
      </c>
      <c r="M97">
        <f>TPDDL_EOD!AA97+TPDDL_EOD!AB97</f>
        <v>10</v>
      </c>
      <c r="N97">
        <f t="shared" si="6"/>
        <v>32.6</v>
      </c>
      <c r="O97" s="112">
        <f t="shared" si="7"/>
        <v>0</v>
      </c>
      <c r="P97">
        <v>12.63</v>
      </c>
      <c r="Q97">
        <v>8.19</v>
      </c>
      <c r="R97">
        <v>0</v>
      </c>
      <c r="S97">
        <v>1.78</v>
      </c>
      <c r="T97">
        <v>10</v>
      </c>
      <c r="U97" s="114">
        <f t="shared" si="8"/>
        <v>32.6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36</v>
      </c>
      <c r="C98">
        <f>GT!C98</f>
        <v>54</v>
      </c>
      <c r="D98">
        <f>GT!M98</f>
        <v>32.6</v>
      </c>
      <c r="E98">
        <f>GT!N98</f>
        <v>0</v>
      </c>
      <c r="F98">
        <f t="shared" si="10"/>
        <v>90</v>
      </c>
      <c r="G98">
        <f t="shared" si="11"/>
        <v>32.6</v>
      </c>
      <c r="H98" s="112"/>
      <c r="I98">
        <f>BRPL_EOD!AA98+BRPL_EOD!AB98</f>
        <v>12.63</v>
      </c>
      <c r="J98">
        <f>BYPL_EOD!AA98+BYPL_EOD!AB98</f>
        <v>8.19</v>
      </c>
      <c r="K98">
        <f>MES_EOD!AA98+MES_EOD!AB98</f>
        <v>0</v>
      </c>
      <c r="L98">
        <f>NDMC_EOD!AA98+NDMC_EOD!AB98</f>
        <v>1.78</v>
      </c>
      <c r="M98">
        <f>TPDDL_EOD!AA98+TPDDL_EOD!AB98</f>
        <v>10</v>
      </c>
      <c r="N98">
        <f t="shared" si="6"/>
        <v>32.6</v>
      </c>
      <c r="O98" s="112">
        <f t="shared" si="7"/>
        <v>0</v>
      </c>
      <c r="P98">
        <v>12.63</v>
      </c>
      <c r="Q98">
        <v>8.19</v>
      </c>
      <c r="R98">
        <v>0</v>
      </c>
      <c r="S98">
        <v>1.78</v>
      </c>
      <c r="T98">
        <v>10</v>
      </c>
      <c r="U98" s="114">
        <f t="shared" si="8"/>
        <v>32.6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0.86399999999999999</v>
      </c>
      <c r="C99" s="114">
        <f t="shared" ref="C99:U99" si="12">SUM(C3:C98)/4000</f>
        <v>1.296</v>
      </c>
      <c r="D99" s="114">
        <f t="shared" si="12"/>
        <v>0.77234999999999865</v>
      </c>
      <c r="E99" s="114">
        <f t="shared" si="12"/>
        <v>0</v>
      </c>
      <c r="F99" s="114">
        <f t="shared" si="12"/>
        <v>2.16</v>
      </c>
      <c r="G99" s="114">
        <f t="shared" si="12"/>
        <v>0.77234999999999865</v>
      </c>
      <c r="H99" s="114"/>
      <c r="I99" s="114">
        <f t="shared" si="12"/>
        <v>0.30059250000000093</v>
      </c>
      <c r="J99" s="114">
        <f t="shared" si="12"/>
        <v>0.19076500000000038</v>
      </c>
      <c r="K99" s="114">
        <f t="shared" si="12"/>
        <v>0</v>
      </c>
      <c r="L99" s="114">
        <f t="shared" si="12"/>
        <v>4.2252499999999998E-2</v>
      </c>
      <c r="M99" s="114">
        <f t="shared" si="12"/>
        <v>0.23865750000000005</v>
      </c>
      <c r="N99" s="114">
        <f t="shared" si="12"/>
        <v>0.77226749999999922</v>
      </c>
      <c r="O99" s="114">
        <f t="shared" si="12"/>
        <v>8.2500000000013782E-5</v>
      </c>
      <c r="P99" s="114">
        <f t="shared" si="12"/>
        <v>0.30062542864699787</v>
      </c>
      <c r="Q99" s="114">
        <f t="shared" si="12"/>
        <v>0.19078574117882538</v>
      </c>
      <c r="R99" s="114">
        <f t="shared" si="12"/>
        <v>0</v>
      </c>
      <c r="S99" s="114">
        <f t="shared" si="12"/>
        <v>4.2256854845695468E-2</v>
      </c>
      <c r="T99" s="114">
        <f t="shared" si="12"/>
        <v>0.2386819753284824</v>
      </c>
      <c r="U99" s="114">
        <f t="shared" si="12"/>
        <v>0.77234999999999865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tabSelected="1" workbookViewId="0">
      <pane xSplit="1" ySplit="2" topLeftCell="G62" activePane="bottomRight" state="frozen"/>
      <selection activeCell="Q1" sqref="Q1:Q99"/>
      <selection pane="topRight" activeCell="Q1" sqref="Q1:Q99"/>
      <selection pane="bottomLeft" activeCell="Q1" sqref="Q1:Q99"/>
      <selection pane="bottomRight" activeCell="O74" sqref="O74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251.34000000000003</v>
      </c>
      <c r="E3">
        <f>BAWANA!AM3</f>
        <v>0</v>
      </c>
      <c r="F3">
        <f>(B3+C3)*0.8</f>
        <v>256</v>
      </c>
      <c r="G3">
        <f>(D3+E3)</f>
        <v>251.34000000000003</v>
      </c>
      <c r="H3" s="112"/>
      <c r="I3">
        <f>BRPL_EOD!AI3+BRPL_EOD!AJ3</f>
        <v>99.08</v>
      </c>
      <c r="J3">
        <f>BYPL_EOD!AI3+BYPL_EOD!AJ3</f>
        <v>54.35</v>
      </c>
      <c r="K3">
        <f>MES_EOD!AI3+MES_EOD!AJ3</f>
        <v>5.81</v>
      </c>
      <c r="L3">
        <f>NDMC_EOD!AI3+NDMC_EOD!AJ3</f>
        <v>22.88</v>
      </c>
      <c r="M3">
        <f>TPDDL_EOD!AI3+TPDDL_EOD!AJ3</f>
        <v>69.23</v>
      </c>
      <c r="N3">
        <f t="shared" ref="N3:N66" si="0">SUM(I3:M3)</f>
        <v>251.35000000000002</v>
      </c>
      <c r="O3" s="112">
        <f t="shared" ref="O3:O66" si="1">G3-N3</f>
        <v>-9.9999999999909051E-3</v>
      </c>
      <c r="P3">
        <v>99.076058086333802</v>
      </c>
      <c r="Q3">
        <v>54.347837676546654</v>
      </c>
      <c r="R3">
        <v>5.8097688482196137</v>
      </c>
      <c r="S3">
        <v>22.879089715536104</v>
      </c>
      <c r="T3">
        <v>69.227245673363839</v>
      </c>
      <c r="U3" s="114">
        <f t="shared" ref="U3:U66" si="2">SUM(P3:T3)</f>
        <v>251.34000000000003</v>
      </c>
      <c r="V3" s="112">
        <f t="shared" ref="V3:V66" si="3">G3-U3</f>
        <v>0</v>
      </c>
      <c r="Y3">
        <f>BAWANA!AW3+BAWANA!AX3</f>
        <v>31.83</v>
      </c>
      <c r="Z3">
        <f>BAWANA!BD3+BAWANA!BE3</f>
        <v>31.83</v>
      </c>
      <c r="AA3">
        <f>BAWANA!X3+BAWANA!Y3</f>
        <v>31.83</v>
      </c>
      <c r="AB3">
        <f>BAWANA!AE3+BAWANA!AF3</f>
        <v>31.83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251.34000000000003</v>
      </c>
      <c r="E4">
        <f>BAWANA!AM4</f>
        <v>0</v>
      </c>
      <c r="F4">
        <f t="shared" ref="F4:F67" si="4">(B4+C4)*0.8</f>
        <v>256</v>
      </c>
      <c r="G4">
        <f t="shared" ref="G4:G67" si="5">(D4+E4)</f>
        <v>251.34000000000003</v>
      </c>
      <c r="H4" s="112"/>
      <c r="I4">
        <f>BRPL_EOD!AI4+BRPL_EOD!AJ4</f>
        <v>99.08</v>
      </c>
      <c r="J4">
        <f>BYPL_EOD!AI4+BYPL_EOD!AJ4</f>
        <v>54.35</v>
      </c>
      <c r="K4">
        <f>MES_EOD!AI4+MES_EOD!AJ4</f>
        <v>5.81</v>
      </c>
      <c r="L4">
        <f>NDMC_EOD!AI4+NDMC_EOD!AJ4</f>
        <v>22.88</v>
      </c>
      <c r="M4">
        <f>TPDDL_EOD!AI4+TPDDL_EOD!AJ4</f>
        <v>69.23</v>
      </c>
      <c r="N4">
        <f t="shared" si="0"/>
        <v>251.35000000000002</v>
      </c>
      <c r="O4" s="112">
        <f t="shared" si="1"/>
        <v>-9.9999999999909051E-3</v>
      </c>
      <c r="P4">
        <v>99.076058086333802</v>
      </c>
      <c r="Q4">
        <v>54.347837676546654</v>
      </c>
      <c r="R4">
        <v>5.8097688482196137</v>
      </c>
      <c r="S4">
        <v>22.879089715536104</v>
      </c>
      <c r="T4">
        <v>69.227245673363839</v>
      </c>
      <c r="U4" s="114">
        <f t="shared" si="2"/>
        <v>251.34000000000003</v>
      </c>
      <c r="V4" s="112">
        <f t="shared" si="3"/>
        <v>0</v>
      </c>
      <c r="Y4">
        <f>BAWANA!AW4+BAWANA!AX4</f>
        <v>31.83</v>
      </c>
      <c r="Z4">
        <f>BAWANA!BD4+BAWANA!BE4</f>
        <v>31.83</v>
      </c>
      <c r="AA4">
        <f>BAWANA!X4+BAWANA!Y4</f>
        <v>31.83</v>
      </c>
      <c r="AB4">
        <f>BAWANA!AE4+BAWANA!AF4</f>
        <v>31.83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251.34000000000003</v>
      </c>
      <c r="E5">
        <f>BAWANA!AM5</f>
        <v>0</v>
      </c>
      <c r="F5">
        <f t="shared" si="4"/>
        <v>256</v>
      </c>
      <c r="G5">
        <f t="shared" si="5"/>
        <v>251.34000000000003</v>
      </c>
      <c r="H5" s="112"/>
      <c r="I5">
        <f>BRPL_EOD!AI5+BRPL_EOD!AJ5</f>
        <v>99.08</v>
      </c>
      <c r="J5">
        <f>BYPL_EOD!AI5+BYPL_EOD!AJ5</f>
        <v>54.35</v>
      </c>
      <c r="K5">
        <f>MES_EOD!AI5+MES_EOD!AJ5</f>
        <v>5.81</v>
      </c>
      <c r="L5">
        <f>NDMC_EOD!AI5+NDMC_EOD!AJ5</f>
        <v>22.88</v>
      </c>
      <c r="M5">
        <f>TPDDL_EOD!AI5+TPDDL_EOD!AJ5</f>
        <v>69.23</v>
      </c>
      <c r="N5">
        <f t="shared" si="0"/>
        <v>251.35000000000002</v>
      </c>
      <c r="O5" s="112">
        <f t="shared" si="1"/>
        <v>-9.9999999999909051E-3</v>
      </c>
      <c r="P5">
        <v>99.076058086333802</v>
      </c>
      <c r="Q5">
        <v>54.347837676546654</v>
      </c>
      <c r="R5">
        <v>5.8097688482196137</v>
      </c>
      <c r="S5">
        <v>22.879089715536104</v>
      </c>
      <c r="T5">
        <v>69.227245673363839</v>
      </c>
      <c r="U5" s="114">
        <f t="shared" si="2"/>
        <v>251.34000000000003</v>
      </c>
      <c r="V5" s="112">
        <f t="shared" si="3"/>
        <v>0</v>
      </c>
      <c r="Y5">
        <f>BAWANA!AW5+BAWANA!AX5</f>
        <v>31.83</v>
      </c>
      <c r="Z5">
        <f>BAWANA!BD5+BAWANA!BE5</f>
        <v>31.83</v>
      </c>
      <c r="AA5">
        <f>BAWANA!X5+BAWANA!Y5</f>
        <v>31.83</v>
      </c>
      <c r="AB5">
        <f>BAWANA!AE5+BAWANA!AF5</f>
        <v>31.83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251.34000000000003</v>
      </c>
      <c r="E6">
        <f>BAWANA!AM6</f>
        <v>0</v>
      </c>
      <c r="F6">
        <f t="shared" si="4"/>
        <v>256</v>
      </c>
      <c r="G6">
        <f t="shared" si="5"/>
        <v>251.34000000000003</v>
      </c>
      <c r="H6" s="112"/>
      <c r="I6">
        <f>BRPL_EOD!AI6+BRPL_EOD!AJ6</f>
        <v>99.08</v>
      </c>
      <c r="J6">
        <f>BYPL_EOD!AI6+BYPL_EOD!AJ6</f>
        <v>54.35</v>
      </c>
      <c r="K6">
        <f>MES_EOD!AI6+MES_EOD!AJ6</f>
        <v>5.81</v>
      </c>
      <c r="L6">
        <f>NDMC_EOD!AI6+NDMC_EOD!AJ6</f>
        <v>22.88</v>
      </c>
      <c r="M6">
        <f>TPDDL_EOD!AI6+TPDDL_EOD!AJ6</f>
        <v>69.23</v>
      </c>
      <c r="N6">
        <f t="shared" si="0"/>
        <v>251.35000000000002</v>
      </c>
      <c r="O6" s="112">
        <f t="shared" si="1"/>
        <v>-9.9999999999909051E-3</v>
      </c>
      <c r="P6">
        <v>99.076058086333802</v>
      </c>
      <c r="Q6">
        <v>54.347837676546654</v>
      </c>
      <c r="R6">
        <v>5.8097688482196137</v>
      </c>
      <c r="S6">
        <v>22.879089715536104</v>
      </c>
      <c r="T6">
        <v>69.227245673363839</v>
      </c>
      <c r="U6" s="114">
        <f t="shared" si="2"/>
        <v>251.34000000000003</v>
      </c>
      <c r="V6" s="112">
        <f t="shared" si="3"/>
        <v>0</v>
      </c>
      <c r="Y6">
        <f>BAWANA!AW6+BAWANA!AX6</f>
        <v>31.83</v>
      </c>
      <c r="Z6">
        <f>BAWANA!BD6+BAWANA!BE6</f>
        <v>31.83</v>
      </c>
      <c r="AA6">
        <f>BAWANA!X6+BAWANA!Y6</f>
        <v>31.83</v>
      </c>
      <c r="AB6">
        <f>BAWANA!AE6+BAWANA!AF6</f>
        <v>31.83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251.34000000000003</v>
      </c>
      <c r="E7">
        <f>BAWANA!AM7</f>
        <v>0</v>
      </c>
      <c r="F7">
        <f t="shared" si="4"/>
        <v>256</v>
      </c>
      <c r="G7">
        <f t="shared" si="5"/>
        <v>251.34000000000003</v>
      </c>
      <c r="H7" s="112"/>
      <c r="I7">
        <f>BRPL_EOD!AI7+BRPL_EOD!AJ7</f>
        <v>99.08</v>
      </c>
      <c r="J7">
        <f>BYPL_EOD!AI7+BYPL_EOD!AJ7</f>
        <v>54.35</v>
      </c>
      <c r="K7">
        <f>MES_EOD!AI7+MES_EOD!AJ7</f>
        <v>5.81</v>
      </c>
      <c r="L7">
        <f>NDMC_EOD!AI7+NDMC_EOD!AJ7</f>
        <v>22.88</v>
      </c>
      <c r="M7">
        <f>TPDDL_EOD!AI7+TPDDL_EOD!AJ7</f>
        <v>69.23</v>
      </c>
      <c r="N7">
        <f t="shared" si="0"/>
        <v>251.35000000000002</v>
      </c>
      <c r="O7" s="112">
        <f t="shared" si="1"/>
        <v>-9.9999999999909051E-3</v>
      </c>
      <c r="P7">
        <v>99.076058086333802</v>
      </c>
      <c r="Q7">
        <v>54.347837676546654</v>
      </c>
      <c r="R7">
        <v>5.8097688482196137</v>
      </c>
      <c r="S7">
        <v>22.879089715536104</v>
      </c>
      <c r="T7">
        <v>69.227245673363839</v>
      </c>
      <c r="U7" s="114">
        <f t="shared" si="2"/>
        <v>251.34000000000003</v>
      </c>
      <c r="V7" s="112">
        <f t="shared" si="3"/>
        <v>0</v>
      </c>
      <c r="Y7">
        <f>BAWANA!AW7+BAWANA!AX7</f>
        <v>31.83</v>
      </c>
      <c r="Z7">
        <f>BAWANA!BD7+BAWANA!BE7</f>
        <v>31.83</v>
      </c>
      <c r="AA7">
        <f>BAWANA!X7+BAWANA!Y7</f>
        <v>31.83</v>
      </c>
      <c r="AB7">
        <f>BAWANA!AE7+BAWANA!AF7</f>
        <v>31.83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251.34000000000003</v>
      </c>
      <c r="E8">
        <f>BAWANA!AM8</f>
        <v>0</v>
      </c>
      <c r="F8">
        <f t="shared" si="4"/>
        <v>256</v>
      </c>
      <c r="G8">
        <f t="shared" si="5"/>
        <v>251.34000000000003</v>
      </c>
      <c r="H8" s="112"/>
      <c r="I8">
        <f>BRPL_EOD!AI8+BRPL_EOD!AJ8</f>
        <v>99.08</v>
      </c>
      <c r="J8">
        <f>BYPL_EOD!AI8+BYPL_EOD!AJ8</f>
        <v>54.35</v>
      </c>
      <c r="K8">
        <f>MES_EOD!AI8+MES_EOD!AJ8</f>
        <v>5.81</v>
      </c>
      <c r="L8">
        <f>NDMC_EOD!AI8+NDMC_EOD!AJ8</f>
        <v>22.88</v>
      </c>
      <c r="M8">
        <f>TPDDL_EOD!AI8+TPDDL_EOD!AJ8</f>
        <v>69.23</v>
      </c>
      <c r="N8">
        <f t="shared" si="0"/>
        <v>251.35000000000002</v>
      </c>
      <c r="O8" s="112">
        <f t="shared" si="1"/>
        <v>-9.9999999999909051E-3</v>
      </c>
      <c r="P8">
        <v>99.076058086333802</v>
      </c>
      <c r="Q8">
        <v>54.347837676546654</v>
      </c>
      <c r="R8">
        <v>5.8097688482196137</v>
      </c>
      <c r="S8">
        <v>22.879089715536104</v>
      </c>
      <c r="T8">
        <v>69.227245673363839</v>
      </c>
      <c r="U8" s="114">
        <f t="shared" si="2"/>
        <v>251.34000000000003</v>
      </c>
      <c r="V8" s="112">
        <f t="shared" si="3"/>
        <v>0</v>
      </c>
      <c r="Y8">
        <f>BAWANA!AW8+BAWANA!AX8</f>
        <v>31.83</v>
      </c>
      <c r="Z8">
        <f>BAWANA!BD8+BAWANA!BE8</f>
        <v>31.83</v>
      </c>
      <c r="AA8">
        <f>BAWANA!X8+BAWANA!Y8</f>
        <v>31.83</v>
      </c>
      <c r="AB8">
        <f>BAWANA!AE8+BAWANA!AF8</f>
        <v>31.83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248.69299999999998</v>
      </c>
      <c r="E9">
        <f>BAWANA!AM9</f>
        <v>0</v>
      </c>
      <c r="F9">
        <f t="shared" si="4"/>
        <v>256</v>
      </c>
      <c r="G9">
        <f t="shared" si="5"/>
        <v>248.69299999999998</v>
      </c>
      <c r="H9" s="112"/>
      <c r="I9">
        <f>BRPL_EOD!AI9+BRPL_EOD!AJ9</f>
        <v>99.61</v>
      </c>
      <c r="J9">
        <f>BYPL_EOD!AI9+BYPL_EOD!AJ9</f>
        <v>54.64</v>
      </c>
      <c r="K9">
        <f>MES_EOD!AI9+MES_EOD!AJ9</f>
        <v>5.84</v>
      </c>
      <c r="L9">
        <f>NDMC_EOD!AI9+NDMC_EOD!AJ9</f>
        <v>19</v>
      </c>
      <c r="M9">
        <f>TPDDL_EOD!AI9+TPDDL_EOD!AJ9</f>
        <v>69.61</v>
      </c>
      <c r="N9">
        <f t="shared" si="0"/>
        <v>248.7</v>
      </c>
      <c r="O9" s="112">
        <f t="shared" si="1"/>
        <v>-7.0000000000050022E-3</v>
      </c>
      <c r="P9">
        <v>99.607196340973061</v>
      </c>
      <c r="Q9">
        <v>54.638462082830721</v>
      </c>
      <c r="R9">
        <v>5.8398356252513066</v>
      </c>
      <c r="S9">
        <v>18.999465219139527</v>
      </c>
      <c r="T9">
        <v>69.608040731805389</v>
      </c>
      <c r="U9" s="114">
        <f t="shared" si="2"/>
        <v>248.69299999999998</v>
      </c>
      <c r="V9" s="112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248.69299999999998</v>
      </c>
      <c r="E10">
        <f>BAWANA!AM10</f>
        <v>0</v>
      </c>
      <c r="F10">
        <f t="shared" si="4"/>
        <v>256</v>
      </c>
      <c r="G10">
        <f t="shared" si="5"/>
        <v>248.69299999999998</v>
      </c>
      <c r="H10" s="112"/>
      <c r="I10">
        <f>BRPL_EOD!AI10+BRPL_EOD!AJ10</f>
        <v>99.61</v>
      </c>
      <c r="J10">
        <f>BYPL_EOD!AI10+BYPL_EOD!AJ10</f>
        <v>54.64</v>
      </c>
      <c r="K10">
        <f>MES_EOD!AI10+MES_EOD!AJ10</f>
        <v>5.84</v>
      </c>
      <c r="L10">
        <f>NDMC_EOD!AI10+NDMC_EOD!AJ10</f>
        <v>19</v>
      </c>
      <c r="M10">
        <f>TPDDL_EOD!AI10+TPDDL_EOD!AJ10</f>
        <v>69.61</v>
      </c>
      <c r="N10">
        <f t="shared" si="0"/>
        <v>248.7</v>
      </c>
      <c r="O10" s="112">
        <f t="shared" si="1"/>
        <v>-7.0000000000050022E-3</v>
      </c>
      <c r="P10">
        <v>99.607196340973061</v>
      </c>
      <c r="Q10">
        <v>54.638462082830721</v>
      </c>
      <c r="R10">
        <v>5.8398356252513066</v>
      </c>
      <c r="S10">
        <v>18.999465219139527</v>
      </c>
      <c r="T10">
        <v>69.608040731805389</v>
      </c>
      <c r="U10" s="114">
        <f t="shared" si="2"/>
        <v>248.69299999999998</v>
      </c>
      <c r="V10" s="112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248.69299999999998</v>
      </c>
      <c r="E11">
        <f>BAWANA!AM11</f>
        <v>0</v>
      </c>
      <c r="F11">
        <f t="shared" si="4"/>
        <v>256</v>
      </c>
      <c r="G11">
        <f t="shared" si="5"/>
        <v>248.69299999999998</v>
      </c>
      <c r="H11" s="112"/>
      <c r="I11">
        <f>BRPL_EOD!AI11+BRPL_EOD!AJ11</f>
        <v>99.61</v>
      </c>
      <c r="J11">
        <f>BYPL_EOD!AI11+BYPL_EOD!AJ11</f>
        <v>54.64</v>
      </c>
      <c r="K11">
        <f>MES_EOD!AI11+MES_EOD!AJ11</f>
        <v>5.84</v>
      </c>
      <c r="L11">
        <f>NDMC_EOD!AI11+NDMC_EOD!AJ11</f>
        <v>19</v>
      </c>
      <c r="M11">
        <f>TPDDL_EOD!AI11+TPDDL_EOD!AJ11</f>
        <v>69.61</v>
      </c>
      <c r="N11">
        <f t="shared" si="0"/>
        <v>248.7</v>
      </c>
      <c r="O11" s="112">
        <f t="shared" si="1"/>
        <v>-7.0000000000050022E-3</v>
      </c>
      <c r="P11">
        <v>99.607196340973061</v>
      </c>
      <c r="Q11">
        <v>54.638462082830721</v>
      </c>
      <c r="R11">
        <v>5.8398356252513066</v>
      </c>
      <c r="S11">
        <v>18.999465219139527</v>
      </c>
      <c r="T11">
        <v>69.608040731805389</v>
      </c>
      <c r="U11" s="114">
        <f t="shared" si="2"/>
        <v>248.69299999999998</v>
      </c>
      <c r="V11" s="112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248.69299999999998</v>
      </c>
      <c r="E12">
        <f>BAWANA!AM12</f>
        <v>0</v>
      </c>
      <c r="F12">
        <f t="shared" si="4"/>
        <v>256</v>
      </c>
      <c r="G12">
        <f t="shared" si="5"/>
        <v>248.69299999999998</v>
      </c>
      <c r="H12" s="112"/>
      <c r="I12">
        <f>BRPL_EOD!AI12+BRPL_EOD!AJ12</f>
        <v>99.61</v>
      </c>
      <c r="J12">
        <f>BYPL_EOD!AI12+BYPL_EOD!AJ12</f>
        <v>54.64</v>
      </c>
      <c r="K12">
        <f>MES_EOD!AI12+MES_EOD!AJ12</f>
        <v>5.84</v>
      </c>
      <c r="L12">
        <f>NDMC_EOD!AI12+NDMC_EOD!AJ12</f>
        <v>19</v>
      </c>
      <c r="M12">
        <f>TPDDL_EOD!AI12+TPDDL_EOD!AJ12</f>
        <v>69.61</v>
      </c>
      <c r="N12">
        <f t="shared" si="0"/>
        <v>248.7</v>
      </c>
      <c r="O12" s="112">
        <f t="shared" si="1"/>
        <v>-7.0000000000050022E-3</v>
      </c>
      <c r="P12">
        <v>99.607196340973061</v>
      </c>
      <c r="Q12">
        <v>54.638462082830721</v>
      </c>
      <c r="R12">
        <v>5.8398356252513066</v>
      </c>
      <c r="S12">
        <v>18.999465219139527</v>
      </c>
      <c r="T12">
        <v>69.608040731805389</v>
      </c>
      <c r="U12" s="114">
        <f t="shared" si="2"/>
        <v>248.69299999999998</v>
      </c>
      <c r="V12" s="112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248.69299999999998</v>
      </c>
      <c r="E13">
        <f>BAWANA!AM13</f>
        <v>0</v>
      </c>
      <c r="F13">
        <f t="shared" si="4"/>
        <v>256</v>
      </c>
      <c r="G13">
        <f t="shared" si="5"/>
        <v>248.69299999999998</v>
      </c>
      <c r="H13" s="112"/>
      <c r="I13">
        <f>BRPL_EOD!AI13+BRPL_EOD!AJ13</f>
        <v>99.61</v>
      </c>
      <c r="J13">
        <f>BYPL_EOD!AI13+BYPL_EOD!AJ13</f>
        <v>54.64</v>
      </c>
      <c r="K13">
        <f>MES_EOD!AI13+MES_EOD!AJ13</f>
        <v>5.84</v>
      </c>
      <c r="L13">
        <f>NDMC_EOD!AI13+NDMC_EOD!AJ13</f>
        <v>19</v>
      </c>
      <c r="M13">
        <f>TPDDL_EOD!AI13+TPDDL_EOD!AJ13</f>
        <v>69.61</v>
      </c>
      <c r="N13">
        <f t="shared" si="0"/>
        <v>248.7</v>
      </c>
      <c r="O13" s="112">
        <f t="shared" si="1"/>
        <v>-7.0000000000050022E-3</v>
      </c>
      <c r="P13">
        <v>99.607196340973061</v>
      </c>
      <c r="Q13">
        <v>54.638462082830721</v>
      </c>
      <c r="R13">
        <v>5.8398356252513066</v>
      </c>
      <c r="S13">
        <v>18.999465219139527</v>
      </c>
      <c r="T13">
        <v>69.608040731805389</v>
      </c>
      <c r="U13" s="114">
        <f t="shared" si="2"/>
        <v>248.69299999999998</v>
      </c>
      <c r="V13" s="112">
        <f t="shared" si="3"/>
        <v>0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248.69299999999998</v>
      </c>
      <c r="E14">
        <f>BAWANA!AM14</f>
        <v>0</v>
      </c>
      <c r="F14">
        <f t="shared" si="4"/>
        <v>256</v>
      </c>
      <c r="G14">
        <f t="shared" si="5"/>
        <v>248.69299999999998</v>
      </c>
      <c r="H14" s="112"/>
      <c r="I14">
        <f>BRPL_EOD!AI14+BRPL_EOD!AJ14</f>
        <v>99.61</v>
      </c>
      <c r="J14">
        <f>BYPL_EOD!AI14+BYPL_EOD!AJ14</f>
        <v>54.64</v>
      </c>
      <c r="K14">
        <f>MES_EOD!AI14+MES_EOD!AJ14</f>
        <v>5.84</v>
      </c>
      <c r="L14">
        <f>NDMC_EOD!AI14+NDMC_EOD!AJ14</f>
        <v>19</v>
      </c>
      <c r="M14">
        <f>TPDDL_EOD!AI14+TPDDL_EOD!AJ14</f>
        <v>69.61</v>
      </c>
      <c r="N14">
        <f t="shared" si="0"/>
        <v>248.7</v>
      </c>
      <c r="O14" s="112">
        <f t="shared" si="1"/>
        <v>-7.0000000000050022E-3</v>
      </c>
      <c r="P14">
        <v>99.607196340973061</v>
      </c>
      <c r="Q14">
        <v>54.638462082830721</v>
      </c>
      <c r="R14">
        <v>5.8398356252513066</v>
      </c>
      <c r="S14">
        <v>18.999465219139527</v>
      </c>
      <c r="T14">
        <v>69.608040731805389</v>
      </c>
      <c r="U14" s="114">
        <f t="shared" si="2"/>
        <v>248.69299999999998</v>
      </c>
      <c r="V14" s="112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248.69299999999998</v>
      </c>
      <c r="E15">
        <f>BAWANA!AM15</f>
        <v>0</v>
      </c>
      <c r="F15">
        <f t="shared" si="4"/>
        <v>256</v>
      </c>
      <c r="G15">
        <f t="shared" si="5"/>
        <v>248.69299999999998</v>
      </c>
      <c r="H15" s="112"/>
      <c r="I15">
        <f>BRPL_EOD!AI15+BRPL_EOD!AJ15</f>
        <v>99.61</v>
      </c>
      <c r="J15">
        <f>BYPL_EOD!AI15+BYPL_EOD!AJ15</f>
        <v>54.64</v>
      </c>
      <c r="K15">
        <f>MES_EOD!AI15+MES_EOD!AJ15</f>
        <v>5.84</v>
      </c>
      <c r="L15">
        <f>NDMC_EOD!AI15+NDMC_EOD!AJ15</f>
        <v>19</v>
      </c>
      <c r="M15">
        <f>TPDDL_EOD!AI15+TPDDL_EOD!AJ15</f>
        <v>69.61</v>
      </c>
      <c r="N15">
        <f t="shared" si="0"/>
        <v>248.7</v>
      </c>
      <c r="O15" s="112">
        <f t="shared" si="1"/>
        <v>-7.0000000000050022E-3</v>
      </c>
      <c r="P15">
        <v>99.607196340973061</v>
      </c>
      <c r="Q15">
        <v>54.638462082830721</v>
      </c>
      <c r="R15">
        <v>5.8398356252513066</v>
      </c>
      <c r="S15">
        <v>18.999465219139527</v>
      </c>
      <c r="T15">
        <v>69.608040731805389</v>
      </c>
      <c r="U15" s="114">
        <f t="shared" si="2"/>
        <v>248.69299999999998</v>
      </c>
      <c r="V15" s="112">
        <f t="shared" si="3"/>
        <v>0</v>
      </c>
      <c r="Y15">
        <f>BAWANA!AW15+BAWANA!AX15</f>
        <v>32</v>
      </c>
      <c r="Z15">
        <f>BAWANA!BD15+BAWANA!BE15</f>
        <v>0</v>
      </c>
      <c r="AA15">
        <f>BAWANA!X15+BAWANA!Y15</f>
        <v>32</v>
      </c>
      <c r="AB15">
        <f>BAWANA!AE15+BAWANA!AF15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248.69299999999998</v>
      </c>
      <c r="E16">
        <f>BAWANA!AM16</f>
        <v>0</v>
      </c>
      <c r="F16">
        <f t="shared" si="4"/>
        <v>256</v>
      </c>
      <c r="G16">
        <f t="shared" si="5"/>
        <v>248.69299999999998</v>
      </c>
      <c r="H16" s="112"/>
      <c r="I16">
        <f>BRPL_EOD!AI16+BRPL_EOD!AJ16</f>
        <v>99.61</v>
      </c>
      <c r="J16">
        <f>BYPL_EOD!AI16+BYPL_EOD!AJ16</f>
        <v>54.64</v>
      </c>
      <c r="K16">
        <f>MES_EOD!AI16+MES_EOD!AJ16</f>
        <v>5.84</v>
      </c>
      <c r="L16">
        <f>NDMC_EOD!AI16+NDMC_EOD!AJ16</f>
        <v>19</v>
      </c>
      <c r="M16">
        <f>TPDDL_EOD!AI16+TPDDL_EOD!AJ16</f>
        <v>69.61</v>
      </c>
      <c r="N16">
        <f t="shared" si="0"/>
        <v>248.7</v>
      </c>
      <c r="O16" s="112">
        <f t="shared" si="1"/>
        <v>-7.0000000000050022E-3</v>
      </c>
      <c r="P16">
        <v>99.607196340973061</v>
      </c>
      <c r="Q16">
        <v>54.638462082830721</v>
      </c>
      <c r="R16">
        <v>5.8398356252513066</v>
      </c>
      <c r="S16">
        <v>18.999465219139527</v>
      </c>
      <c r="T16">
        <v>69.608040731805389</v>
      </c>
      <c r="U16" s="114">
        <f t="shared" si="2"/>
        <v>248.69299999999998</v>
      </c>
      <c r="V16" s="112">
        <f t="shared" si="3"/>
        <v>0</v>
      </c>
      <c r="Y16">
        <f>BAWANA!AW16+BAWANA!AX16</f>
        <v>32</v>
      </c>
      <c r="Z16">
        <f>BAWANA!BD16+BAWANA!BE16</f>
        <v>0</v>
      </c>
      <c r="AA16">
        <f>BAWANA!X16+BAWANA!Y16</f>
        <v>32</v>
      </c>
      <c r="AB16">
        <f>BAWANA!AE16+BAWANA!AF16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248.70000000000002</v>
      </c>
      <c r="E17">
        <f>BAWANA!AM17</f>
        <v>0</v>
      </c>
      <c r="F17">
        <f t="shared" si="4"/>
        <v>256</v>
      </c>
      <c r="G17">
        <f t="shared" si="5"/>
        <v>248.70000000000002</v>
      </c>
      <c r="H17" s="112"/>
      <c r="I17">
        <f>BRPL_EOD!AI17+BRPL_EOD!AJ17</f>
        <v>99.61</v>
      </c>
      <c r="J17">
        <f>BYPL_EOD!AI17+BYPL_EOD!AJ17</f>
        <v>54.64</v>
      </c>
      <c r="K17">
        <f>MES_EOD!AI17+MES_EOD!AJ17</f>
        <v>5.84</v>
      </c>
      <c r="L17">
        <f>NDMC_EOD!AI17+NDMC_EOD!AJ17</f>
        <v>19</v>
      </c>
      <c r="M17">
        <f>TPDDL_EOD!AI17+TPDDL_EOD!AJ17</f>
        <v>69.61</v>
      </c>
      <c r="N17">
        <f t="shared" si="0"/>
        <v>248.7</v>
      </c>
      <c r="O17" s="112">
        <f t="shared" si="1"/>
        <v>0</v>
      </c>
      <c r="P17">
        <v>99.610000000000014</v>
      </c>
      <c r="Q17">
        <v>54.640000000000008</v>
      </c>
      <c r="R17">
        <v>5.8400000000000007</v>
      </c>
      <c r="S17">
        <v>19.000000000000004</v>
      </c>
      <c r="T17">
        <v>69.610000000000014</v>
      </c>
      <c r="U17" s="114">
        <f t="shared" si="2"/>
        <v>248.70000000000005</v>
      </c>
      <c r="V17" s="112">
        <f t="shared" si="3"/>
        <v>0</v>
      </c>
      <c r="Y17">
        <f>BAWANA!AW17+BAWANA!AX17</f>
        <v>10.65</v>
      </c>
      <c r="Z17">
        <f>BAWANA!BD17+BAWANA!BE17</f>
        <v>10.65</v>
      </c>
      <c r="AA17">
        <f>BAWANA!X17+BAWANA!Y17</f>
        <v>10.65</v>
      </c>
      <c r="AB17">
        <f>BAWANA!AE17+BAWANA!AF17</f>
        <v>10.65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229.07999999999998</v>
      </c>
      <c r="E18">
        <f>BAWANA!AM18</f>
        <v>0</v>
      </c>
      <c r="F18">
        <f t="shared" si="4"/>
        <v>256</v>
      </c>
      <c r="G18">
        <f t="shared" si="5"/>
        <v>229.07999999999998</v>
      </c>
      <c r="H18" s="112"/>
      <c r="I18">
        <f>BRPL_EOD!AI18+BRPL_EOD!AJ18</f>
        <v>99.61</v>
      </c>
      <c r="J18">
        <f>BYPL_EOD!AI18+BYPL_EOD!AJ18</f>
        <v>54.64</v>
      </c>
      <c r="K18">
        <f>MES_EOD!AI18+MES_EOD!AJ18</f>
        <v>5.84</v>
      </c>
      <c r="L18">
        <f>NDMC_EOD!AI18+NDMC_EOD!AJ18</f>
        <v>19</v>
      </c>
      <c r="M18">
        <f>TPDDL_EOD!AI18+TPDDL_EOD!AJ18</f>
        <v>50</v>
      </c>
      <c r="N18">
        <f t="shared" si="0"/>
        <v>229.09</v>
      </c>
      <c r="O18" s="112">
        <f t="shared" si="1"/>
        <v>-1.0000000000019327E-2</v>
      </c>
      <c r="P18">
        <v>99.605651927190181</v>
      </c>
      <c r="Q18">
        <v>54.637614911170282</v>
      </c>
      <c r="R18">
        <v>5.8397450783534852</v>
      </c>
      <c r="S18">
        <v>18.999170631629489</v>
      </c>
      <c r="T18">
        <v>49.997817451656552</v>
      </c>
      <c r="U18" s="114">
        <f t="shared" si="2"/>
        <v>229.07999999999996</v>
      </c>
      <c r="V18" s="112">
        <f t="shared" si="3"/>
        <v>0</v>
      </c>
      <c r="Y18">
        <f>BAWANA!AW18+BAWANA!AX18</f>
        <v>20.46</v>
      </c>
      <c r="Z18">
        <f>BAWANA!BD18+BAWANA!BE18</f>
        <v>20.46</v>
      </c>
      <c r="AA18">
        <f>BAWANA!X18+BAWANA!Y18</f>
        <v>20.46</v>
      </c>
      <c r="AB18">
        <f>BAWANA!AE18+BAWANA!AF18</f>
        <v>20.46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248.70000000000002</v>
      </c>
      <c r="E19">
        <f>BAWANA!AM19</f>
        <v>0</v>
      </c>
      <c r="F19">
        <f t="shared" si="4"/>
        <v>256</v>
      </c>
      <c r="G19">
        <f t="shared" si="5"/>
        <v>248.70000000000002</v>
      </c>
      <c r="H19" s="112"/>
      <c r="I19">
        <f>BRPL_EOD!AI19+BRPL_EOD!AJ19</f>
        <v>99.61</v>
      </c>
      <c r="J19">
        <f>BYPL_EOD!AI19+BYPL_EOD!AJ19</f>
        <v>54.64</v>
      </c>
      <c r="K19">
        <f>MES_EOD!AI19+MES_EOD!AJ19</f>
        <v>5.84</v>
      </c>
      <c r="L19">
        <f>NDMC_EOD!AI19+NDMC_EOD!AJ19</f>
        <v>19</v>
      </c>
      <c r="M19">
        <f>TPDDL_EOD!AI19+TPDDL_EOD!AJ19</f>
        <v>69.61</v>
      </c>
      <c r="N19">
        <f t="shared" si="0"/>
        <v>248.7</v>
      </c>
      <c r="O19" s="112">
        <f t="shared" si="1"/>
        <v>0</v>
      </c>
      <c r="P19">
        <v>99.610000000000014</v>
      </c>
      <c r="Q19">
        <v>54.640000000000008</v>
      </c>
      <c r="R19">
        <v>5.8400000000000007</v>
      </c>
      <c r="S19">
        <v>19.000000000000004</v>
      </c>
      <c r="T19">
        <v>69.610000000000014</v>
      </c>
      <c r="U19" s="114">
        <f t="shared" si="2"/>
        <v>248.70000000000005</v>
      </c>
      <c r="V19" s="112">
        <f t="shared" si="3"/>
        <v>0</v>
      </c>
      <c r="Y19">
        <f>BAWANA!AW19+BAWANA!AX19</f>
        <v>10.65</v>
      </c>
      <c r="Z19">
        <f>BAWANA!BD19+BAWANA!BE19</f>
        <v>10.65</v>
      </c>
      <c r="AA19">
        <f>BAWANA!X19+BAWANA!Y19</f>
        <v>10.65</v>
      </c>
      <c r="AB19">
        <f>BAWANA!AE19+BAWANA!AF19</f>
        <v>10.65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248.70000000000002</v>
      </c>
      <c r="E20">
        <f>BAWANA!AM20</f>
        <v>0</v>
      </c>
      <c r="F20">
        <f t="shared" si="4"/>
        <v>256</v>
      </c>
      <c r="G20">
        <f t="shared" si="5"/>
        <v>248.70000000000002</v>
      </c>
      <c r="H20" s="112"/>
      <c r="I20">
        <f>BRPL_EOD!AI20+BRPL_EOD!AJ20</f>
        <v>99.61</v>
      </c>
      <c r="J20">
        <f>BYPL_EOD!AI20+BYPL_EOD!AJ20</f>
        <v>54.64</v>
      </c>
      <c r="K20">
        <f>MES_EOD!AI20+MES_EOD!AJ20</f>
        <v>5.84</v>
      </c>
      <c r="L20">
        <f>NDMC_EOD!AI20+NDMC_EOD!AJ20</f>
        <v>19</v>
      </c>
      <c r="M20">
        <f>TPDDL_EOD!AI20+TPDDL_EOD!AJ20</f>
        <v>69.61</v>
      </c>
      <c r="N20">
        <f t="shared" si="0"/>
        <v>248.7</v>
      </c>
      <c r="O20" s="112">
        <f t="shared" si="1"/>
        <v>0</v>
      </c>
      <c r="P20">
        <v>99.610000000000014</v>
      </c>
      <c r="Q20">
        <v>54.640000000000008</v>
      </c>
      <c r="R20">
        <v>5.8400000000000007</v>
      </c>
      <c r="S20">
        <v>19.000000000000004</v>
      </c>
      <c r="T20">
        <v>69.610000000000014</v>
      </c>
      <c r="U20" s="114">
        <f t="shared" si="2"/>
        <v>248.70000000000005</v>
      </c>
      <c r="V20" s="112">
        <f t="shared" si="3"/>
        <v>0</v>
      </c>
      <c r="Y20">
        <f>BAWANA!AW20+BAWANA!AX20</f>
        <v>10.65</v>
      </c>
      <c r="Z20">
        <f>BAWANA!BD20+BAWANA!BE20</f>
        <v>10.65</v>
      </c>
      <c r="AA20">
        <f>BAWANA!X20+BAWANA!Y20</f>
        <v>10.65</v>
      </c>
      <c r="AB20">
        <f>BAWANA!AE20+BAWANA!AF20</f>
        <v>10.65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248.70000000000002</v>
      </c>
      <c r="E21">
        <f>BAWANA!AM21</f>
        <v>0</v>
      </c>
      <c r="F21">
        <f t="shared" si="4"/>
        <v>256</v>
      </c>
      <c r="G21">
        <f t="shared" si="5"/>
        <v>248.70000000000002</v>
      </c>
      <c r="H21" s="112"/>
      <c r="I21">
        <f>BRPL_EOD!AI21+BRPL_EOD!AJ21</f>
        <v>99.61</v>
      </c>
      <c r="J21">
        <f>BYPL_EOD!AI21+BYPL_EOD!AJ21</f>
        <v>54.64</v>
      </c>
      <c r="K21">
        <f>MES_EOD!AI21+MES_EOD!AJ21</f>
        <v>5.84</v>
      </c>
      <c r="L21">
        <f>NDMC_EOD!AI21+NDMC_EOD!AJ21</f>
        <v>19</v>
      </c>
      <c r="M21">
        <f>TPDDL_EOD!AI21+TPDDL_EOD!AJ21</f>
        <v>69.61</v>
      </c>
      <c r="N21">
        <f t="shared" si="0"/>
        <v>248.7</v>
      </c>
      <c r="O21" s="112">
        <f t="shared" si="1"/>
        <v>0</v>
      </c>
      <c r="P21">
        <v>99.610000000000014</v>
      </c>
      <c r="Q21">
        <v>54.640000000000008</v>
      </c>
      <c r="R21">
        <v>5.8400000000000007</v>
      </c>
      <c r="S21">
        <v>19.000000000000004</v>
      </c>
      <c r="T21">
        <v>69.610000000000014</v>
      </c>
      <c r="U21" s="114">
        <f t="shared" si="2"/>
        <v>248.70000000000005</v>
      </c>
      <c r="V21" s="112">
        <f t="shared" si="3"/>
        <v>0</v>
      </c>
      <c r="Y21">
        <f>BAWANA!AW21+BAWANA!AX21</f>
        <v>10.65</v>
      </c>
      <c r="Z21">
        <f>BAWANA!BD21+BAWANA!BE21</f>
        <v>10.65</v>
      </c>
      <c r="AA21">
        <f>BAWANA!X21+BAWANA!Y21</f>
        <v>10.65</v>
      </c>
      <c r="AB21">
        <f>BAWANA!AE21+BAWANA!AF21</f>
        <v>10.65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248.70000000000002</v>
      </c>
      <c r="E22">
        <f>BAWANA!AM22</f>
        <v>0</v>
      </c>
      <c r="F22">
        <f t="shared" si="4"/>
        <v>256</v>
      </c>
      <c r="G22">
        <f t="shared" si="5"/>
        <v>248.70000000000002</v>
      </c>
      <c r="H22" s="112"/>
      <c r="I22">
        <f>BRPL_EOD!AI22+BRPL_EOD!AJ22</f>
        <v>99.61</v>
      </c>
      <c r="J22">
        <f>BYPL_EOD!AI22+BYPL_EOD!AJ22</f>
        <v>54.64</v>
      </c>
      <c r="K22">
        <f>MES_EOD!AI22+MES_EOD!AJ22</f>
        <v>5.84</v>
      </c>
      <c r="L22">
        <f>NDMC_EOD!AI22+NDMC_EOD!AJ22</f>
        <v>19</v>
      </c>
      <c r="M22">
        <f>TPDDL_EOD!AI22+TPDDL_EOD!AJ22</f>
        <v>69.61</v>
      </c>
      <c r="N22">
        <f t="shared" si="0"/>
        <v>248.7</v>
      </c>
      <c r="O22" s="112">
        <f t="shared" si="1"/>
        <v>0</v>
      </c>
      <c r="P22">
        <v>99.610000000000014</v>
      </c>
      <c r="Q22">
        <v>54.640000000000008</v>
      </c>
      <c r="R22">
        <v>5.8400000000000007</v>
      </c>
      <c r="S22">
        <v>19.000000000000004</v>
      </c>
      <c r="T22">
        <v>69.610000000000014</v>
      </c>
      <c r="U22" s="114">
        <f t="shared" si="2"/>
        <v>248.70000000000005</v>
      </c>
      <c r="V22" s="112">
        <f t="shared" si="3"/>
        <v>0</v>
      </c>
      <c r="Y22">
        <f>BAWANA!AW22+BAWANA!AX22</f>
        <v>10.65</v>
      </c>
      <c r="Z22">
        <f>BAWANA!BD22+BAWANA!BE22</f>
        <v>10.65</v>
      </c>
      <c r="AA22">
        <f>BAWANA!X22+BAWANA!Y22</f>
        <v>10.65</v>
      </c>
      <c r="AB22">
        <f>BAWANA!AE22+BAWANA!AF22</f>
        <v>10.65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229.08999999999997</v>
      </c>
      <c r="E23">
        <f>BAWANA!AM23</f>
        <v>0</v>
      </c>
      <c r="F23">
        <f t="shared" si="4"/>
        <v>256</v>
      </c>
      <c r="G23">
        <f t="shared" si="5"/>
        <v>229.08999999999997</v>
      </c>
      <c r="H23" s="112"/>
      <c r="I23">
        <f>BRPL_EOD!AI23+BRPL_EOD!AJ23</f>
        <v>99.61</v>
      </c>
      <c r="J23">
        <f>BYPL_EOD!AI23+BYPL_EOD!AJ23</f>
        <v>54.64</v>
      </c>
      <c r="K23">
        <f>MES_EOD!AI23+MES_EOD!AJ23</f>
        <v>5.84</v>
      </c>
      <c r="L23">
        <f>NDMC_EOD!AI23+NDMC_EOD!AJ23</f>
        <v>19</v>
      </c>
      <c r="M23">
        <f>TPDDL_EOD!AI23+TPDDL_EOD!AJ23</f>
        <v>50</v>
      </c>
      <c r="N23">
        <f t="shared" si="0"/>
        <v>229.09</v>
      </c>
      <c r="O23" s="112">
        <f t="shared" si="1"/>
        <v>0</v>
      </c>
      <c r="P23">
        <v>99.609999999999985</v>
      </c>
      <c r="Q23">
        <v>54.639999999999993</v>
      </c>
      <c r="R23">
        <v>5.839999999999999</v>
      </c>
      <c r="S23">
        <v>18.999999999999996</v>
      </c>
      <c r="T23">
        <v>49.999999999999993</v>
      </c>
      <c r="U23" s="114">
        <f t="shared" si="2"/>
        <v>229.08999999999997</v>
      </c>
      <c r="V23" s="112">
        <f t="shared" si="3"/>
        <v>0</v>
      </c>
      <c r="Y23">
        <f>BAWANA!AW23+BAWANA!AX23</f>
        <v>8.91</v>
      </c>
      <c r="Z23">
        <f>BAWANA!BD23+BAWANA!BE23</f>
        <v>32</v>
      </c>
      <c r="AA23">
        <f>BAWANA!X23+BAWANA!Y23</f>
        <v>8.91</v>
      </c>
      <c r="AB23">
        <f>BAWANA!AE23+BAWANA!AF23</f>
        <v>32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229.08999999999997</v>
      </c>
      <c r="E24">
        <f>BAWANA!AM24</f>
        <v>0</v>
      </c>
      <c r="F24">
        <f t="shared" si="4"/>
        <v>256</v>
      </c>
      <c r="G24">
        <f t="shared" si="5"/>
        <v>229.08999999999997</v>
      </c>
      <c r="H24" s="112"/>
      <c r="I24">
        <f>BRPL_EOD!AI24+BRPL_EOD!AJ24</f>
        <v>99.61</v>
      </c>
      <c r="J24">
        <f>BYPL_EOD!AI24+BYPL_EOD!AJ24</f>
        <v>54.64</v>
      </c>
      <c r="K24">
        <f>MES_EOD!AI24+MES_EOD!AJ24</f>
        <v>5.84</v>
      </c>
      <c r="L24">
        <f>NDMC_EOD!AI24+NDMC_EOD!AJ24</f>
        <v>19</v>
      </c>
      <c r="M24">
        <f>TPDDL_EOD!AI24+TPDDL_EOD!AJ24</f>
        <v>50</v>
      </c>
      <c r="N24">
        <f t="shared" si="0"/>
        <v>229.09</v>
      </c>
      <c r="O24" s="112">
        <f t="shared" si="1"/>
        <v>0</v>
      </c>
      <c r="P24">
        <v>99.609999999999985</v>
      </c>
      <c r="Q24">
        <v>54.639999999999993</v>
      </c>
      <c r="R24">
        <v>5.839999999999999</v>
      </c>
      <c r="S24">
        <v>18.999999999999996</v>
      </c>
      <c r="T24">
        <v>49.999999999999993</v>
      </c>
      <c r="U24" s="114">
        <f t="shared" si="2"/>
        <v>229.08999999999997</v>
      </c>
      <c r="V24" s="112">
        <f t="shared" si="3"/>
        <v>0</v>
      </c>
      <c r="Y24">
        <f>BAWANA!AW24+BAWANA!AX24</f>
        <v>8.91</v>
      </c>
      <c r="Z24">
        <f>BAWANA!BD24+BAWANA!BE24</f>
        <v>32</v>
      </c>
      <c r="AA24">
        <f>BAWANA!X24+BAWANA!Y24</f>
        <v>8.91</v>
      </c>
      <c r="AB24">
        <f>BAWANA!AE24+BAWANA!AF24</f>
        <v>32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233.07999999999998</v>
      </c>
      <c r="E25">
        <f>BAWANA!AM25</f>
        <v>0</v>
      </c>
      <c r="F25">
        <f t="shared" si="4"/>
        <v>256</v>
      </c>
      <c r="G25">
        <f t="shared" si="5"/>
        <v>233.07999999999998</v>
      </c>
      <c r="H25" s="112"/>
      <c r="I25">
        <f>BRPL_EOD!AI25+BRPL_EOD!AJ25</f>
        <v>84</v>
      </c>
      <c r="J25">
        <f>BYPL_EOD!AI25+BYPL_EOD!AJ25</f>
        <v>54.64</v>
      </c>
      <c r="K25">
        <f>MES_EOD!AI25+MES_EOD!AJ25</f>
        <v>5.84</v>
      </c>
      <c r="L25">
        <f>NDMC_EOD!AI25+NDMC_EOD!AJ25</f>
        <v>19</v>
      </c>
      <c r="M25">
        <f>TPDDL_EOD!AI25+TPDDL_EOD!AJ25</f>
        <v>69.61</v>
      </c>
      <c r="N25">
        <f t="shared" si="0"/>
        <v>233.08999999999997</v>
      </c>
      <c r="O25" s="112">
        <f t="shared" si="1"/>
        <v>-9.9999999999909051E-3</v>
      </c>
      <c r="P25">
        <v>83.996396241795011</v>
      </c>
      <c r="Q25">
        <v>54.63765584109143</v>
      </c>
      <c r="R25">
        <v>5.8397494530009872</v>
      </c>
      <c r="S25">
        <v>18.99918486421554</v>
      </c>
      <c r="T25">
        <v>69.607013599897044</v>
      </c>
      <c r="U25" s="114">
        <f t="shared" si="2"/>
        <v>233.08000000000004</v>
      </c>
      <c r="V25" s="112">
        <f t="shared" si="3"/>
        <v>0</v>
      </c>
      <c r="Y25">
        <f>BAWANA!AW25+BAWANA!AX25</f>
        <v>4.92</v>
      </c>
      <c r="Z25">
        <f>BAWANA!BD25+BAWANA!BE25</f>
        <v>32</v>
      </c>
      <c r="AA25">
        <f>BAWANA!X25+BAWANA!Y25</f>
        <v>4.92</v>
      </c>
      <c r="AB25">
        <f>BAWANA!AE25+BAWANA!AF25</f>
        <v>32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228.44</v>
      </c>
      <c r="E26">
        <f>BAWANA!AM26</f>
        <v>0</v>
      </c>
      <c r="F26">
        <f t="shared" si="4"/>
        <v>256</v>
      </c>
      <c r="G26">
        <f t="shared" si="5"/>
        <v>228.44</v>
      </c>
      <c r="H26" s="112"/>
      <c r="I26">
        <f>BRPL_EOD!AI26+BRPL_EOD!AJ26</f>
        <v>84</v>
      </c>
      <c r="J26">
        <f>BYPL_EOD!AI26+BYPL_EOD!AJ26</f>
        <v>50</v>
      </c>
      <c r="K26">
        <f>MES_EOD!AI26+MES_EOD!AJ26</f>
        <v>5.84</v>
      </c>
      <c r="L26">
        <f>NDMC_EOD!AI26+NDMC_EOD!AJ26</f>
        <v>19</v>
      </c>
      <c r="M26">
        <f>TPDDL_EOD!AI26+TPDDL_EOD!AJ26</f>
        <v>69.61</v>
      </c>
      <c r="N26">
        <f t="shared" si="0"/>
        <v>228.45</v>
      </c>
      <c r="O26" s="112">
        <f t="shared" si="1"/>
        <v>-9.9999999999909051E-3</v>
      </c>
      <c r="P26">
        <v>83.996323046618514</v>
      </c>
      <c r="Q26">
        <v>49.997811337272928</v>
      </c>
      <c r="R26">
        <v>5.8397443641934776</v>
      </c>
      <c r="S26">
        <v>18.999168308163714</v>
      </c>
      <c r="T26">
        <v>69.606952943751367</v>
      </c>
      <c r="U26" s="114">
        <f t="shared" si="2"/>
        <v>228.44</v>
      </c>
      <c r="V26" s="112">
        <f t="shared" si="3"/>
        <v>0</v>
      </c>
      <c r="Y26">
        <f>BAWANA!AW26+BAWANA!AX26</f>
        <v>9.56</v>
      </c>
      <c r="Z26">
        <f>BAWANA!BD26+BAWANA!BE26</f>
        <v>32</v>
      </c>
      <c r="AA26">
        <f>BAWANA!X26+BAWANA!Y26</f>
        <v>9.56</v>
      </c>
      <c r="AB26">
        <f>BAWANA!AE26+BAWANA!AF26</f>
        <v>32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223.44</v>
      </c>
      <c r="E27">
        <f>BAWANA!AM27</f>
        <v>0</v>
      </c>
      <c r="F27">
        <f t="shared" si="4"/>
        <v>256</v>
      </c>
      <c r="G27">
        <f t="shared" si="5"/>
        <v>223.44</v>
      </c>
      <c r="H27" s="112"/>
      <c r="I27">
        <f>BRPL_EOD!AI27+BRPL_EOD!AJ27</f>
        <v>84</v>
      </c>
      <c r="J27">
        <f>BYPL_EOD!AI27+BYPL_EOD!AJ27</f>
        <v>45</v>
      </c>
      <c r="K27">
        <f>MES_EOD!AI27+MES_EOD!AJ27</f>
        <v>5.84</v>
      </c>
      <c r="L27">
        <f>NDMC_EOD!AI27+NDMC_EOD!AJ27</f>
        <v>19</v>
      </c>
      <c r="M27">
        <f>TPDDL_EOD!AI27+TPDDL_EOD!AJ27</f>
        <v>69.61</v>
      </c>
      <c r="N27">
        <f t="shared" si="0"/>
        <v>223.45</v>
      </c>
      <c r="O27" s="112">
        <f t="shared" si="1"/>
        <v>-9.9999999999909051E-3</v>
      </c>
      <c r="P27">
        <v>83.996240769747146</v>
      </c>
      <c r="Q27">
        <v>44.997986126650261</v>
      </c>
      <c r="R27">
        <v>5.8397386439919448</v>
      </c>
      <c r="S27">
        <v>18.999149697918998</v>
      </c>
      <c r="T27">
        <v>69.60688476169166</v>
      </c>
      <c r="U27" s="114">
        <f t="shared" si="2"/>
        <v>223.44</v>
      </c>
      <c r="V27" s="112">
        <f t="shared" si="3"/>
        <v>0</v>
      </c>
      <c r="Y27">
        <f>BAWANA!AW27+BAWANA!AX27</f>
        <v>14.56</v>
      </c>
      <c r="Z27">
        <f>BAWANA!BD27+BAWANA!BE27</f>
        <v>32</v>
      </c>
      <c r="AA27">
        <f>BAWANA!X27+BAWANA!Y27</f>
        <v>14.56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223.44</v>
      </c>
      <c r="E28">
        <f>BAWANA!AM28</f>
        <v>0</v>
      </c>
      <c r="F28">
        <f t="shared" si="4"/>
        <v>256</v>
      </c>
      <c r="G28">
        <f t="shared" si="5"/>
        <v>223.44</v>
      </c>
      <c r="H28" s="112"/>
      <c r="I28">
        <f>BRPL_EOD!AI28+BRPL_EOD!AJ28</f>
        <v>84</v>
      </c>
      <c r="J28">
        <f>BYPL_EOD!AI28+BYPL_EOD!AJ28</f>
        <v>45</v>
      </c>
      <c r="K28">
        <f>MES_EOD!AI28+MES_EOD!AJ28</f>
        <v>5.84</v>
      </c>
      <c r="L28">
        <f>NDMC_EOD!AI28+NDMC_EOD!AJ28</f>
        <v>19</v>
      </c>
      <c r="M28">
        <f>TPDDL_EOD!AI28+TPDDL_EOD!AJ28</f>
        <v>69.61</v>
      </c>
      <c r="N28">
        <f t="shared" si="0"/>
        <v>223.45</v>
      </c>
      <c r="O28" s="112">
        <f t="shared" si="1"/>
        <v>-9.9999999999909051E-3</v>
      </c>
      <c r="P28">
        <v>83.996240769747146</v>
      </c>
      <c r="Q28">
        <v>44.997986126650261</v>
      </c>
      <c r="R28">
        <v>5.8397386439919448</v>
      </c>
      <c r="S28">
        <v>18.999149697918998</v>
      </c>
      <c r="T28">
        <v>69.60688476169166</v>
      </c>
      <c r="U28" s="114">
        <f t="shared" si="2"/>
        <v>223.44</v>
      </c>
      <c r="V28" s="112">
        <f t="shared" si="3"/>
        <v>0</v>
      </c>
      <c r="Y28">
        <f>BAWANA!AW28+BAWANA!AX28</f>
        <v>14.56</v>
      </c>
      <c r="Z28">
        <f>BAWANA!BD28+BAWANA!BE28</f>
        <v>32</v>
      </c>
      <c r="AA28">
        <f>BAWANA!X28+BAWANA!Y28</f>
        <v>14.56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214.53</v>
      </c>
      <c r="E29">
        <f>BAWANA!AM29</f>
        <v>0</v>
      </c>
      <c r="F29">
        <f t="shared" si="4"/>
        <v>256</v>
      </c>
      <c r="G29">
        <f t="shared" si="5"/>
        <v>214.53</v>
      </c>
      <c r="H29" s="112"/>
      <c r="I29">
        <f>BRPL_EOD!AI29+BRPL_EOD!AJ29</f>
        <v>84</v>
      </c>
      <c r="J29">
        <f>BYPL_EOD!AI29+BYPL_EOD!AJ29</f>
        <v>54.64</v>
      </c>
      <c r="K29">
        <f>MES_EOD!AI29+MES_EOD!AJ29</f>
        <v>5.84</v>
      </c>
      <c r="L29">
        <f>NDMC_EOD!AI29+NDMC_EOD!AJ29</f>
        <v>19</v>
      </c>
      <c r="M29">
        <f>TPDDL_EOD!AI29+TPDDL_EOD!AJ29</f>
        <v>51.05</v>
      </c>
      <c r="N29">
        <f t="shared" si="0"/>
        <v>214.52999999999997</v>
      </c>
      <c r="O29" s="112">
        <f t="shared" si="1"/>
        <v>0</v>
      </c>
      <c r="P29">
        <v>84.000000000000014</v>
      </c>
      <c r="Q29">
        <v>54.640000000000008</v>
      </c>
      <c r="R29">
        <v>5.8400000000000007</v>
      </c>
      <c r="S29">
        <v>19.000000000000004</v>
      </c>
      <c r="T29">
        <v>51.050000000000004</v>
      </c>
      <c r="U29" s="114">
        <f t="shared" si="2"/>
        <v>214.53000000000003</v>
      </c>
      <c r="V29" s="112">
        <f t="shared" si="3"/>
        <v>0</v>
      </c>
      <c r="Y29">
        <f>BAWANA!AW29+BAWANA!AX29</f>
        <v>23.47</v>
      </c>
      <c r="Z29">
        <f>BAWANA!BD29+BAWANA!BE29</f>
        <v>32</v>
      </c>
      <c r="AA29">
        <f>BAWANA!X29+BAWANA!Y29</f>
        <v>23.47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214.53</v>
      </c>
      <c r="E30">
        <f>BAWANA!AM30</f>
        <v>0</v>
      </c>
      <c r="F30">
        <f t="shared" si="4"/>
        <v>256</v>
      </c>
      <c r="G30">
        <f t="shared" si="5"/>
        <v>214.53</v>
      </c>
      <c r="H30" s="112"/>
      <c r="I30">
        <f>BRPL_EOD!AI30+BRPL_EOD!AJ30</f>
        <v>84</v>
      </c>
      <c r="J30">
        <f>BYPL_EOD!AI30+BYPL_EOD!AJ30</f>
        <v>54.64</v>
      </c>
      <c r="K30">
        <f>MES_EOD!AI30+MES_EOD!AJ30</f>
        <v>5.84</v>
      </c>
      <c r="L30">
        <f>NDMC_EOD!AI30+NDMC_EOD!AJ30</f>
        <v>19</v>
      </c>
      <c r="M30">
        <f>TPDDL_EOD!AI30+TPDDL_EOD!AJ30</f>
        <v>51.05</v>
      </c>
      <c r="N30">
        <f t="shared" si="0"/>
        <v>214.52999999999997</v>
      </c>
      <c r="O30" s="112">
        <f t="shared" si="1"/>
        <v>0</v>
      </c>
      <c r="P30">
        <v>84.000000000000014</v>
      </c>
      <c r="Q30">
        <v>54.640000000000008</v>
      </c>
      <c r="R30">
        <v>5.8400000000000007</v>
      </c>
      <c r="S30">
        <v>19.000000000000004</v>
      </c>
      <c r="T30">
        <v>51.050000000000004</v>
      </c>
      <c r="U30" s="114">
        <f t="shared" si="2"/>
        <v>214.53000000000003</v>
      </c>
      <c r="V30" s="112">
        <f t="shared" si="3"/>
        <v>0</v>
      </c>
      <c r="Y30">
        <f>BAWANA!AW30+BAWANA!AX30</f>
        <v>23.47</v>
      </c>
      <c r="Z30">
        <f>BAWANA!BD30+BAWANA!BE30</f>
        <v>32</v>
      </c>
      <c r="AA30">
        <f>BAWANA!X30+BAWANA!Y30</f>
        <v>23.47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212.04</v>
      </c>
      <c r="E31">
        <f>BAWANA!AM31</f>
        <v>0</v>
      </c>
      <c r="F31">
        <f t="shared" si="4"/>
        <v>256</v>
      </c>
      <c r="G31">
        <f t="shared" si="5"/>
        <v>212.04</v>
      </c>
      <c r="H31" s="112"/>
      <c r="I31">
        <f>BRPL_EOD!AI31+BRPL_EOD!AJ31</f>
        <v>84</v>
      </c>
      <c r="J31">
        <f>BYPL_EOD!AI31+BYPL_EOD!AJ31</f>
        <v>46.73</v>
      </c>
      <c r="K31">
        <f>MES_EOD!AI31+MES_EOD!AJ31</f>
        <v>5.84</v>
      </c>
      <c r="L31">
        <f>NDMC_EOD!AI31+NDMC_EOD!AJ31</f>
        <v>19</v>
      </c>
      <c r="M31">
        <f>TPDDL_EOD!AI31+TPDDL_EOD!AJ31</f>
        <v>56.47</v>
      </c>
      <c r="N31">
        <f t="shared" si="0"/>
        <v>212.04</v>
      </c>
      <c r="O31" s="112">
        <f t="shared" si="1"/>
        <v>0</v>
      </c>
      <c r="P31">
        <v>84</v>
      </c>
      <c r="Q31">
        <v>46.73</v>
      </c>
      <c r="R31">
        <v>5.84</v>
      </c>
      <c r="S31">
        <v>19</v>
      </c>
      <c r="T31">
        <v>56.47</v>
      </c>
      <c r="U31" s="114">
        <f t="shared" si="2"/>
        <v>212.04</v>
      </c>
      <c r="V31" s="112">
        <f t="shared" si="3"/>
        <v>0</v>
      </c>
      <c r="Y31">
        <f>BAWANA!AW31+BAWANA!AX31</f>
        <v>25.96</v>
      </c>
      <c r="Z31">
        <f>BAWANA!BD31+BAWANA!BE31</f>
        <v>32</v>
      </c>
      <c r="AA31">
        <f>BAWANA!X31+BAWANA!Y31</f>
        <v>25.96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212.04</v>
      </c>
      <c r="E32">
        <f>BAWANA!AM32</f>
        <v>0</v>
      </c>
      <c r="F32">
        <f t="shared" si="4"/>
        <v>256</v>
      </c>
      <c r="G32">
        <f t="shared" si="5"/>
        <v>212.04</v>
      </c>
      <c r="H32" s="112"/>
      <c r="I32">
        <f>BRPL_EOD!AI32+BRPL_EOD!AJ32</f>
        <v>84</v>
      </c>
      <c r="J32">
        <f>BYPL_EOD!AI32+BYPL_EOD!AJ32</f>
        <v>46.73</v>
      </c>
      <c r="K32">
        <f>MES_EOD!AI32+MES_EOD!AJ32</f>
        <v>5.84</v>
      </c>
      <c r="L32">
        <f>NDMC_EOD!AI32+NDMC_EOD!AJ32</f>
        <v>19</v>
      </c>
      <c r="M32">
        <f>TPDDL_EOD!AI32+TPDDL_EOD!AJ32</f>
        <v>56.47</v>
      </c>
      <c r="N32">
        <f t="shared" si="0"/>
        <v>212.04</v>
      </c>
      <c r="O32" s="112">
        <f t="shared" si="1"/>
        <v>0</v>
      </c>
      <c r="P32">
        <v>84</v>
      </c>
      <c r="Q32">
        <v>46.73</v>
      </c>
      <c r="R32">
        <v>5.84</v>
      </c>
      <c r="S32">
        <v>19</v>
      </c>
      <c r="T32">
        <v>56.47</v>
      </c>
      <c r="U32" s="114">
        <f t="shared" si="2"/>
        <v>212.04</v>
      </c>
      <c r="V32" s="112">
        <f t="shared" si="3"/>
        <v>0</v>
      </c>
      <c r="Y32">
        <f>BAWANA!AW32+BAWANA!AX32</f>
        <v>25.96</v>
      </c>
      <c r="Z32">
        <f>BAWANA!BD32+BAWANA!BE32</f>
        <v>32</v>
      </c>
      <c r="AA32">
        <f>BAWANA!X32+BAWANA!Y32</f>
        <v>25.96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216.26</v>
      </c>
      <c r="E33">
        <f>BAWANA!AM33</f>
        <v>0</v>
      </c>
      <c r="F33">
        <f t="shared" si="4"/>
        <v>256</v>
      </c>
      <c r="G33">
        <f t="shared" si="5"/>
        <v>216.26</v>
      </c>
      <c r="H33" s="112"/>
      <c r="I33">
        <f>BRPL_EOD!AI33+BRPL_EOD!AJ33</f>
        <v>84</v>
      </c>
      <c r="J33">
        <f>BYPL_EOD!AI33+BYPL_EOD!AJ33</f>
        <v>48.37</v>
      </c>
      <c r="K33">
        <f>MES_EOD!AI33+MES_EOD!AJ33</f>
        <v>5.84</v>
      </c>
      <c r="L33">
        <f>NDMC_EOD!AI33+NDMC_EOD!AJ33</f>
        <v>19.600000000000001</v>
      </c>
      <c r="M33">
        <f>TPDDL_EOD!AI33+TPDDL_EOD!AJ33</f>
        <v>58.45</v>
      </c>
      <c r="N33">
        <f t="shared" si="0"/>
        <v>216.26</v>
      </c>
      <c r="O33" s="112">
        <f t="shared" si="1"/>
        <v>0</v>
      </c>
      <c r="P33">
        <v>84</v>
      </c>
      <c r="Q33">
        <v>48.37</v>
      </c>
      <c r="R33">
        <v>5.84</v>
      </c>
      <c r="S33">
        <v>19.600000000000001</v>
      </c>
      <c r="T33">
        <v>58.45</v>
      </c>
      <c r="U33" s="114">
        <f t="shared" si="2"/>
        <v>216.26</v>
      </c>
      <c r="V33" s="112">
        <f t="shared" si="3"/>
        <v>0</v>
      </c>
      <c r="Y33">
        <f>BAWANA!AW33+BAWANA!AX33</f>
        <v>26.87</v>
      </c>
      <c r="Z33">
        <f>BAWANA!BD33+BAWANA!BE33</f>
        <v>26.87</v>
      </c>
      <c r="AA33">
        <f>BAWANA!X33+BAWANA!Y33</f>
        <v>26.87</v>
      </c>
      <c r="AB33">
        <f>BAWANA!AE33+BAWANA!AF33</f>
        <v>26.87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216.26</v>
      </c>
      <c r="E34">
        <f>BAWANA!AM34</f>
        <v>0</v>
      </c>
      <c r="F34">
        <f t="shared" si="4"/>
        <v>256</v>
      </c>
      <c r="G34">
        <f t="shared" si="5"/>
        <v>216.26</v>
      </c>
      <c r="H34" s="112"/>
      <c r="I34">
        <f>BRPL_EOD!AI34+BRPL_EOD!AJ34</f>
        <v>84</v>
      </c>
      <c r="J34">
        <f>BYPL_EOD!AI34+BYPL_EOD!AJ34</f>
        <v>48.37</v>
      </c>
      <c r="K34">
        <f>MES_EOD!AI34+MES_EOD!AJ34</f>
        <v>5.84</v>
      </c>
      <c r="L34">
        <f>NDMC_EOD!AI34+NDMC_EOD!AJ34</f>
        <v>19.600000000000001</v>
      </c>
      <c r="M34">
        <f>TPDDL_EOD!AI34+TPDDL_EOD!AJ34</f>
        <v>58.45</v>
      </c>
      <c r="N34">
        <f t="shared" si="0"/>
        <v>216.26</v>
      </c>
      <c r="O34" s="112">
        <f t="shared" si="1"/>
        <v>0</v>
      </c>
      <c r="P34">
        <v>84</v>
      </c>
      <c r="Q34">
        <v>48.37</v>
      </c>
      <c r="R34">
        <v>5.84</v>
      </c>
      <c r="S34">
        <v>19.600000000000001</v>
      </c>
      <c r="T34">
        <v>58.45</v>
      </c>
      <c r="U34" s="114">
        <f t="shared" si="2"/>
        <v>216.26</v>
      </c>
      <c r="V34" s="112">
        <f t="shared" si="3"/>
        <v>0</v>
      </c>
      <c r="Y34">
        <f>BAWANA!AW34+BAWANA!AX34</f>
        <v>26.87</v>
      </c>
      <c r="Z34">
        <f>BAWANA!BD34+BAWANA!BE34</f>
        <v>26.87</v>
      </c>
      <c r="AA34">
        <f>BAWANA!X34+BAWANA!Y34</f>
        <v>26.87</v>
      </c>
      <c r="AB34">
        <f>BAWANA!AE34+BAWANA!AF34</f>
        <v>26.87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216.26</v>
      </c>
      <c r="E35">
        <f>BAWANA!AM35</f>
        <v>0</v>
      </c>
      <c r="F35">
        <f t="shared" si="4"/>
        <v>256</v>
      </c>
      <c r="G35">
        <f t="shared" si="5"/>
        <v>216.26</v>
      </c>
      <c r="H35" s="112"/>
      <c r="I35">
        <f>BRPL_EOD!AI35+BRPL_EOD!AJ35</f>
        <v>84</v>
      </c>
      <c r="J35">
        <f>BYPL_EOD!AI35+BYPL_EOD!AJ35</f>
        <v>48.37</v>
      </c>
      <c r="K35">
        <f>MES_EOD!AI35+MES_EOD!AJ35</f>
        <v>5.84</v>
      </c>
      <c r="L35">
        <f>NDMC_EOD!AI35+NDMC_EOD!AJ35</f>
        <v>19.600000000000001</v>
      </c>
      <c r="M35">
        <f>TPDDL_EOD!AI35+TPDDL_EOD!AJ35</f>
        <v>58.45</v>
      </c>
      <c r="N35">
        <f t="shared" si="0"/>
        <v>216.26</v>
      </c>
      <c r="O35" s="112">
        <f t="shared" si="1"/>
        <v>0</v>
      </c>
      <c r="P35">
        <v>84</v>
      </c>
      <c r="Q35">
        <v>48.37</v>
      </c>
      <c r="R35">
        <v>5.84</v>
      </c>
      <c r="S35">
        <v>19.600000000000001</v>
      </c>
      <c r="T35">
        <v>58.45</v>
      </c>
      <c r="U35" s="114">
        <f t="shared" si="2"/>
        <v>216.26</v>
      </c>
      <c r="V35" s="112">
        <f t="shared" si="3"/>
        <v>0</v>
      </c>
      <c r="Y35">
        <f>BAWANA!AW35+BAWANA!AX35</f>
        <v>26.87</v>
      </c>
      <c r="Z35">
        <f>BAWANA!BD35+BAWANA!BE35</f>
        <v>26.87</v>
      </c>
      <c r="AA35">
        <f>BAWANA!X35+BAWANA!Y35</f>
        <v>26.87</v>
      </c>
      <c r="AB35">
        <f>BAWANA!AE35+BAWANA!AF35</f>
        <v>26.87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216.26</v>
      </c>
      <c r="E36">
        <f>BAWANA!AM36</f>
        <v>0</v>
      </c>
      <c r="F36">
        <f t="shared" si="4"/>
        <v>256</v>
      </c>
      <c r="G36">
        <f t="shared" si="5"/>
        <v>216.26</v>
      </c>
      <c r="H36" s="112"/>
      <c r="I36">
        <f>BRPL_EOD!AI36+BRPL_EOD!AJ36</f>
        <v>84</v>
      </c>
      <c r="J36">
        <f>BYPL_EOD!AI36+BYPL_EOD!AJ36</f>
        <v>48.37</v>
      </c>
      <c r="K36">
        <f>MES_EOD!AI36+MES_EOD!AJ36</f>
        <v>5.84</v>
      </c>
      <c r="L36">
        <f>NDMC_EOD!AI36+NDMC_EOD!AJ36</f>
        <v>19.600000000000001</v>
      </c>
      <c r="M36">
        <f>TPDDL_EOD!AI36+TPDDL_EOD!AJ36</f>
        <v>58.45</v>
      </c>
      <c r="N36">
        <f t="shared" si="0"/>
        <v>216.26</v>
      </c>
      <c r="O36" s="112">
        <f t="shared" si="1"/>
        <v>0</v>
      </c>
      <c r="P36">
        <v>84</v>
      </c>
      <c r="Q36">
        <v>48.37</v>
      </c>
      <c r="R36">
        <v>5.84</v>
      </c>
      <c r="S36">
        <v>19.600000000000001</v>
      </c>
      <c r="T36">
        <v>58.45</v>
      </c>
      <c r="U36" s="114">
        <f t="shared" si="2"/>
        <v>216.26</v>
      </c>
      <c r="V36" s="112">
        <f t="shared" si="3"/>
        <v>0</v>
      </c>
      <c r="Y36">
        <f>BAWANA!AW36+BAWANA!AX36</f>
        <v>26.87</v>
      </c>
      <c r="Z36">
        <f>BAWANA!BD36+BAWANA!BE36</f>
        <v>26.87</v>
      </c>
      <c r="AA36">
        <f>BAWANA!X36+BAWANA!Y36</f>
        <v>26.87</v>
      </c>
      <c r="AB36">
        <f>BAWANA!AE36+BAWANA!AF36</f>
        <v>26.87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216.26</v>
      </c>
      <c r="E37">
        <f>BAWANA!AM37</f>
        <v>0</v>
      </c>
      <c r="F37">
        <f t="shared" si="4"/>
        <v>256</v>
      </c>
      <c r="G37">
        <f t="shared" si="5"/>
        <v>216.26</v>
      </c>
      <c r="H37" s="112"/>
      <c r="I37">
        <f>BRPL_EOD!AI37+BRPL_EOD!AJ37</f>
        <v>84</v>
      </c>
      <c r="J37">
        <f>BYPL_EOD!AI37+BYPL_EOD!AJ37</f>
        <v>48.37</v>
      </c>
      <c r="K37">
        <f>MES_EOD!AI37+MES_EOD!AJ37</f>
        <v>5.84</v>
      </c>
      <c r="L37">
        <f>NDMC_EOD!AI37+NDMC_EOD!AJ37</f>
        <v>19.600000000000001</v>
      </c>
      <c r="M37">
        <f>TPDDL_EOD!AI37+TPDDL_EOD!AJ37</f>
        <v>58.45</v>
      </c>
      <c r="N37">
        <f t="shared" si="0"/>
        <v>216.26</v>
      </c>
      <c r="O37" s="112">
        <f t="shared" si="1"/>
        <v>0</v>
      </c>
      <c r="P37">
        <v>84</v>
      </c>
      <c r="Q37">
        <v>48.37</v>
      </c>
      <c r="R37">
        <v>5.84</v>
      </c>
      <c r="S37">
        <v>19.600000000000001</v>
      </c>
      <c r="T37">
        <v>58.45</v>
      </c>
      <c r="U37" s="114">
        <f t="shared" si="2"/>
        <v>216.26</v>
      </c>
      <c r="V37" s="112">
        <f t="shared" si="3"/>
        <v>0</v>
      </c>
      <c r="Y37">
        <f>BAWANA!AW37+BAWANA!AX37</f>
        <v>26.87</v>
      </c>
      <c r="Z37">
        <f>BAWANA!BD37+BAWANA!BE37</f>
        <v>26.87</v>
      </c>
      <c r="AA37">
        <f>BAWANA!X37+BAWANA!Y37</f>
        <v>26.87</v>
      </c>
      <c r="AB37">
        <f>BAWANA!AE37+BAWANA!AF37</f>
        <v>26.87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216.26</v>
      </c>
      <c r="E38">
        <f>BAWANA!AM38</f>
        <v>0</v>
      </c>
      <c r="F38">
        <f t="shared" si="4"/>
        <v>256</v>
      </c>
      <c r="G38">
        <f t="shared" si="5"/>
        <v>216.26</v>
      </c>
      <c r="H38" s="112"/>
      <c r="I38">
        <f>BRPL_EOD!AI38+BRPL_EOD!AJ38</f>
        <v>84</v>
      </c>
      <c r="J38">
        <f>BYPL_EOD!AI38+BYPL_EOD!AJ38</f>
        <v>48.37</v>
      </c>
      <c r="K38">
        <f>MES_EOD!AI38+MES_EOD!AJ38</f>
        <v>5.84</v>
      </c>
      <c r="L38">
        <f>NDMC_EOD!AI38+NDMC_EOD!AJ38</f>
        <v>19.600000000000001</v>
      </c>
      <c r="M38">
        <f>TPDDL_EOD!AI38+TPDDL_EOD!AJ38</f>
        <v>58.45</v>
      </c>
      <c r="N38">
        <f t="shared" si="0"/>
        <v>216.26</v>
      </c>
      <c r="O38" s="112">
        <f t="shared" si="1"/>
        <v>0</v>
      </c>
      <c r="P38">
        <v>84</v>
      </c>
      <c r="Q38">
        <v>48.37</v>
      </c>
      <c r="R38">
        <v>5.84</v>
      </c>
      <c r="S38">
        <v>19.600000000000001</v>
      </c>
      <c r="T38">
        <v>58.45</v>
      </c>
      <c r="U38" s="114">
        <f t="shared" si="2"/>
        <v>216.26</v>
      </c>
      <c r="V38" s="112">
        <f t="shared" si="3"/>
        <v>0</v>
      </c>
      <c r="Y38">
        <f>BAWANA!AW38+BAWANA!AX38</f>
        <v>26.87</v>
      </c>
      <c r="Z38">
        <f>BAWANA!BD38+BAWANA!BE38</f>
        <v>26.87</v>
      </c>
      <c r="AA38">
        <f>BAWANA!X38+BAWANA!Y38</f>
        <v>26.87</v>
      </c>
      <c r="AB38">
        <f>BAWANA!AE38+BAWANA!AF38</f>
        <v>26.87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216.26</v>
      </c>
      <c r="E39">
        <f>BAWANA!AM39</f>
        <v>0</v>
      </c>
      <c r="F39">
        <f t="shared" si="4"/>
        <v>256</v>
      </c>
      <c r="G39">
        <f t="shared" si="5"/>
        <v>216.26</v>
      </c>
      <c r="H39" s="112"/>
      <c r="I39">
        <f>BRPL_EOD!AI39+BRPL_EOD!AJ39</f>
        <v>84</v>
      </c>
      <c r="J39">
        <f>BYPL_EOD!AI39+BYPL_EOD!AJ39</f>
        <v>48.37</v>
      </c>
      <c r="K39">
        <f>MES_EOD!AI39+MES_EOD!AJ39</f>
        <v>5.84</v>
      </c>
      <c r="L39">
        <f>NDMC_EOD!AI39+NDMC_EOD!AJ39</f>
        <v>19.600000000000001</v>
      </c>
      <c r="M39">
        <f>TPDDL_EOD!AI39+TPDDL_EOD!AJ39</f>
        <v>58.45</v>
      </c>
      <c r="N39">
        <f t="shared" si="0"/>
        <v>216.26</v>
      </c>
      <c r="O39" s="112">
        <f t="shared" si="1"/>
        <v>0</v>
      </c>
      <c r="P39">
        <v>84</v>
      </c>
      <c r="Q39">
        <v>48.37</v>
      </c>
      <c r="R39">
        <v>5.84</v>
      </c>
      <c r="S39">
        <v>19.600000000000001</v>
      </c>
      <c r="T39">
        <v>58.45</v>
      </c>
      <c r="U39" s="114">
        <f t="shared" si="2"/>
        <v>216.26</v>
      </c>
      <c r="V39" s="112">
        <f t="shared" si="3"/>
        <v>0</v>
      </c>
      <c r="Y39">
        <f>BAWANA!AW39+BAWANA!AX39</f>
        <v>26.87</v>
      </c>
      <c r="Z39">
        <f>BAWANA!BD39+BAWANA!BE39</f>
        <v>26.87</v>
      </c>
      <c r="AA39">
        <f>BAWANA!X39+BAWANA!Y39</f>
        <v>26.87</v>
      </c>
      <c r="AB39">
        <f>BAWANA!AE39+BAWANA!AF39</f>
        <v>26.87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216.26</v>
      </c>
      <c r="E40">
        <f>BAWANA!AM40</f>
        <v>0</v>
      </c>
      <c r="F40">
        <f t="shared" si="4"/>
        <v>256</v>
      </c>
      <c r="G40">
        <f t="shared" si="5"/>
        <v>216.26</v>
      </c>
      <c r="H40" s="112"/>
      <c r="I40">
        <f>BRPL_EOD!AI40+BRPL_EOD!AJ40</f>
        <v>84</v>
      </c>
      <c r="J40">
        <f>BYPL_EOD!AI40+BYPL_EOD!AJ40</f>
        <v>48.37</v>
      </c>
      <c r="K40">
        <f>MES_EOD!AI40+MES_EOD!AJ40</f>
        <v>5.84</v>
      </c>
      <c r="L40">
        <f>NDMC_EOD!AI40+NDMC_EOD!AJ40</f>
        <v>19.600000000000001</v>
      </c>
      <c r="M40">
        <f>TPDDL_EOD!AI40+TPDDL_EOD!AJ40</f>
        <v>58.45</v>
      </c>
      <c r="N40">
        <f t="shared" si="0"/>
        <v>216.26</v>
      </c>
      <c r="O40" s="112">
        <f t="shared" si="1"/>
        <v>0</v>
      </c>
      <c r="P40">
        <v>84</v>
      </c>
      <c r="Q40">
        <v>48.37</v>
      </c>
      <c r="R40">
        <v>5.84</v>
      </c>
      <c r="S40">
        <v>19.600000000000001</v>
      </c>
      <c r="T40">
        <v>58.45</v>
      </c>
      <c r="U40" s="114">
        <f t="shared" si="2"/>
        <v>216.26</v>
      </c>
      <c r="V40" s="112">
        <f t="shared" si="3"/>
        <v>0</v>
      </c>
      <c r="Y40">
        <f>BAWANA!AW40+BAWANA!AX40</f>
        <v>26.87</v>
      </c>
      <c r="Z40">
        <f>BAWANA!BD40+BAWANA!BE40</f>
        <v>26.87</v>
      </c>
      <c r="AA40">
        <f>BAWANA!X40+BAWANA!Y40</f>
        <v>26.87</v>
      </c>
      <c r="AB40">
        <f>BAWANA!AE40+BAWANA!AF40</f>
        <v>26.87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216.26</v>
      </c>
      <c r="E41">
        <f>BAWANA!AM41</f>
        <v>0</v>
      </c>
      <c r="F41">
        <f t="shared" si="4"/>
        <v>256</v>
      </c>
      <c r="G41">
        <f t="shared" si="5"/>
        <v>216.26</v>
      </c>
      <c r="H41" s="112"/>
      <c r="I41">
        <f>BRPL_EOD!AI41+BRPL_EOD!AJ41</f>
        <v>84</v>
      </c>
      <c r="J41">
        <f>BYPL_EOD!AI41+BYPL_EOD!AJ41</f>
        <v>48.37</v>
      </c>
      <c r="K41">
        <f>MES_EOD!AI41+MES_EOD!AJ41</f>
        <v>5.84</v>
      </c>
      <c r="L41">
        <f>NDMC_EOD!AI41+NDMC_EOD!AJ41</f>
        <v>19.600000000000001</v>
      </c>
      <c r="M41">
        <f>TPDDL_EOD!AI41+TPDDL_EOD!AJ41</f>
        <v>58.45</v>
      </c>
      <c r="N41">
        <f t="shared" si="0"/>
        <v>216.26</v>
      </c>
      <c r="O41" s="112">
        <f t="shared" si="1"/>
        <v>0</v>
      </c>
      <c r="P41">
        <v>84</v>
      </c>
      <c r="Q41">
        <v>48.37</v>
      </c>
      <c r="R41">
        <v>5.84</v>
      </c>
      <c r="S41">
        <v>19.600000000000001</v>
      </c>
      <c r="T41">
        <v>58.45</v>
      </c>
      <c r="U41" s="114">
        <f t="shared" si="2"/>
        <v>216.26</v>
      </c>
      <c r="V41" s="112">
        <f t="shared" si="3"/>
        <v>0</v>
      </c>
      <c r="Y41">
        <f>BAWANA!AW41+BAWANA!AX41</f>
        <v>26.87</v>
      </c>
      <c r="Z41">
        <f>BAWANA!BD41+BAWANA!BE41</f>
        <v>26.87</v>
      </c>
      <c r="AA41">
        <f>BAWANA!X41+BAWANA!Y41</f>
        <v>26.87</v>
      </c>
      <c r="AB41">
        <f>BAWANA!AE41+BAWANA!AF41</f>
        <v>26.87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216.26</v>
      </c>
      <c r="E42">
        <f>BAWANA!AM42</f>
        <v>0</v>
      </c>
      <c r="F42">
        <f t="shared" si="4"/>
        <v>256</v>
      </c>
      <c r="G42">
        <f t="shared" si="5"/>
        <v>216.26</v>
      </c>
      <c r="H42" s="112"/>
      <c r="I42">
        <f>BRPL_EOD!AI42+BRPL_EOD!AJ42</f>
        <v>84</v>
      </c>
      <c r="J42">
        <f>BYPL_EOD!AI42+BYPL_EOD!AJ42</f>
        <v>48.37</v>
      </c>
      <c r="K42">
        <f>MES_EOD!AI42+MES_EOD!AJ42</f>
        <v>5.84</v>
      </c>
      <c r="L42">
        <f>NDMC_EOD!AI42+NDMC_EOD!AJ42</f>
        <v>19.600000000000001</v>
      </c>
      <c r="M42">
        <f>TPDDL_EOD!AI42+TPDDL_EOD!AJ42</f>
        <v>58.45</v>
      </c>
      <c r="N42">
        <f t="shared" si="0"/>
        <v>216.26</v>
      </c>
      <c r="O42" s="112">
        <f t="shared" si="1"/>
        <v>0</v>
      </c>
      <c r="P42">
        <v>84</v>
      </c>
      <c r="Q42">
        <v>48.37</v>
      </c>
      <c r="R42">
        <v>5.84</v>
      </c>
      <c r="S42">
        <v>19.600000000000001</v>
      </c>
      <c r="T42">
        <v>58.45</v>
      </c>
      <c r="U42" s="114">
        <f t="shared" si="2"/>
        <v>216.26</v>
      </c>
      <c r="V42" s="112">
        <f t="shared" si="3"/>
        <v>0</v>
      </c>
      <c r="Y42">
        <f>BAWANA!AW42+BAWANA!AX42</f>
        <v>26.87</v>
      </c>
      <c r="Z42">
        <f>BAWANA!BD42+BAWANA!BE42</f>
        <v>26.87</v>
      </c>
      <c r="AA42">
        <f>BAWANA!X42+BAWANA!Y42</f>
        <v>26.87</v>
      </c>
      <c r="AB42">
        <f>BAWANA!AE42+BAWANA!AF42</f>
        <v>26.87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216.26</v>
      </c>
      <c r="E43">
        <f>BAWANA!AM43</f>
        <v>0</v>
      </c>
      <c r="F43">
        <f t="shared" si="4"/>
        <v>256</v>
      </c>
      <c r="G43">
        <f t="shared" si="5"/>
        <v>216.26</v>
      </c>
      <c r="H43" s="112"/>
      <c r="I43">
        <f>BRPL_EOD!AI43+BRPL_EOD!AJ43</f>
        <v>84</v>
      </c>
      <c r="J43">
        <f>BYPL_EOD!AI43+BYPL_EOD!AJ43</f>
        <v>48.37</v>
      </c>
      <c r="K43">
        <f>MES_EOD!AI43+MES_EOD!AJ43</f>
        <v>5.84</v>
      </c>
      <c r="L43">
        <f>NDMC_EOD!AI43+NDMC_EOD!AJ43</f>
        <v>19.600000000000001</v>
      </c>
      <c r="M43">
        <f>TPDDL_EOD!AI43+TPDDL_EOD!AJ43</f>
        <v>58.45</v>
      </c>
      <c r="N43">
        <f t="shared" si="0"/>
        <v>216.26</v>
      </c>
      <c r="O43" s="112">
        <f t="shared" si="1"/>
        <v>0</v>
      </c>
      <c r="P43">
        <v>84</v>
      </c>
      <c r="Q43">
        <v>48.37</v>
      </c>
      <c r="R43">
        <v>5.84</v>
      </c>
      <c r="S43">
        <v>19.600000000000001</v>
      </c>
      <c r="T43">
        <v>58.45</v>
      </c>
      <c r="U43" s="114">
        <f t="shared" si="2"/>
        <v>216.26</v>
      </c>
      <c r="V43" s="112">
        <f t="shared" si="3"/>
        <v>0</v>
      </c>
      <c r="Y43">
        <f>BAWANA!AW43+BAWANA!AX43</f>
        <v>26.87</v>
      </c>
      <c r="Z43">
        <f>BAWANA!BD43+BAWANA!BE43</f>
        <v>26.87</v>
      </c>
      <c r="AA43">
        <f>BAWANA!X43+BAWANA!Y43</f>
        <v>26.87</v>
      </c>
      <c r="AB43">
        <f>BAWANA!AE43+BAWANA!AF43</f>
        <v>26.87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216.26</v>
      </c>
      <c r="E44">
        <f>BAWANA!AM44</f>
        <v>0</v>
      </c>
      <c r="F44">
        <f t="shared" si="4"/>
        <v>256</v>
      </c>
      <c r="G44">
        <f t="shared" si="5"/>
        <v>216.26</v>
      </c>
      <c r="H44" s="112"/>
      <c r="I44">
        <f>BRPL_EOD!AI44+BRPL_EOD!AJ44</f>
        <v>84</v>
      </c>
      <c r="J44">
        <f>BYPL_EOD!AI44+BYPL_EOD!AJ44</f>
        <v>48.37</v>
      </c>
      <c r="K44">
        <f>MES_EOD!AI44+MES_EOD!AJ44</f>
        <v>5.84</v>
      </c>
      <c r="L44">
        <f>NDMC_EOD!AI44+NDMC_EOD!AJ44</f>
        <v>19.600000000000001</v>
      </c>
      <c r="M44">
        <f>TPDDL_EOD!AI44+TPDDL_EOD!AJ44</f>
        <v>58.45</v>
      </c>
      <c r="N44">
        <f t="shared" si="0"/>
        <v>216.26</v>
      </c>
      <c r="O44" s="112">
        <f t="shared" si="1"/>
        <v>0</v>
      </c>
      <c r="P44">
        <v>84</v>
      </c>
      <c r="Q44">
        <v>48.37</v>
      </c>
      <c r="R44">
        <v>5.84</v>
      </c>
      <c r="S44">
        <v>19.600000000000001</v>
      </c>
      <c r="T44">
        <v>58.45</v>
      </c>
      <c r="U44" s="114">
        <f t="shared" si="2"/>
        <v>216.26</v>
      </c>
      <c r="V44" s="112">
        <f t="shared" si="3"/>
        <v>0</v>
      </c>
      <c r="Y44">
        <f>BAWANA!AW44+BAWANA!AX44</f>
        <v>26.87</v>
      </c>
      <c r="Z44">
        <f>BAWANA!BD44+BAWANA!BE44</f>
        <v>26.87</v>
      </c>
      <c r="AA44">
        <f>BAWANA!X44+BAWANA!Y44</f>
        <v>26.87</v>
      </c>
      <c r="AB44">
        <f>BAWANA!AE44+BAWANA!AF44</f>
        <v>26.87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216.26</v>
      </c>
      <c r="E45">
        <f>BAWANA!AM45</f>
        <v>0</v>
      </c>
      <c r="F45">
        <f t="shared" si="4"/>
        <v>256</v>
      </c>
      <c r="G45">
        <f t="shared" si="5"/>
        <v>216.26</v>
      </c>
      <c r="H45" s="112"/>
      <c r="I45">
        <f>BRPL_EOD!AI45+BRPL_EOD!AJ45</f>
        <v>84</v>
      </c>
      <c r="J45">
        <f>BYPL_EOD!AI45+BYPL_EOD!AJ45</f>
        <v>48.37</v>
      </c>
      <c r="K45">
        <f>MES_EOD!AI45+MES_EOD!AJ45</f>
        <v>5.84</v>
      </c>
      <c r="L45">
        <f>NDMC_EOD!AI45+NDMC_EOD!AJ45</f>
        <v>19.600000000000001</v>
      </c>
      <c r="M45">
        <f>TPDDL_EOD!AI45+TPDDL_EOD!AJ45</f>
        <v>58.45</v>
      </c>
      <c r="N45">
        <f t="shared" si="0"/>
        <v>216.26</v>
      </c>
      <c r="O45" s="112">
        <f t="shared" si="1"/>
        <v>0</v>
      </c>
      <c r="P45">
        <v>84</v>
      </c>
      <c r="Q45">
        <v>48.37</v>
      </c>
      <c r="R45">
        <v>5.84</v>
      </c>
      <c r="S45">
        <v>19.600000000000001</v>
      </c>
      <c r="T45">
        <v>58.45</v>
      </c>
      <c r="U45" s="114">
        <f t="shared" si="2"/>
        <v>216.26</v>
      </c>
      <c r="V45" s="112">
        <f t="shared" si="3"/>
        <v>0</v>
      </c>
      <c r="Y45">
        <f>BAWANA!AW45+BAWANA!AX45</f>
        <v>26.87</v>
      </c>
      <c r="Z45">
        <f>BAWANA!BD45+BAWANA!BE45</f>
        <v>26.87</v>
      </c>
      <c r="AA45">
        <f>BAWANA!X45+BAWANA!Y45</f>
        <v>26.87</v>
      </c>
      <c r="AB45">
        <f>BAWANA!AE45+BAWANA!AF45</f>
        <v>26.87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216.26</v>
      </c>
      <c r="E46">
        <f>BAWANA!AM46</f>
        <v>0</v>
      </c>
      <c r="F46">
        <f t="shared" si="4"/>
        <v>256</v>
      </c>
      <c r="G46">
        <f t="shared" si="5"/>
        <v>216.26</v>
      </c>
      <c r="H46" s="112"/>
      <c r="I46">
        <f>BRPL_EOD!AI46+BRPL_EOD!AJ46</f>
        <v>84</v>
      </c>
      <c r="J46">
        <f>BYPL_EOD!AI46+BYPL_EOD!AJ46</f>
        <v>48.37</v>
      </c>
      <c r="K46">
        <f>MES_EOD!AI46+MES_EOD!AJ46</f>
        <v>5.84</v>
      </c>
      <c r="L46">
        <f>NDMC_EOD!AI46+NDMC_EOD!AJ46</f>
        <v>19.600000000000001</v>
      </c>
      <c r="M46">
        <f>TPDDL_EOD!AI46+TPDDL_EOD!AJ46</f>
        <v>58.45</v>
      </c>
      <c r="N46">
        <f t="shared" si="0"/>
        <v>216.26</v>
      </c>
      <c r="O46" s="112">
        <f t="shared" si="1"/>
        <v>0</v>
      </c>
      <c r="P46">
        <v>84</v>
      </c>
      <c r="Q46">
        <v>48.37</v>
      </c>
      <c r="R46">
        <v>5.84</v>
      </c>
      <c r="S46">
        <v>19.600000000000001</v>
      </c>
      <c r="T46">
        <v>58.45</v>
      </c>
      <c r="U46" s="114">
        <f t="shared" si="2"/>
        <v>216.26</v>
      </c>
      <c r="V46" s="112">
        <f t="shared" si="3"/>
        <v>0</v>
      </c>
      <c r="Y46">
        <f>BAWANA!AW46+BAWANA!AX46</f>
        <v>26.87</v>
      </c>
      <c r="Z46">
        <f>BAWANA!BD46+BAWANA!BE46</f>
        <v>26.87</v>
      </c>
      <c r="AA46">
        <f>BAWANA!X46+BAWANA!Y46</f>
        <v>26.87</v>
      </c>
      <c r="AB46">
        <f>BAWANA!AE46+BAWANA!AF46</f>
        <v>26.87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216.26</v>
      </c>
      <c r="E47">
        <f>BAWANA!AM47</f>
        <v>0</v>
      </c>
      <c r="F47">
        <f t="shared" si="4"/>
        <v>256</v>
      </c>
      <c r="G47">
        <f t="shared" si="5"/>
        <v>216.26</v>
      </c>
      <c r="H47" s="112"/>
      <c r="I47">
        <f>BRPL_EOD!AI47+BRPL_EOD!AJ47</f>
        <v>84</v>
      </c>
      <c r="J47">
        <f>BYPL_EOD!AI47+BYPL_EOD!AJ47</f>
        <v>48.37</v>
      </c>
      <c r="K47">
        <f>MES_EOD!AI47+MES_EOD!AJ47</f>
        <v>5.84</v>
      </c>
      <c r="L47">
        <f>NDMC_EOD!AI47+NDMC_EOD!AJ47</f>
        <v>19.600000000000001</v>
      </c>
      <c r="M47">
        <f>TPDDL_EOD!AI47+TPDDL_EOD!AJ47</f>
        <v>58.45</v>
      </c>
      <c r="N47">
        <f t="shared" si="0"/>
        <v>216.26</v>
      </c>
      <c r="O47" s="112">
        <f t="shared" si="1"/>
        <v>0</v>
      </c>
      <c r="P47">
        <v>84</v>
      </c>
      <c r="Q47">
        <v>48.37</v>
      </c>
      <c r="R47">
        <v>5.84</v>
      </c>
      <c r="S47">
        <v>19.600000000000001</v>
      </c>
      <c r="T47">
        <v>58.45</v>
      </c>
      <c r="U47" s="114">
        <f t="shared" si="2"/>
        <v>216.26</v>
      </c>
      <c r="V47" s="112">
        <f t="shared" si="3"/>
        <v>0</v>
      </c>
      <c r="Y47">
        <f>BAWANA!AW47+BAWANA!AX47</f>
        <v>26.87</v>
      </c>
      <c r="Z47">
        <f>BAWANA!BD47+BAWANA!BE47</f>
        <v>26.87</v>
      </c>
      <c r="AA47">
        <f>BAWANA!X47+BAWANA!Y47</f>
        <v>26.87</v>
      </c>
      <c r="AB47">
        <f>BAWANA!AE47+BAWANA!AF47</f>
        <v>26.87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216.26</v>
      </c>
      <c r="E48">
        <f>BAWANA!AM48</f>
        <v>0</v>
      </c>
      <c r="F48">
        <f t="shared" si="4"/>
        <v>256</v>
      </c>
      <c r="G48">
        <f t="shared" si="5"/>
        <v>216.26</v>
      </c>
      <c r="H48" s="112"/>
      <c r="I48">
        <f>BRPL_EOD!AI48+BRPL_EOD!AJ48</f>
        <v>84</v>
      </c>
      <c r="J48">
        <f>BYPL_EOD!AI48+BYPL_EOD!AJ48</f>
        <v>48.37</v>
      </c>
      <c r="K48">
        <f>MES_EOD!AI48+MES_EOD!AJ48</f>
        <v>5.84</v>
      </c>
      <c r="L48">
        <f>NDMC_EOD!AI48+NDMC_EOD!AJ48</f>
        <v>19.600000000000001</v>
      </c>
      <c r="M48">
        <f>TPDDL_EOD!AI48+TPDDL_EOD!AJ48</f>
        <v>58.45</v>
      </c>
      <c r="N48">
        <f t="shared" si="0"/>
        <v>216.26</v>
      </c>
      <c r="O48" s="112">
        <f t="shared" si="1"/>
        <v>0</v>
      </c>
      <c r="P48">
        <v>84</v>
      </c>
      <c r="Q48">
        <v>48.37</v>
      </c>
      <c r="R48">
        <v>5.84</v>
      </c>
      <c r="S48">
        <v>19.600000000000001</v>
      </c>
      <c r="T48">
        <v>58.45</v>
      </c>
      <c r="U48" s="114">
        <f t="shared" si="2"/>
        <v>216.26</v>
      </c>
      <c r="V48" s="112">
        <f t="shared" si="3"/>
        <v>0</v>
      </c>
      <c r="Y48">
        <f>BAWANA!AW48+BAWANA!AX48</f>
        <v>26.87</v>
      </c>
      <c r="Z48">
        <f>BAWANA!BD48+BAWANA!BE48</f>
        <v>26.87</v>
      </c>
      <c r="AA48">
        <f>BAWANA!X48+BAWANA!Y48</f>
        <v>26.87</v>
      </c>
      <c r="AB48">
        <f>BAWANA!AE48+BAWANA!AF48</f>
        <v>26.87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216.26</v>
      </c>
      <c r="E49">
        <f>BAWANA!AM49</f>
        <v>0</v>
      </c>
      <c r="F49">
        <f t="shared" si="4"/>
        <v>256</v>
      </c>
      <c r="G49">
        <f t="shared" si="5"/>
        <v>216.26</v>
      </c>
      <c r="H49" s="112"/>
      <c r="I49">
        <f>BRPL_EOD!AI49+BRPL_EOD!AJ49</f>
        <v>84</v>
      </c>
      <c r="J49">
        <f>BYPL_EOD!AI49+BYPL_EOD!AJ49</f>
        <v>48.37</v>
      </c>
      <c r="K49">
        <f>MES_EOD!AI49+MES_EOD!AJ49</f>
        <v>5.84</v>
      </c>
      <c r="L49">
        <f>NDMC_EOD!AI49+NDMC_EOD!AJ49</f>
        <v>19.600000000000001</v>
      </c>
      <c r="M49">
        <f>TPDDL_EOD!AI49+TPDDL_EOD!AJ49</f>
        <v>58.45</v>
      </c>
      <c r="N49">
        <f t="shared" si="0"/>
        <v>216.26</v>
      </c>
      <c r="O49" s="112">
        <f t="shared" si="1"/>
        <v>0</v>
      </c>
      <c r="P49">
        <v>84</v>
      </c>
      <c r="Q49">
        <v>48.37</v>
      </c>
      <c r="R49">
        <v>5.84</v>
      </c>
      <c r="S49">
        <v>19.600000000000001</v>
      </c>
      <c r="T49">
        <v>58.45</v>
      </c>
      <c r="U49" s="114">
        <f t="shared" si="2"/>
        <v>216.26</v>
      </c>
      <c r="V49" s="112">
        <f t="shared" si="3"/>
        <v>0</v>
      </c>
      <c r="Y49">
        <f>BAWANA!AW49+BAWANA!AX49</f>
        <v>26.87</v>
      </c>
      <c r="Z49">
        <f>BAWANA!BD49+BAWANA!BE49</f>
        <v>26.87</v>
      </c>
      <c r="AA49">
        <f>BAWANA!X49+BAWANA!Y49</f>
        <v>26.87</v>
      </c>
      <c r="AB49">
        <f>BAWANA!AE49+BAWANA!AF49</f>
        <v>26.87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216.26</v>
      </c>
      <c r="E50">
        <f>BAWANA!AM50</f>
        <v>0</v>
      </c>
      <c r="F50">
        <f t="shared" si="4"/>
        <v>256</v>
      </c>
      <c r="G50">
        <f t="shared" si="5"/>
        <v>216.26</v>
      </c>
      <c r="H50" s="112"/>
      <c r="I50">
        <f>BRPL_EOD!AI50+BRPL_EOD!AJ50</f>
        <v>84</v>
      </c>
      <c r="J50">
        <f>BYPL_EOD!AI50+BYPL_EOD!AJ50</f>
        <v>48.37</v>
      </c>
      <c r="K50">
        <f>MES_EOD!AI50+MES_EOD!AJ50</f>
        <v>5.84</v>
      </c>
      <c r="L50">
        <f>NDMC_EOD!AI50+NDMC_EOD!AJ50</f>
        <v>19.600000000000001</v>
      </c>
      <c r="M50">
        <f>TPDDL_EOD!AI50+TPDDL_EOD!AJ50</f>
        <v>58.45</v>
      </c>
      <c r="N50">
        <f t="shared" si="0"/>
        <v>216.26</v>
      </c>
      <c r="O50" s="112">
        <f t="shared" si="1"/>
        <v>0</v>
      </c>
      <c r="P50">
        <v>84</v>
      </c>
      <c r="Q50">
        <v>48.37</v>
      </c>
      <c r="R50">
        <v>5.84</v>
      </c>
      <c r="S50">
        <v>19.600000000000001</v>
      </c>
      <c r="T50">
        <v>58.45</v>
      </c>
      <c r="U50" s="114">
        <f t="shared" si="2"/>
        <v>216.26</v>
      </c>
      <c r="V50" s="112">
        <f t="shared" si="3"/>
        <v>0</v>
      </c>
      <c r="Y50">
        <f>BAWANA!AW50+BAWANA!AX50</f>
        <v>26.87</v>
      </c>
      <c r="Z50">
        <f>BAWANA!BD50+BAWANA!BE50</f>
        <v>26.87</v>
      </c>
      <c r="AA50">
        <f>BAWANA!X50+BAWANA!Y50</f>
        <v>26.87</v>
      </c>
      <c r="AB50">
        <f>BAWANA!AE50+BAWANA!AF50</f>
        <v>26.87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216.26</v>
      </c>
      <c r="E51">
        <f>BAWANA!AM51</f>
        <v>0</v>
      </c>
      <c r="F51">
        <f t="shared" si="4"/>
        <v>256</v>
      </c>
      <c r="G51">
        <f t="shared" si="5"/>
        <v>216.26</v>
      </c>
      <c r="H51" s="112"/>
      <c r="I51">
        <f>BRPL_EOD!AI51+BRPL_EOD!AJ51</f>
        <v>84</v>
      </c>
      <c r="J51">
        <f>BYPL_EOD!AI51+BYPL_EOD!AJ51</f>
        <v>48.37</v>
      </c>
      <c r="K51">
        <f>MES_EOD!AI51+MES_EOD!AJ51</f>
        <v>5.84</v>
      </c>
      <c r="L51">
        <f>NDMC_EOD!AI51+NDMC_EOD!AJ51</f>
        <v>19.600000000000001</v>
      </c>
      <c r="M51">
        <f>TPDDL_EOD!AI51+TPDDL_EOD!AJ51</f>
        <v>58.45</v>
      </c>
      <c r="N51">
        <f t="shared" si="0"/>
        <v>216.26</v>
      </c>
      <c r="O51" s="112">
        <f t="shared" si="1"/>
        <v>0</v>
      </c>
      <c r="P51">
        <v>84</v>
      </c>
      <c r="Q51">
        <v>48.37</v>
      </c>
      <c r="R51">
        <v>5.84</v>
      </c>
      <c r="S51">
        <v>19.600000000000001</v>
      </c>
      <c r="T51">
        <v>58.45</v>
      </c>
      <c r="U51" s="114">
        <f t="shared" si="2"/>
        <v>216.26</v>
      </c>
      <c r="V51" s="112">
        <f t="shared" si="3"/>
        <v>0</v>
      </c>
      <c r="Y51">
        <f>BAWANA!AW51+BAWANA!AX51</f>
        <v>26.87</v>
      </c>
      <c r="Z51">
        <f>BAWANA!BD51+BAWANA!BE51</f>
        <v>26.87</v>
      </c>
      <c r="AA51">
        <f>BAWANA!X51+BAWANA!Y51</f>
        <v>26.87</v>
      </c>
      <c r="AB51">
        <f>BAWANA!AE51+BAWANA!AF51</f>
        <v>26.87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216.26</v>
      </c>
      <c r="E52">
        <f>BAWANA!AM52</f>
        <v>0</v>
      </c>
      <c r="F52">
        <f t="shared" si="4"/>
        <v>256</v>
      </c>
      <c r="G52">
        <f t="shared" si="5"/>
        <v>216.26</v>
      </c>
      <c r="H52" s="112"/>
      <c r="I52">
        <f>BRPL_EOD!AI52+BRPL_EOD!AJ52</f>
        <v>84</v>
      </c>
      <c r="J52">
        <f>BYPL_EOD!AI52+BYPL_EOD!AJ52</f>
        <v>48.37</v>
      </c>
      <c r="K52">
        <f>MES_EOD!AI52+MES_EOD!AJ52</f>
        <v>5.84</v>
      </c>
      <c r="L52">
        <f>NDMC_EOD!AI52+NDMC_EOD!AJ52</f>
        <v>19.600000000000001</v>
      </c>
      <c r="M52">
        <f>TPDDL_EOD!AI52+TPDDL_EOD!AJ52</f>
        <v>58.45</v>
      </c>
      <c r="N52">
        <f t="shared" si="0"/>
        <v>216.26</v>
      </c>
      <c r="O52" s="112">
        <f t="shared" si="1"/>
        <v>0</v>
      </c>
      <c r="P52">
        <v>84</v>
      </c>
      <c r="Q52">
        <v>48.37</v>
      </c>
      <c r="R52">
        <v>5.84</v>
      </c>
      <c r="S52">
        <v>19.600000000000001</v>
      </c>
      <c r="T52">
        <v>58.45</v>
      </c>
      <c r="U52" s="114">
        <f t="shared" si="2"/>
        <v>216.26</v>
      </c>
      <c r="V52" s="112">
        <f t="shared" si="3"/>
        <v>0</v>
      </c>
      <c r="Y52">
        <f>BAWANA!AW52+BAWANA!AX52</f>
        <v>26.87</v>
      </c>
      <c r="Z52">
        <f>BAWANA!BD52+BAWANA!BE52</f>
        <v>26.87</v>
      </c>
      <c r="AA52">
        <f>BAWANA!X52+BAWANA!Y52</f>
        <v>26.87</v>
      </c>
      <c r="AB52">
        <f>BAWANA!AE52+BAWANA!AF52</f>
        <v>26.87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216.26</v>
      </c>
      <c r="E53">
        <f>BAWANA!AM53</f>
        <v>0</v>
      </c>
      <c r="F53">
        <f t="shared" si="4"/>
        <v>256</v>
      </c>
      <c r="G53">
        <f t="shared" si="5"/>
        <v>216.26</v>
      </c>
      <c r="H53" s="112"/>
      <c r="I53">
        <f>BRPL_EOD!AI53+BRPL_EOD!AJ53</f>
        <v>84</v>
      </c>
      <c r="J53">
        <f>BYPL_EOD!AI53+BYPL_EOD!AJ53</f>
        <v>48.37</v>
      </c>
      <c r="K53">
        <f>MES_EOD!AI53+MES_EOD!AJ53</f>
        <v>5.84</v>
      </c>
      <c r="L53">
        <f>NDMC_EOD!AI53+NDMC_EOD!AJ53</f>
        <v>19.600000000000001</v>
      </c>
      <c r="M53">
        <f>TPDDL_EOD!AI53+TPDDL_EOD!AJ53</f>
        <v>58.45</v>
      </c>
      <c r="N53">
        <f t="shared" si="0"/>
        <v>216.26</v>
      </c>
      <c r="O53" s="112">
        <f t="shared" si="1"/>
        <v>0</v>
      </c>
      <c r="P53">
        <v>84</v>
      </c>
      <c r="Q53">
        <v>48.37</v>
      </c>
      <c r="R53">
        <v>5.84</v>
      </c>
      <c r="S53">
        <v>19.600000000000001</v>
      </c>
      <c r="T53">
        <v>58.45</v>
      </c>
      <c r="U53" s="114">
        <f t="shared" si="2"/>
        <v>216.26</v>
      </c>
      <c r="V53" s="112">
        <f t="shared" si="3"/>
        <v>0</v>
      </c>
      <c r="Y53">
        <f>BAWANA!AW53+BAWANA!AX53</f>
        <v>26.87</v>
      </c>
      <c r="Z53">
        <f>BAWANA!BD53+BAWANA!BE53</f>
        <v>26.87</v>
      </c>
      <c r="AA53">
        <f>BAWANA!X53+BAWANA!Y53</f>
        <v>26.87</v>
      </c>
      <c r="AB53">
        <f>BAWANA!AE53+BAWANA!AF53</f>
        <v>26.87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216.26</v>
      </c>
      <c r="E54">
        <f>BAWANA!AM54</f>
        <v>0</v>
      </c>
      <c r="F54">
        <f t="shared" si="4"/>
        <v>256</v>
      </c>
      <c r="G54">
        <f t="shared" si="5"/>
        <v>216.26</v>
      </c>
      <c r="H54" s="112"/>
      <c r="I54">
        <f>BRPL_EOD!AI54+BRPL_EOD!AJ54</f>
        <v>84</v>
      </c>
      <c r="J54">
        <f>BYPL_EOD!AI54+BYPL_EOD!AJ54</f>
        <v>48.37</v>
      </c>
      <c r="K54">
        <f>MES_EOD!AI54+MES_EOD!AJ54</f>
        <v>5.84</v>
      </c>
      <c r="L54">
        <f>NDMC_EOD!AI54+NDMC_EOD!AJ54</f>
        <v>19.600000000000001</v>
      </c>
      <c r="M54">
        <f>TPDDL_EOD!AI54+TPDDL_EOD!AJ54</f>
        <v>58.45</v>
      </c>
      <c r="N54">
        <f t="shared" si="0"/>
        <v>216.26</v>
      </c>
      <c r="O54" s="112">
        <f t="shared" si="1"/>
        <v>0</v>
      </c>
      <c r="P54">
        <v>84</v>
      </c>
      <c r="Q54">
        <v>48.37</v>
      </c>
      <c r="R54">
        <v>5.84</v>
      </c>
      <c r="S54">
        <v>19.600000000000001</v>
      </c>
      <c r="T54">
        <v>58.45</v>
      </c>
      <c r="U54" s="114">
        <f t="shared" si="2"/>
        <v>216.26</v>
      </c>
      <c r="V54" s="112">
        <f t="shared" si="3"/>
        <v>0</v>
      </c>
      <c r="Y54">
        <f>BAWANA!AW54+BAWANA!AX54</f>
        <v>26.87</v>
      </c>
      <c r="Z54">
        <f>BAWANA!BD54+BAWANA!BE54</f>
        <v>26.87</v>
      </c>
      <c r="AA54">
        <f>BAWANA!X54+BAWANA!Y54</f>
        <v>26.87</v>
      </c>
      <c r="AB54">
        <f>BAWANA!AE54+BAWANA!AF54</f>
        <v>26.87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216.26</v>
      </c>
      <c r="E55">
        <f>BAWANA!AM55</f>
        <v>0</v>
      </c>
      <c r="F55">
        <f t="shared" si="4"/>
        <v>256</v>
      </c>
      <c r="G55">
        <f t="shared" si="5"/>
        <v>216.26</v>
      </c>
      <c r="H55" s="112"/>
      <c r="I55">
        <f>BRPL_EOD!AI55+BRPL_EOD!AJ55</f>
        <v>84</v>
      </c>
      <c r="J55">
        <f>BYPL_EOD!AI55+BYPL_EOD!AJ55</f>
        <v>48.37</v>
      </c>
      <c r="K55">
        <f>MES_EOD!AI55+MES_EOD!AJ55</f>
        <v>5.84</v>
      </c>
      <c r="L55">
        <f>NDMC_EOD!AI55+NDMC_EOD!AJ55</f>
        <v>19.600000000000001</v>
      </c>
      <c r="M55">
        <f>TPDDL_EOD!AI55+TPDDL_EOD!AJ55</f>
        <v>58.45</v>
      </c>
      <c r="N55">
        <f t="shared" si="0"/>
        <v>216.26</v>
      </c>
      <c r="O55" s="112">
        <f t="shared" si="1"/>
        <v>0</v>
      </c>
      <c r="P55">
        <v>84</v>
      </c>
      <c r="Q55">
        <v>48.37</v>
      </c>
      <c r="R55">
        <v>5.84</v>
      </c>
      <c r="S55">
        <v>19.600000000000001</v>
      </c>
      <c r="T55">
        <v>58.45</v>
      </c>
      <c r="U55" s="114">
        <f t="shared" si="2"/>
        <v>216.26</v>
      </c>
      <c r="V55" s="112">
        <f t="shared" si="3"/>
        <v>0</v>
      </c>
      <c r="Y55">
        <f>BAWANA!AW55+BAWANA!AX55</f>
        <v>26.87</v>
      </c>
      <c r="Z55">
        <f>BAWANA!BD55+BAWANA!BE55</f>
        <v>26.87</v>
      </c>
      <c r="AA55">
        <f>BAWANA!X55+BAWANA!Y55</f>
        <v>26.87</v>
      </c>
      <c r="AB55">
        <f>BAWANA!AE55+BAWANA!AF55</f>
        <v>26.87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216.26</v>
      </c>
      <c r="E56">
        <f>BAWANA!AM56</f>
        <v>0</v>
      </c>
      <c r="F56">
        <f t="shared" si="4"/>
        <v>256</v>
      </c>
      <c r="G56">
        <f t="shared" si="5"/>
        <v>216.26</v>
      </c>
      <c r="H56" s="112"/>
      <c r="I56">
        <f>BRPL_EOD!AI56+BRPL_EOD!AJ56</f>
        <v>84</v>
      </c>
      <c r="J56">
        <f>BYPL_EOD!AI56+BYPL_EOD!AJ56</f>
        <v>48.37</v>
      </c>
      <c r="K56">
        <f>MES_EOD!AI56+MES_EOD!AJ56</f>
        <v>5.84</v>
      </c>
      <c r="L56">
        <f>NDMC_EOD!AI56+NDMC_EOD!AJ56</f>
        <v>19.600000000000001</v>
      </c>
      <c r="M56">
        <f>TPDDL_EOD!AI56+TPDDL_EOD!AJ56</f>
        <v>58.45</v>
      </c>
      <c r="N56">
        <f t="shared" si="0"/>
        <v>216.26</v>
      </c>
      <c r="O56" s="112">
        <f t="shared" si="1"/>
        <v>0</v>
      </c>
      <c r="P56">
        <v>84</v>
      </c>
      <c r="Q56">
        <v>48.37</v>
      </c>
      <c r="R56">
        <v>5.84</v>
      </c>
      <c r="S56">
        <v>19.600000000000001</v>
      </c>
      <c r="T56">
        <v>58.45</v>
      </c>
      <c r="U56" s="114">
        <f t="shared" si="2"/>
        <v>216.26</v>
      </c>
      <c r="V56" s="112">
        <f t="shared" si="3"/>
        <v>0</v>
      </c>
      <c r="Y56">
        <f>BAWANA!AW56+BAWANA!AX56</f>
        <v>26.87</v>
      </c>
      <c r="Z56">
        <f>BAWANA!BD56+BAWANA!BE56</f>
        <v>26.87</v>
      </c>
      <c r="AA56">
        <f>BAWANA!X56+BAWANA!Y56</f>
        <v>26.87</v>
      </c>
      <c r="AB56">
        <f>BAWANA!AE56+BAWANA!AF56</f>
        <v>26.87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216.26</v>
      </c>
      <c r="E57">
        <f>BAWANA!AM57</f>
        <v>0</v>
      </c>
      <c r="F57">
        <f t="shared" si="4"/>
        <v>256</v>
      </c>
      <c r="G57">
        <f t="shared" si="5"/>
        <v>216.26</v>
      </c>
      <c r="H57" s="112"/>
      <c r="I57">
        <f>BRPL_EOD!AI57+BRPL_EOD!AJ57</f>
        <v>84</v>
      </c>
      <c r="J57">
        <f>BYPL_EOD!AI57+BYPL_EOD!AJ57</f>
        <v>48.37</v>
      </c>
      <c r="K57">
        <f>MES_EOD!AI57+MES_EOD!AJ57</f>
        <v>5.84</v>
      </c>
      <c r="L57">
        <f>NDMC_EOD!AI57+NDMC_EOD!AJ57</f>
        <v>19.600000000000001</v>
      </c>
      <c r="M57">
        <f>TPDDL_EOD!AI57+TPDDL_EOD!AJ57</f>
        <v>58.45</v>
      </c>
      <c r="N57">
        <f t="shared" si="0"/>
        <v>216.26</v>
      </c>
      <c r="O57" s="112">
        <f t="shared" si="1"/>
        <v>0</v>
      </c>
      <c r="P57">
        <v>84</v>
      </c>
      <c r="Q57">
        <v>48.37</v>
      </c>
      <c r="R57">
        <v>5.84</v>
      </c>
      <c r="S57">
        <v>19.600000000000001</v>
      </c>
      <c r="T57">
        <v>58.45</v>
      </c>
      <c r="U57" s="114">
        <f t="shared" si="2"/>
        <v>216.26</v>
      </c>
      <c r="V57" s="112">
        <f t="shared" si="3"/>
        <v>0</v>
      </c>
      <c r="Y57">
        <f>BAWANA!AW57+BAWANA!AX57</f>
        <v>26.87</v>
      </c>
      <c r="Z57">
        <f>BAWANA!BD57+BAWANA!BE57</f>
        <v>26.87</v>
      </c>
      <c r="AA57">
        <f>BAWANA!X57+BAWANA!Y57</f>
        <v>26.87</v>
      </c>
      <c r="AB57">
        <f>BAWANA!AE57+BAWANA!AF57</f>
        <v>26.87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216.26</v>
      </c>
      <c r="E58">
        <f>BAWANA!AM58</f>
        <v>0</v>
      </c>
      <c r="F58">
        <f t="shared" si="4"/>
        <v>256</v>
      </c>
      <c r="G58">
        <f t="shared" si="5"/>
        <v>216.26</v>
      </c>
      <c r="H58" s="112"/>
      <c r="I58">
        <f>BRPL_EOD!AI58+BRPL_EOD!AJ58</f>
        <v>84</v>
      </c>
      <c r="J58">
        <f>BYPL_EOD!AI58+BYPL_EOD!AJ58</f>
        <v>48.37</v>
      </c>
      <c r="K58">
        <f>MES_EOD!AI58+MES_EOD!AJ58</f>
        <v>5.84</v>
      </c>
      <c r="L58">
        <f>NDMC_EOD!AI58+NDMC_EOD!AJ58</f>
        <v>19.600000000000001</v>
      </c>
      <c r="M58">
        <f>TPDDL_EOD!AI58+TPDDL_EOD!AJ58</f>
        <v>58.45</v>
      </c>
      <c r="N58">
        <f t="shared" si="0"/>
        <v>216.26</v>
      </c>
      <c r="O58" s="112">
        <f t="shared" si="1"/>
        <v>0</v>
      </c>
      <c r="P58">
        <v>84</v>
      </c>
      <c r="Q58">
        <v>48.37</v>
      </c>
      <c r="R58">
        <v>5.84</v>
      </c>
      <c r="S58">
        <v>19.600000000000001</v>
      </c>
      <c r="T58">
        <v>58.45</v>
      </c>
      <c r="U58" s="114">
        <f t="shared" si="2"/>
        <v>216.26</v>
      </c>
      <c r="V58" s="112">
        <f t="shared" si="3"/>
        <v>0</v>
      </c>
      <c r="Y58">
        <f>BAWANA!AW58+BAWANA!AX58</f>
        <v>26.87</v>
      </c>
      <c r="Z58">
        <f>BAWANA!BD58+BAWANA!BE58</f>
        <v>26.87</v>
      </c>
      <c r="AA58">
        <f>BAWANA!X58+BAWANA!Y58</f>
        <v>26.87</v>
      </c>
      <c r="AB58">
        <f>BAWANA!AE58+BAWANA!AF58</f>
        <v>26.87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216.26</v>
      </c>
      <c r="E59">
        <f>BAWANA!AM59</f>
        <v>0</v>
      </c>
      <c r="F59">
        <f t="shared" si="4"/>
        <v>256</v>
      </c>
      <c r="G59">
        <f t="shared" si="5"/>
        <v>216.26</v>
      </c>
      <c r="H59" s="112"/>
      <c r="I59">
        <f>BRPL_EOD!AI59+BRPL_EOD!AJ59</f>
        <v>84</v>
      </c>
      <c r="J59">
        <f>BYPL_EOD!AI59+BYPL_EOD!AJ59</f>
        <v>48.37</v>
      </c>
      <c r="K59">
        <f>MES_EOD!AI59+MES_EOD!AJ59</f>
        <v>5.84</v>
      </c>
      <c r="L59">
        <f>NDMC_EOD!AI59+NDMC_EOD!AJ59</f>
        <v>19.600000000000001</v>
      </c>
      <c r="M59">
        <f>TPDDL_EOD!AI59+TPDDL_EOD!AJ59</f>
        <v>58.45</v>
      </c>
      <c r="N59">
        <f t="shared" si="0"/>
        <v>216.26</v>
      </c>
      <c r="O59" s="112">
        <f t="shared" si="1"/>
        <v>0</v>
      </c>
      <c r="P59">
        <v>84</v>
      </c>
      <c r="Q59">
        <v>48.37</v>
      </c>
      <c r="R59">
        <v>5.84</v>
      </c>
      <c r="S59">
        <v>19.600000000000001</v>
      </c>
      <c r="T59">
        <v>58.45</v>
      </c>
      <c r="U59" s="114">
        <f t="shared" si="2"/>
        <v>216.26</v>
      </c>
      <c r="V59" s="112">
        <f t="shared" si="3"/>
        <v>0</v>
      </c>
      <c r="Y59">
        <f>BAWANA!AW59+BAWANA!AX59</f>
        <v>26.87</v>
      </c>
      <c r="Z59">
        <f>BAWANA!BD59+BAWANA!BE59</f>
        <v>26.87</v>
      </c>
      <c r="AA59">
        <f>BAWANA!X59+BAWANA!Y59</f>
        <v>26.87</v>
      </c>
      <c r="AB59">
        <f>BAWANA!AE59+BAWANA!AF59</f>
        <v>26.87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216.26</v>
      </c>
      <c r="E60">
        <f>BAWANA!AM60</f>
        <v>0</v>
      </c>
      <c r="F60">
        <f t="shared" si="4"/>
        <v>256</v>
      </c>
      <c r="G60">
        <f t="shared" si="5"/>
        <v>216.26</v>
      </c>
      <c r="H60" s="112"/>
      <c r="I60">
        <f>BRPL_EOD!AI60+BRPL_EOD!AJ60</f>
        <v>84</v>
      </c>
      <c r="J60">
        <f>BYPL_EOD!AI60+BYPL_EOD!AJ60</f>
        <v>48.37</v>
      </c>
      <c r="K60">
        <f>MES_EOD!AI60+MES_EOD!AJ60</f>
        <v>5.84</v>
      </c>
      <c r="L60">
        <f>NDMC_EOD!AI60+NDMC_EOD!AJ60</f>
        <v>19.600000000000001</v>
      </c>
      <c r="M60">
        <f>TPDDL_EOD!AI60+TPDDL_EOD!AJ60</f>
        <v>58.45</v>
      </c>
      <c r="N60">
        <f t="shared" si="0"/>
        <v>216.26</v>
      </c>
      <c r="O60" s="112">
        <f t="shared" si="1"/>
        <v>0</v>
      </c>
      <c r="P60">
        <v>84</v>
      </c>
      <c r="Q60">
        <v>48.37</v>
      </c>
      <c r="R60">
        <v>5.84</v>
      </c>
      <c r="S60">
        <v>19.600000000000001</v>
      </c>
      <c r="T60">
        <v>58.45</v>
      </c>
      <c r="U60" s="114">
        <f t="shared" si="2"/>
        <v>216.26</v>
      </c>
      <c r="V60" s="112">
        <f t="shared" si="3"/>
        <v>0</v>
      </c>
      <c r="Y60">
        <f>BAWANA!AW60+BAWANA!AX60</f>
        <v>26.87</v>
      </c>
      <c r="Z60">
        <f>BAWANA!BD60+BAWANA!BE60</f>
        <v>26.87</v>
      </c>
      <c r="AA60">
        <f>BAWANA!X60+BAWANA!Y60</f>
        <v>26.87</v>
      </c>
      <c r="AB60">
        <f>BAWANA!AE60+BAWANA!AF60</f>
        <v>26.87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216.26</v>
      </c>
      <c r="E61">
        <f>BAWANA!AM61</f>
        <v>0</v>
      </c>
      <c r="F61">
        <f t="shared" si="4"/>
        <v>256</v>
      </c>
      <c r="G61">
        <f t="shared" si="5"/>
        <v>216.26</v>
      </c>
      <c r="H61" s="112"/>
      <c r="I61">
        <f>BRPL_EOD!AI61+BRPL_EOD!AJ61</f>
        <v>84</v>
      </c>
      <c r="J61">
        <f>BYPL_EOD!AI61+BYPL_EOD!AJ61</f>
        <v>48.37</v>
      </c>
      <c r="K61">
        <f>MES_EOD!AI61+MES_EOD!AJ61</f>
        <v>5.84</v>
      </c>
      <c r="L61">
        <f>NDMC_EOD!AI61+NDMC_EOD!AJ61</f>
        <v>19.600000000000001</v>
      </c>
      <c r="M61">
        <f>TPDDL_EOD!AI61+TPDDL_EOD!AJ61</f>
        <v>58.45</v>
      </c>
      <c r="N61">
        <f t="shared" si="0"/>
        <v>216.26</v>
      </c>
      <c r="O61" s="112">
        <f t="shared" si="1"/>
        <v>0</v>
      </c>
      <c r="P61">
        <v>84</v>
      </c>
      <c r="Q61">
        <v>48.37</v>
      </c>
      <c r="R61">
        <v>5.84</v>
      </c>
      <c r="S61">
        <v>19.600000000000001</v>
      </c>
      <c r="T61">
        <v>58.45</v>
      </c>
      <c r="U61" s="114">
        <f t="shared" si="2"/>
        <v>216.26</v>
      </c>
      <c r="V61" s="112">
        <f t="shared" si="3"/>
        <v>0</v>
      </c>
      <c r="Y61">
        <f>BAWANA!AW61+BAWANA!AX61</f>
        <v>26.87</v>
      </c>
      <c r="Z61">
        <f>BAWANA!BD61+BAWANA!BE61</f>
        <v>26.87</v>
      </c>
      <c r="AA61">
        <f>BAWANA!X61+BAWANA!Y61</f>
        <v>26.87</v>
      </c>
      <c r="AB61">
        <f>BAWANA!AE61+BAWANA!AF61</f>
        <v>26.87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216.26</v>
      </c>
      <c r="E62">
        <f>BAWANA!AM62</f>
        <v>0</v>
      </c>
      <c r="F62">
        <f t="shared" si="4"/>
        <v>256</v>
      </c>
      <c r="G62">
        <f t="shared" si="5"/>
        <v>216.26</v>
      </c>
      <c r="H62" s="112"/>
      <c r="I62">
        <f>BRPL_EOD!AI62+BRPL_EOD!AJ62</f>
        <v>84</v>
      </c>
      <c r="J62">
        <f>BYPL_EOD!AI62+BYPL_EOD!AJ62</f>
        <v>48.37</v>
      </c>
      <c r="K62">
        <f>MES_EOD!AI62+MES_EOD!AJ62</f>
        <v>5.84</v>
      </c>
      <c r="L62">
        <f>NDMC_EOD!AI62+NDMC_EOD!AJ62</f>
        <v>19.600000000000001</v>
      </c>
      <c r="M62">
        <f>TPDDL_EOD!AI62+TPDDL_EOD!AJ62</f>
        <v>58.45</v>
      </c>
      <c r="N62">
        <f t="shared" si="0"/>
        <v>216.26</v>
      </c>
      <c r="O62" s="112">
        <f t="shared" si="1"/>
        <v>0</v>
      </c>
      <c r="P62">
        <v>84</v>
      </c>
      <c r="Q62">
        <v>48.37</v>
      </c>
      <c r="R62">
        <v>5.84</v>
      </c>
      <c r="S62">
        <v>19.600000000000001</v>
      </c>
      <c r="T62">
        <v>58.45</v>
      </c>
      <c r="U62" s="114">
        <f t="shared" si="2"/>
        <v>216.26</v>
      </c>
      <c r="V62" s="112">
        <f t="shared" si="3"/>
        <v>0</v>
      </c>
      <c r="Y62">
        <f>BAWANA!AW62+BAWANA!AX62</f>
        <v>26.87</v>
      </c>
      <c r="Z62">
        <f>BAWANA!BD62+BAWANA!BE62</f>
        <v>26.87</v>
      </c>
      <c r="AA62">
        <f>BAWANA!X62+BAWANA!Y62</f>
        <v>26.87</v>
      </c>
      <c r="AB62">
        <f>BAWANA!AE62+BAWANA!AF62</f>
        <v>26.87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216.26</v>
      </c>
      <c r="E63">
        <f>BAWANA!AM63</f>
        <v>0</v>
      </c>
      <c r="F63">
        <f t="shared" si="4"/>
        <v>256</v>
      </c>
      <c r="G63">
        <f t="shared" si="5"/>
        <v>216.26</v>
      </c>
      <c r="H63" s="112"/>
      <c r="I63">
        <f>BRPL_EOD!AI63+BRPL_EOD!AJ63</f>
        <v>84</v>
      </c>
      <c r="J63">
        <f>BYPL_EOD!AI63+BYPL_EOD!AJ63</f>
        <v>48.37</v>
      </c>
      <c r="K63">
        <f>MES_EOD!AI63+MES_EOD!AJ63</f>
        <v>5.84</v>
      </c>
      <c r="L63">
        <f>NDMC_EOD!AI63+NDMC_EOD!AJ63</f>
        <v>19.600000000000001</v>
      </c>
      <c r="M63">
        <f>TPDDL_EOD!AI63+TPDDL_EOD!AJ63</f>
        <v>58.45</v>
      </c>
      <c r="N63">
        <f t="shared" si="0"/>
        <v>216.26</v>
      </c>
      <c r="O63" s="112">
        <f t="shared" si="1"/>
        <v>0</v>
      </c>
      <c r="P63">
        <v>84</v>
      </c>
      <c r="Q63">
        <v>48.37</v>
      </c>
      <c r="R63">
        <v>5.84</v>
      </c>
      <c r="S63">
        <v>19.600000000000001</v>
      </c>
      <c r="T63">
        <v>58.45</v>
      </c>
      <c r="U63" s="114">
        <f t="shared" si="2"/>
        <v>216.26</v>
      </c>
      <c r="V63" s="112">
        <f t="shared" si="3"/>
        <v>0</v>
      </c>
      <c r="Y63">
        <f>BAWANA!AW63+BAWANA!AX63</f>
        <v>26.87</v>
      </c>
      <c r="Z63">
        <f>BAWANA!BD63+BAWANA!BE63</f>
        <v>26.87</v>
      </c>
      <c r="AA63">
        <f>BAWANA!X63+BAWANA!Y63</f>
        <v>26.87</v>
      </c>
      <c r="AB63">
        <f>BAWANA!AE63+BAWANA!AF63</f>
        <v>26.87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216.26</v>
      </c>
      <c r="E64">
        <f>BAWANA!AM64</f>
        <v>0</v>
      </c>
      <c r="F64">
        <f t="shared" si="4"/>
        <v>256</v>
      </c>
      <c r="G64">
        <f t="shared" si="5"/>
        <v>216.26</v>
      </c>
      <c r="H64" s="112"/>
      <c r="I64">
        <f>BRPL_EOD!AI64+BRPL_EOD!AJ64</f>
        <v>84</v>
      </c>
      <c r="J64">
        <f>BYPL_EOD!AI64+BYPL_EOD!AJ64</f>
        <v>48.37</v>
      </c>
      <c r="K64">
        <f>MES_EOD!AI64+MES_EOD!AJ64</f>
        <v>5.84</v>
      </c>
      <c r="L64">
        <f>NDMC_EOD!AI64+NDMC_EOD!AJ64</f>
        <v>19.600000000000001</v>
      </c>
      <c r="M64">
        <f>TPDDL_EOD!AI64+TPDDL_EOD!AJ64</f>
        <v>58.45</v>
      </c>
      <c r="N64">
        <f t="shared" si="0"/>
        <v>216.26</v>
      </c>
      <c r="O64" s="112">
        <f t="shared" si="1"/>
        <v>0</v>
      </c>
      <c r="P64">
        <v>84</v>
      </c>
      <c r="Q64">
        <v>48.37</v>
      </c>
      <c r="R64">
        <v>5.84</v>
      </c>
      <c r="S64">
        <v>19.600000000000001</v>
      </c>
      <c r="T64">
        <v>58.45</v>
      </c>
      <c r="U64" s="114">
        <f t="shared" si="2"/>
        <v>216.26</v>
      </c>
      <c r="V64" s="112">
        <f t="shared" si="3"/>
        <v>0</v>
      </c>
      <c r="Y64">
        <f>BAWANA!AW64+BAWANA!AX64</f>
        <v>26.87</v>
      </c>
      <c r="Z64">
        <f>BAWANA!BD64+BAWANA!BE64</f>
        <v>26.87</v>
      </c>
      <c r="AA64">
        <f>BAWANA!X64+BAWANA!Y64</f>
        <v>26.87</v>
      </c>
      <c r="AB64">
        <f>BAWANA!AE64+BAWANA!AF64</f>
        <v>26.87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219.14</v>
      </c>
      <c r="E65">
        <f>BAWANA!AM65</f>
        <v>0</v>
      </c>
      <c r="F65">
        <f t="shared" si="4"/>
        <v>256</v>
      </c>
      <c r="G65">
        <f t="shared" si="5"/>
        <v>219.14</v>
      </c>
      <c r="H65" s="112"/>
      <c r="I65">
        <f>BRPL_EOD!AI65+BRPL_EOD!AJ65</f>
        <v>84</v>
      </c>
      <c r="J65">
        <f>BYPL_EOD!AI65+BYPL_EOD!AJ65</f>
        <v>55</v>
      </c>
      <c r="K65">
        <f>MES_EOD!AI65+MES_EOD!AJ65</f>
        <v>5.84</v>
      </c>
      <c r="L65">
        <f>NDMC_EOD!AI65+NDMC_EOD!AJ65</f>
        <v>19</v>
      </c>
      <c r="M65">
        <f>TPDDL_EOD!AI65+TPDDL_EOD!AJ65</f>
        <v>55.31</v>
      </c>
      <c r="N65">
        <f t="shared" si="0"/>
        <v>219.15</v>
      </c>
      <c r="O65" s="112">
        <f t="shared" si="1"/>
        <v>-1.0000000000019327E-2</v>
      </c>
      <c r="P65">
        <v>83.996167008898013</v>
      </c>
      <c r="Q65">
        <v>54.997490303445126</v>
      </c>
      <c r="R65">
        <v>5.8397335158567181</v>
      </c>
      <c r="S65">
        <v>18.999133013917408</v>
      </c>
      <c r="T65">
        <v>55.307476157882725</v>
      </c>
      <c r="U65" s="114">
        <f t="shared" si="2"/>
        <v>219.14</v>
      </c>
      <c r="V65" s="112">
        <f t="shared" si="3"/>
        <v>0</v>
      </c>
      <c r="Y65">
        <f>BAWANA!AW65+BAWANA!AX65</f>
        <v>25.43</v>
      </c>
      <c r="Z65">
        <f>BAWANA!BD65+BAWANA!BE65</f>
        <v>25.43</v>
      </c>
      <c r="AA65">
        <f>BAWANA!X65+BAWANA!Y65</f>
        <v>25.43</v>
      </c>
      <c r="AB65">
        <f>BAWANA!AE65+BAWANA!AF65</f>
        <v>25.43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219.14</v>
      </c>
      <c r="E66">
        <f>BAWANA!AM66</f>
        <v>0</v>
      </c>
      <c r="F66">
        <f t="shared" si="4"/>
        <v>256</v>
      </c>
      <c r="G66">
        <f t="shared" si="5"/>
        <v>219.14</v>
      </c>
      <c r="H66" s="112"/>
      <c r="I66">
        <f>BRPL_EOD!AI66+BRPL_EOD!AJ66</f>
        <v>84</v>
      </c>
      <c r="J66">
        <f>BYPL_EOD!AI66+BYPL_EOD!AJ66</f>
        <v>55</v>
      </c>
      <c r="K66">
        <f>MES_EOD!AI66+MES_EOD!AJ66</f>
        <v>5.84</v>
      </c>
      <c r="L66">
        <f>NDMC_EOD!AI66+NDMC_EOD!AJ66</f>
        <v>19</v>
      </c>
      <c r="M66">
        <f>TPDDL_EOD!AI66+TPDDL_EOD!AJ66</f>
        <v>55.31</v>
      </c>
      <c r="N66">
        <f t="shared" si="0"/>
        <v>219.15</v>
      </c>
      <c r="O66" s="112">
        <f t="shared" si="1"/>
        <v>-1.0000000000019327E-2</v>
      </c>
      <c r="P66">
        <v>83.996167008898013</v>
      </c>
      <c r="Q66">
        <v>54.997490303445126</v>
      </c>
      <c r="R66">
        <v>5.8397335158567181</v>
      </c>
      <c r="S66">
        <v>18.999133013917408</v>
      </c>
      <c r="T66">
        <v>55.307476157882725</v>
      </c>
      <c r="U66" s="114">
        <f t="shared" si="2"/>
        <v>219.14</v>
      </c>
      <c r="V66" s="112">
        <f t="shared" si="3"/>
        <v>0</v>
      </c>
      <c r="Y66">
        <f>BAWANA!AW66+BAWANA!AX66</f>
        <v>25.43</v>
      </c>
      <c r="Z66">
        <f>BAWANA!BD66+BAWANA!BE66</f>
        <v>25.43</v>
      </c>
      <c r="AA66">
        <f>BAWANA!X66+BAWANA!Y66</f>
        <v>25.43</v>
      </c>
      <c r="AB66">
        <f>BAWANA!AE66+BAWANA!AF66</f>
        <v>25.43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218.98000000000002</v>
      </c>
      <c r="E67">
        <f>BAWANA!AM67</f>
        <v>0</v>
      </c>
      <c r="F67">
        <f t="shared" si="4"/>
        <v>256</v>
      </c>
      <c r="G67">
        <f t="shared" si="5"/>
        <v>218.98000000000002</v>
      </c>
      <c r="H67" s="112"/>
      <c r="I67">
        <f>BRPL_EOD!AI67+BRPL_EOD!AJ67</f>
        <v>84</v>
      </c>
      <c r="J67">
        <f>BYPL_EOD!AI67+BYPL_EOD!AJ67</f>
        <v>54.64</v>
      </c>
      <c r="K67">
        <f>MES_EOD!AI67+MES_EOD!AJ67</f>
        <v>5.84</v>
      </c>
      <c r="L67">
        <f>NDMC_EOD!AI67+NDMC_EOD!AJ67</f>
        <v>19</v>
      </c>
      <c r="M67">
        <f>TPDDL_EOD!AI67+TPDDL_EOD!AJ67</f>
        <v>55.5</v>
      </c>
      <c r="N67">
        <f t="shared" ref="N67:N98" si="7">SUM(I67:M67)</f>
        <v>218.98</v>
      </c>
      <c r="O67" s="112">
        <f t="shared" ref="O67:O98" si="8">G67-N67</f>
        <v>0</v>
      </c>
      <c r="P67">
        <v>84.000000000000014</v>
      </c>
      <c r="Q67">
        <v>54.640000000000008</v>
      </c>
      <c r="R67">
        <v>5.8400000000000007</v>
      </c>
      <c r="S67">
        <v>19.000000000000004</v>
      </c>
      <c r="T67">
        <v>55.500000000000007</v>
      </c>
      <c r="U67" s="114">
        <f t="shared" ref="U67:U98" si="9">SUM(P67:T67)</f>
        <v>218.98000000000002</v>
      </c>
      <c r="V67" s="112">
        <f t="shared" ref="V67:V99" si="10">G67-U67</f>
        <v>0</v>
      </c>
      <c r="Y67">
        <f>BAWANA!AW67+BAWANA!AX67</f>
        <v>25.51</v>
      </c>
      <c r="Z67">
        <f>BAWANA!BD67+BAWANA!BE67</f>
        <v>25.51</v>
      </c>
      <c r="AA67">
        <f>BAWANA!X67+BAWANA!Y67</f>
        <v>25.51</v>
      </c>
      <c r="AB67">
        <f>BAWANA!AE67+BAWANA!AF67</f>
        <v>25.51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218.98000000000002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218.98000000000002</v>
      </c>
      <c r="H68" s="112"/>
      <c r="I68">
        <f>BRPL_EOD!AI68+BRPL_EOD!AJ68</f>
        <v>84</v>
      </c>
      <c r="J68">
        <f>BYPL_EOD!AI68+BYPL_EOD!AJ68</f>
        <v>54.64</v>
      </c>
      <c r="K68">
        <f>MES_EOD!AI68+MES_EOD!AJ68</f>
        <v>5.84</v>
      </c>
      <c r="L68">
        <f>NDMC_EOD!AI68+NDMC_EOD!AJ68</f>
        <v>19</v>
      </c>
      <c r="M68">
        <f>TPDDL_EOD!AI68+TPDDL_EOD!AJ68</f>
        <v>55.5</v>
      </c>
      <c r="N68">
        <f t="shared" si="7"/>
        <v>218.98</v>
      </c>
      <c r="O68" s="112">
        <f t="shared" si="8"/>
        <v>0</v>
      </c>
      <c r="P68">
        <v>84.000000000000014</v>
      </c>
      <c r="Q68">
        <v>54.640000000000008</v>
      </c>
      <c r="R68">
        <v>5.8400000000000007</v>
      </c>
      <c r="S68">
        <v>19.000000000000004</v>
      </c>
      <c r="T68">
        <v>55.500000000000007</v>
      </c>
      <c r="U68" s="114">
        <f t="shared" si="9"/>
        <v>218.98000000000002</v>
      </c>
      <c r="V68" s="112">
        <f t="shared" si="10"/>
        <v>0</v>
      </c>
      <c r="Y68">
        <f>BAWANA!AW68+BAWANA!AX68</f>
        <v>25.51</v>
      </c>
      <c r="Z68">
        <f>BAWANA!BD68+BAWANA!BE68</f>
        <v>25.51</v>
      </c>
      <c r="AA68">
        <f>BAWANA!X68+BAWANA!Y68</f>
        <v>25.51</v>
      </c>
      <c r="AB68">
        <f>BAWANA!AE68+BAWANA!AF68</f>
        <v>25.51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218.98000000000002</v>
      </c>
      <c r="E69">
        <f>BAWANA!AM69</f>
        <v>0</v>
      </c>
      <c r="F69">
        <f t="shared" si="11"/>
        <v>256</v>
      </c>
      <c r="G69">
        <f t="shared" si="12"/>
        <v>218.98000000000002</v>
      </c>
      <c r="H69" s="112"/>
      <c r="I69">
        <f>BRPL_EOD!AI69+BRPL_EOD!AJ69</f>
        <v>84</v>
      </c>
      <c r="J69">
        <f>BYPL_EOD!AI69+BYPL_EOD!AJ69</f>
        <v>54.64</v>
      </c>
      <c r="K69">
        <f>MES_EOD!AI69+MES_EOD!AJ69</f>
        <v>5.84</v>
      </c>
      <c r="L69">
        <f>NDMC_EOD!AI69+NDMC_EOD!AJ69</f>
        <v>19</v>
      </c>
      <c r="M69">
        <f>TPDDL_EOD!AI69+TPDDL_EOD!AJ69</f>
        <v>55.5</v>
      </c>
      <c r="N69">
        <f t="shared" si="7"/>
        <v>218.98</v>
      </c>
      <c r="O69" s="112">
        <f t="shared" si="8"/>
        <v>0</v>
      </c>
      <c r="P69">
        <v>84.000000000000014</v>
      </c>
      <c r="Q69">
        <v>54.640000000000008</v>
      </c>
      <c r="R69">
        <v>5.8400000000000007</v>
      </c>
      <c r="S69">
        <v>19.000000000000004</v>
      </c>
      <c r="T69">
        <v>55.500000000000007</v>
      </c>
      <c r="U69" s="114">
        <f t="shared" si="9"/>
        <v>218.98000000000002</v>
      </c>
      <c r="V69" s="112">
        <f t="shared" si="10"/>
        <v>0</v>
      </c>
      <c r="Y69">
        <f>BAWANA!AW69+BAWANA!AX69</f>
        <v>25.51</v>
      </c>
      <c r="Z69">
        <f>BAWANA!BD69+BAWANA!BE69</f>
        <v>25.51</v>
      </c>
      <c r="AA69">
        <f>BAWANA!X69+BAWANA!Y69</f>
        <v>25.51</v>
      </c>
      <c r="AB69">
        <f>BAWANA!AE69+BAWANA!AF69</f>
        <v>25.51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229.07999999999998</v>
      </c>
      <c r="E70">
        <f>BAWANA!AM70</f>
        <v>0</v>
      </c>
      <c r="F70">
        <f t="shared" si="11"/>
        <v>256</v>
      </c>
      <c r="G70">
        <f t="shared" si="12"/>
        <v>229.07999999999998</v>
      </c>
      <c r="H70" s="112"/>
      <c r="I70">
        <f>BRPL_EOD!AI70+BRPL_EOD!AJ70</f>
        <v>99.61</v>
      </c>
      <c r="J70">
        <f>BYPL_EOD!AI70+BYPL_EOD!AJ70</f>
        <v>54.64</v>
      </c>
      <c r="K70">
        <f>MES_EOD!AI70+MES_EOD!AJ70</f>
        <v>5.84</v>
      </c>
      <c r="L70">
        <f>NDMC_EOD!AI70+NDMC_EOD!AJ70</f>
        <v>19</v>
      </c>
      <c r="M70">
        <f>TPDDL_EOD!AI70+TPDDL_EOD!AJ70</f>
        <v>50</v>
      </c>
      <c r="N70">
        <f t="shared" si="7"/>
        <v>229.09</v>
      </c>
      <c r="O70" s="112">
        <f t="shared" si="8"/>
        <v>-1.0000000000019327E-2</v>
      </c>
      <c r="P70">
        <v>99.605651927190181</v>
      </c>
      <c r="Q70">
        <v>54.637614911170282</v>
      </c>
      <c r="R70">
        <v>5.8397450783534852</v>
      </c>
      <c r="S70">
        <v>18.999170631629489</v>
      </c>
      <c r="T70">
        <v>49.997817451656552</v>
      </c>
      <c r="U70" s="114">
        <f t="shared" si="9"/>
        <v>229.07999999999996</v>
      </c>
      <c r="V70" s="112">
        <f t="shared" si="10"/>
        <v>0</v>
      </c>
      <c r="Y70">
        <f>BAWANA!AW70+BAWANA!AX70</f>
        <v>20.46</v>
      </c>
      <c r="Z70">
        <f>BAWANA!BD70+BAWANA!BE70</f>
        <v>20.46</v>
      </c>
      <c r="AA70">
        <f>BAWANA!X70+BAWANA!Y70</f>
        <v>20.46</v>
      </c>
      <c r="AB70">
        <f>BAWANA!AE70+BAWANA!AF70</f>
        <v>20.46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252.70000000000002</v>
      </c>
      <c r="E71">
        <f>BAWANA!AM71</f>
        <v>0</v>
      </c>
      <c r="F71">
        <f t="shared" si="11"/>
        <v>256</v>
      </c>
      <c r="G71">
        <f t="shared" si="12"/>
        <v>252.70000000000002</v>
      </c>
      <c r="H71" s="112"/>
      <c r="I71">
        <f>BRPL_EOD!AI71+BRPL_EOD!AJ71</f>
        <v>99.61</v>
      </c>
      <c r="J71">
        <f>BYPL_EOD!AI71+BYPL_EOD!AJ71</f>
        <v>54.64</v>
      </c>
      <c r="K71">
        <f>MES_EOD!AI71+MES_EOD!AJ71</f>
        <v>5.84</v>
      </c>
      <c r="L71">
        <f>NDMC_EOD!AI71+NDMC_EOD!AJ71</f>
        <v>23</v>
      </c>
      <c r="M71">
        <f>TPDDL_EOD!AI71+TPDDL_EOD!AJ71</f>
        <v>69.61</v>
      </c>
      <c r="N71">
        <f t="shared" si="7"/>
        <v>252.7</v>
      </c>
      <c r="O71" s="112">
        <f t="shared" si="8"/>
        <v>0</v>
      </c>
      <c r="P71">
        <v>99.610000000000014</v>
      </c>
      <c r="Q71">
        <v>54.640000000000008</v>
      </c>
      <c r="R71">
        <v>5.8400000000000007</v>
      </c>
      <c r="S71">
        <v>23.000000000000004</v>
      </c>
      <c r="T71">
        <v>69.610000000000014</v>
      </c>
      <c r="U71" s="114">
        <f t="shared" si="9"/>
        <v>252.70000000000005</v>
      </c>
      <c r="V71" s="112">
        <f t="shared" si="10"/>
        <v>0</v>
      </c>
      <c r="Y71">
        <f>BAWANA!AW71+BAWANA!AX71</f>
        <v>8.65</v>
      </c>
      <c r="Z71">
        <f>BAWANA!BD71+BAWANA!BE71</f>
        <v>8.65</v>
      </c>
      <c r="AA71">
        <f>BAWANA!X71+BAWANA!Y71</f>
        <v>8.65</v>
      </c>
      <c r="AB71">
        <f>BAWANA!AE71+BAWANA!AF71</f>
        <v>8.65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253.05999999999997</v>
      </c>
      <c r="E72">
        <f>BAWANA!AM72</f>
        <v>0</v>
      </c>
      <c r="F72">
        <f t="shared" si="11"/>
        <v>256</v>
      </c>
      <c r="G72">
        <f t="shared" si="12"/>
        <v>253.05999999999997</v>
      </c>
      <c r="H72" s="112"/>
      <c r="I72">
        <f>BRPL_EOD!AI72+BRPL_EOD!AJ72</f>
        <v>99.61</v>
      </c>
      <c r="J72">
        <f>BYPL_EOD!AI72+BYPL_EOD!AJ72</f>
        <v>55</v>
      </c>
      <c r="K72">
        <f>MES_EOD!AI72+MES_EOD!AJ72</f>
        <v>5.84</v>
      </c>
      <c r="L72">
        <f>NDMC_EOD!AI72+NDMC_EOD!AJ72</f>
        <v>23</v>
      </c>
      <c r="M72">
        <f>TPDDL_EOD!AI72+TPDDL_EOD!AJ72</f>
        <v>69.61</v>
      </c>
      <c r="N72">
        <f t="shared" si="7"/>
        <v>253.06</v>
      </c>
      <c r="O72" s="112">
        <f t="shared" si="8"/>
        <v>0</v>
      </c>
      <c r="P72">
        <v>99.609999999999985</v>
      </c>
      <c r="Q72">
        <v>54.999999999999993</v>
      </c>
      <c r="R72">
        <v>5.839999999999999</v>
      </c>
      <c r="S72">
        <v>22.999999999999996</v>
      </c>
      <c r="T72">
        <v>69.609999999999985</v>
      </c>
      <c r="U72" s="114">
        <f t="shared" si="9"/>
        <v>253.05999999999997</v>
      </c>
      <c r="V72" s="112">
        <f t="shared" si="10"/>
        <v>0</v>
      </c>
      <c r="Y72">
        <f>BAWANA!AW72+BAWANA!AX72</f>
        <v>8.4700000000000006</v>
      </c>
      <c r="Z72">
        <f>BAWANA!BD72+BAWANA!BE72</f>
        <v>8.4700000000000006</v>
      </c>
      <c r="AA72">
        <f>BAWANA!X72+BAWANA!Y72</f>
        <v>8.4700000000000006</v>
      </c>
      <c r="AB72">
        <f>BAWANA!AE72+BAWANA!AF72</f>
        <v>8.4700000000000006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253.05999999999997</v>
      </c>
      <c r="E73">
        <f>BAWANA!AM73</f>
        <v>0</v>
      </c>
      <c r="F73">
        <f t="shared" si="11"/>
        <v>256</v>
      </c>
      <c r="G73">
        <f t="shared" si="12"/>
        <v>253.05999999999997</v>
      </c>
      <c r="H73" s="112"/>
      <c r="I73">
        <f>BRPL_EOD!AI73+BRPL_EOD!AJ73</f>
        <v>99.61</v>
      </c>
      <c r="J73">
        <f>BYPL_EOD!AI73+BYPL_EOD!AJ73</f>
        <v>55</v>
      </c>
      <c r="K73">
        <f>MES_EOD!AI73+MES_EOD!AJ73</f>
        <v>5.84</v>
      </c>
      <c r="L73">
        <f>NDMC_EOD!AI73+NDMC_EOD!AJ73</f>
        <v>23</v>
      </c>
      <c r="M73">
        <f>TPDDL_EOD!AI73+TPDDL_EOD!AJ73</f>
        <v>69.61</v>
      </c>
      <c r="N73">
        <f t="shared" si="7"/>
        <v>253.06</v>
      </c>
      <c r="O73" s="112">
        <f t="shared" si="8"/>
        <v>0</v>
      </c>
      <c r="P73">
        <v>99.609999999999985</v>
      </c>
      <c r="Q73">
        <v>54.999999999999993</v>
      </c>
      <c r="R73">
        <v>5.839999999999999</v>
      </c>
      <c r="S73">
        <v>22.999999999999996</v>
      </c>
      <c r="T73">
        <v>69.609999999999985</v>
      </c>
      <c r="U73" s="114">
        <f t="shared" si="9"/>
        <v>253.05999999999997</v>
      </c>
      <c r="V73" s="112">
        <f t="shared" si="10"/>
        <v>0</v>
      </c>
      <c r="Y73">
        <f>BAWANA!AW73+BAWANA!AX73</f>
        <v>8.4700000000000006</v>
      </c>
      <c r="Z73">
        <f>BAWANA!BD73+BAWANA!BE73</f>
        <v>8.4700000000000006</v>
      </c>
      <c r="AA73">
        <f>BAWANA!X73+BAWANA!Y73</f>
        <v>8.4700000000000006</v>
      </c>
      <c r="AB73">
        <f>BAWANA!AE73+BAWANA!AF73</f>
        <v>8.4700000000000006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253.05999999999997</v>
      </c>
      <c r="E74">
        <f>BAWANA!AM74</f>
        <v>0</v>
      </c>
      <c r="F74">
        <f t="shared" si="11"/>
        <v>256</v>
      </c>
      <c r="G74">
        <f t="shared" si="12"/>
        <v>253.05999999999997</v>
      </c>
      <c r="H74" s="112"/>
      <c r="I74">
        <f>BRPL_EOD!AI74+BRPL_EOD!AJ74</f>
        <v>99.61</v>
      </c>
      <c r="J74">
        <f>BYPL_EOD!AI74+BYPL_EOD!AJ74</f>
        <v>55</v>
      </c>
      <c r="K74">
        <f>MES_EOD!AI74+MES_EOD!AJ74</f>
        <v>5.84</v>
      </c>
      <c r="L74">
        <f>NDMC_EOD!AI74+NDMC_EOD!AJ74</f>
        <v>23</v>
      </c>
      <c r="M74">
        <f>TPDDL_EOD!AI74+TPDDL_EOD!AJ74</f>
        <v>69.61</v>
      </c>
      <c r="N74">
        <f t="shared" si="7"/>
        <v>253.06</v>
      </c>
      <c r="O74" s="112">
        <f t="shared" si="8"/>
        <v>0</v>
      </c>
      <c r="P74">
        <v>99.609999999999985</v>
      </c>
      <c r="Q74">
        <v>54.999999999999993</v>
      </c>
      <c r="R74">
        <v>5.839999999999999</v>
      </c>
      <c r="S74">
        <v>22.999999999999996</v>
      </c>
      <c r="T74">
        <v>69.609999999999985</v>
      </c>
      <c r="U74" s="114">
        <f t="shared" si="9"/>
        <v>253.05999999999997</v>
      </c>
      <c r="V74" s="112">
        <f t="shared" si="10"/>
        <v>0</v>
      </c>
      <c r="Y74">
        <f>BAWANA!AW74+BAWANA!AX74</f>
        <v>8.4700000000000006</v>
      </c>
      <c r="Z74">
        <f>BAWANA!BD74+BAWANA!BE74</f>
        <v>8.4700000000000006</v>
      </c>
      <c r="AA74">
        <f>BAWANA!X74+BAWANA!Y74</f>
        <v>8.4700000000000006</v>
      </c>
      <c r="AB74">
        <f>BAWANA!AE74+BAWANA!AF74</f>
        <v>8.4700000000000006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253.05999999999997</v>
      </c>
      <c r="E75">
        <f>BAWANA!AM75</f>
        <v>0</v>
      </c>
      <c r="F75">
        <f t="shared" si="11"/>
        <v>256</v>
      </c>
      <c r="G75">
        <f t="shared" si="12"/>
        <v>253.05999999999997</v>
      </c>
      <c r="H75" s="112"/>
      <c r="I75">
        <f>BRPL_EOD!AI75+BRPL_EOD!AJ75</f>
        <v>99.61</v>
      </c>
      <c r="J75">
        <f>BYPL_EOD!AI75+BYPL_EOD!AJ75</f>
        <v>55</v>
      </c>
      <c r="K75">
        <f>MES_EOD!AI75+MES_EOD!AJ75</f>
        <v>5.84</v>
      </c>
      <c r="L75">
        <f>NDMC_EOD!AI75+NDMC_EOD!AJ75</f>
        <v>23</v>
      </c>
      <c r="M75">
        <f>TPDDL_EOD!AI75+TPDDL_EOD!AJ75</f>
        <v>69.61</v>
      </c>
      <c r="N75">
        <f t="shared" si="7"/>
        <v>253.06</v>
      </c>
      <c r="O75" s="112">
        <f t="shared" si="8"/>
        <v>0</v>
      </c>
      <c r="P75">
        <v>99.609999999999985</v>
      </c>
      <c r="Q75">
        <v>54.999999999999993</v>
      </c>
      <c r="R75">
        <v>5.839999999999999</v>
      </c>
      <c r="S75">
        <v>22.999999999999996</v>
      </c>
      <c r="T75">
        <v>69.609999999999985</v>
      </c>
      <c r="U75" s="114">
        <f t="shared" si="9"/>
        <v>253.05999999999997</v>
      </c>
      <c r="V75" s="112">
        <f t="shared" si="10"/>
        <v>0</v>
      </c>
      <c r="Y75">
        <f>BAWANA!AW75+BAWANA!AX75</f>
        <v>8.4700000000000006</v>
      </c>
      <c r="Z75">
        <f>BAWANA!BD75+BAWANA!BE75</f>
        <v>8.4700000000000006</v>
      </c>
      <c r="AA75">
        <f>BAWANA!X75+BAWANA!Y75</f>
        <v>8.4700000000000006</v>
      </c>
      <c r="AB75">
        <f>BAWANA!AE75+BAWANA!AF75</f>
        <v>8.4700000000000006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252.70000000000002</v>
      </c>
      <c r="E76">
        <f>BAWANA!AM76</f>
        <v>0</v>
      </c>
      <c r="F76">
        <f t="shared" si="11"/>
        <v>256</v>
      </c>
      <c r="G76">
        <f t="shared" si="12"/>
        <v>252.70000000000002</v>
      </c>
      <c r="H76" s="112"/>
      <c r="I76">
        <f>BRPL_EOD!AI76+BRPL_EOD!AJ76</f>
        <v>99.61</v>
      </c>
      <c r="J76">
        <f>BYPL_EOD!AI76+BYPL_EOD!AJ76</f>
        <v>54.64</v>
      </c>
      <c r="K76">
        <f>MES_EOD!AI76+MES_EOD!AJ76</f>
        <v>5.84</v>
      </c>
      <c r="L76">
        <f>NDMC_EOD!AI76+NDMC_EOD!AJ76</f>
        <v>23</v>
      </c>
      <c r="M76">
        <f>TPDDL_EOD!AI76+TPDDL_EOD!AJ76</f>
        <v>69.61</v>
      </c>
      <c r="N76">
        <f t="shared" si="7"/>
        <v>252.7</v>
      </c>
      <c r="O76" s="112">
        <f t="shared" si="8"/>
        <v>0</v>
      </c>
      <c r="P76">
        <v>99.610000000000014</v>
      </c>
      <c r="Q76">
        <v>54.640000000000008</v>
      </c>
      <c r="R76">
        <v>5.8400000000000007</v>
      </c>
      <c r="S76">
        <v>23.000000000000004</v>
      </c>
      <c r="T76">
        <v>69.610000000000014</v>
      </c>
      <c r="U76" s="114">
        <f t="shared" si="9"/>
        <v>252.70000000000005</v>
      </c>
      <c r="V76" s="112">
        <f t="shared" si="10"/>
        <v>0</v>
      </c>
      <c r="Y76">
        <f>BAWANA!AW76+BAWANA!AX76</f>
        <v>8.65</v>
      </c>
      <c r="Z76">
        <f>BAWANA!BD76+BAWANA!BE76</f>
        <v>8.65</v>
      </c>
      <c r="AA76">
        <f>BAWANA!X76+BAWANA!Y76</f>
        <v>8.65</v>
      </c>
      <c r="AB76">
        <f>BAWANA!AE76+BAWANA!AF76</f>
        <v>8.65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252.69299999999998</v>
      </c>
      <c r="E77">
        <f>BAWANA!AM77</f>
        <v>0</v>
      </c>
      <c r="F77">
        <f t="shared" si="11"/>
        <v>256</v>
      </c>
      <c r="G77">
        <f t="shared" si="12"/>
        <v>252.69299999999998</v>
      </c>
      <c r="H77" s="112"/>
      <c r="I77">
        <f>BRPL_EOD!AI77+BRPL_EOD!AJ77</f>
        <v>99.61</v>
      </c>
      <c r="J77">
        <f>BYPL_EOD!AI77+BYPL_EOD!AJ77</f>
        <v>54.64</v>
      </c>
      <c r="K77">
        <f>MES_EOD!AI77+MES_EOD!AJ77</f>
        <v>5.84</v>
      </c>
      <c r="L77">
        <f>NDMC_EOD!AI77+NDMC_EOD!AJ77</f>
        <v>23</v>
      </c>
      <c r="M77">
        <f>TPDDL_EOD!AI77+TPDDL_EOD!AJ77</f>
        <v>69.61</v>
      </c>
      <c r="N77">
        <f t="shared" si="7"/>
        <v>252.7</v>
      </c>
      <c r="O77" s="112">
        <f t="shared" si="8"/>
        <v>-7.0000000000050022E-3</v>
      </c>
      <c r="P77">
        <v>99.607240720221597</v>
      </c>
      <c r="Q77">
        <v>54.638486426592799</v>
      </c>
      <c r="R77">
        <v>5.8398382271468146</v>
      </c>
      <c r="S77">
        <v>22.999362880886427</v>
      </c>
      <c r="T77">
        <v>69.608071745152358</v>
      </c>
      <c r="U77" s="114">
        <f t="shared" si="9"/>
        <v>252.69300000000001</v>
      </c>
      <c r="V77" s="112">
        <f t="shared" si="10"/>
        <v>0</v>
      </c>
      <c r="Y77">
        <f>BAWANA!AW77+BAWANA!AX77</f>
        <v>32</v>
      </c>
      <c r="Z77">
        <f>BAWANA!BD77+BAWANA!BE77</f>
        <v>0</v>
      </c>
      <c r="AA77">
        <f>BAWANA!X77+BAWANA!Y77</f>
        <v>32</v>
      </c>
      <c r="AB77">
        <f>BAWANA!AE77+BAWANA!AF77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252.69299999999998</v>
      </c>
      <c r="E78">
        <f>BAWANA!AM78</f>
        <v>0</v>
      </c>
      <c r="F78">
        <f t="shared" si="11"/>
        <v>256</v>
      </c>
      <c r="G78">
        <f t="shared" si="12"/>
        <v>252.69299999999998</v>
      </c>
      <c r="H78" s="112"/>
      <c r="I78">
        <f>BRPL_EOD!AI78+BRPL_EOD!AJ78</f>
        <v>99.61</v>
      </c>
      <c r="J78">
        <f>BYPL_EOD!AI78+BYPL_EOD!AJ78</f>
        <v>54.64</v>
      </c>
      <c r="K78">
        <f>MES_EOD!AI78+MES_EOD!AJ78</f>
        <v>5.84</v>
      </c>
      <c r="L78">
        <f>NDMC_EOD!AI78+NDMC_EOD!AJ78</f>
        <v>23</v>
      </c>
      <c r="M78">
        <f>TPDDL_EOD!AI78+TPDDL_EOD!AJ78</f>
        <v>69.61</v>
      </c>
      <c r="N78">
        <f t="shared" si="7"/>
        <v>252.7</v>
      </c>
      <c r="O78" s="112">
        <f t="shared" si="8"/>
        <v>-7.0000000000050022E-3</v>
      </c>
      <c r="P78">
        <v>99.607240720221597</v>
      </c>
      <c r="Q78">
        <v>54.638486426592799</v>
      </c>
      <c r="R78">
        <v>5.8398382271468146</v>
      </c>
      <c r="S78">
        <v>22.999362880886427</v>
      </c>
      <c r="T78">
        <v>69.608071745152358</v>
      </c>
      <c r="U78" s="114">
        <f t="shared" si="9"/>
        <v>252.69300000000001</v>
      </c>
      <c r="V78" s="112">
        <f t="shared" si="10"/>
        <v>0</v>
      </c>
      <c r="Y78">
        <f>BAWANA!AW78+BAWANA!AX78</f>
        <v>32</v>
      </c>
      <c r="Z78">
        <f>BAWANA!BD78+BAWANA!BE78</f>
        <v>0</v>
      </c>
      <c r="AA78">
        <f>BAWANA!X78+BAWANA!Y78</f>
        <v>32</v>
      </c>
      <c r="AB78">
        <f>BAWANA!AE78+BAWANA!AF78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243.36</v>
      </c>
      <c r="E79">
        <f>BAWANA!AM79</f>
        <v>0</v>
      </c>
      <c r="F79">
        <f t="shared" si="11"/>
        <v>256</v>
      </c>
      <c r="G79">
        <f t="shared" si="12"/>
        <v>243.36</v>
      </c>
      <c r="H79" s="112"/>
      <c r="I79">
        <f>BRPL_EOD!AI79+BRPL_EOD!AJ79</f>
        <v>95.93</v>
      </c>
      <c r="J79">
        <f>BYPL_EOD!AI79+BYPL_EOD!AJ79</f>
        <v>52.62</v>
      </c>
      <c r="K79">
        <f>MES_EOD!AI79+MES_EOD!AJ79</f>
        <v>5.62</v>
      </c>
      <c r="L79">
        <f>NDMC_EOD!AI79+NDMC_EOD!AJ79</f>
        <v>22.15</v>
      </c>
      <c r="M79">
        <f>TPDDL_EOD!AI79+TPDDL_EOD!AJ79</f>
        <v>67.040000000000006</v>
      </c>
      <c r="N79">
        <f t="shared" si="7"/>
        <v>243.36</v>
      </c>
      <c r="O79" s="112">
        <f t="shared" si="8"/>
        <v>0</v>
      </c>
      <c r="P79">
        <v>95.93</v>
      </c>
      <c r="Q79">
        <v>52.62</v>
      </c>
      <c r="R79">
        <v>5.62</v>
      </c>
      <c r="S79">
        <v>22.15</v>
      </c>
      <c r="T79">
        <v>67.040000000000006</v>
      </c>
      <c r="U79" s="114">
        <f t="shared" si="9"/>
        <v>243.36</v>
      </c>
      <c r="V79" s="112">
        <f t="shared" si="10"/>
        <v>0</v>
      </c>
      <c r="Y79">
        <f>BAWANA!AW79+BAWANA!AX79</f>
        <v>30.82</v>
      </c>
      <c r="Z79">
        <f>BAWANA!BD79+BAWANA!BE79</f>
        <v>30.82</v>
      </c>
      <c r="AA79">
        <f>BAWANA!X79+BAWANA!Y79</f>
        <v>30.82</v>
      </c>
      <c r="AB79">
        <f>BAWANA!AE79+BAWANA!AF79</f>
        <v>30.82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243.36</v>
      </c>
      <c r="E80">
        <f>BAWANA!AM80</f>
        <v>0</v>
      </c>
      <c r="F80">
        <f t="shared" si="11"/>
        <v>256</v>
      </c>
      <c r="G80">
        <f t="shared" si="12"/>
        <v>243.36</v>
      </c>
      <c r="H80" s="112"/>
      <c r="I80">
        <f>BRPL_EOD!AI80+BRPL_EOD!AJ80</f>
        <v>95.93</v>
      </c>
      <c r="J80">
        <f>BYPL_EOD!AI80+BYPL_EOD!AJ80</f>
        <v>52.62</v>
      </c>
      <c r="K80">
        <f>MES_EOD!AI80+MES_EOD!AJ80</f>
        <v>5.62</v>
      </c>
      <c r="L80">
        <f>NDMC_EOD!AI80+NDMC_EOD!AJ80</f>
        <v>22.15</v>
      </c>
      <c r="M80">
        <f>TPDDL_EOD!AI80+TPDDL_EOD!AJ80</f>
        <v>67.040000000000006</v>
      </c>
      <c r="N80">
        <f t="shared" si="7"/>
        <v>243.36</v>
      </c>
      <c r="O80" s="112">
        <f t="shared" si="8"/>
        <v>0</v>
      </c>
      <c r="P80">
        <v>95.93</v>
      </c>
      <c r="Q80">
        <v>52.62</v>
      </c>
      <c r="R80">
        <v>5.62</v>
      </c>
      <c r="S80">
        <v>22.15</v>
      </c>
      <c r="T80">
        <v>67.040000000000006</v>
      </c>
      <c r="U80" s="114">
        <f t="shared" si="9"/>
        <v>243.36</v>
      </c>
      <c r="V80" s="112">
        <f t="shared" si="10"/>
        <v>0</v>
      </c>
      <c r="Y80">
        <f>BAWANA!AW80+BAWANA!AX80</f>
        <v>30.82</v>
      </c>
      <c r="Z80">
        <f>BAWANA!BD80+BAWANA!BE80</f>
        <v>30.82</v>
      </c>
      <c r="AA80">
        <f>BAWANA!X80+BAWANA!Y80</f>
        <v>30.82</v>
      </c>
      <c r="AB80">
        <f>BAWANA!AE80+BAWANA!AF80</f>
        <v>30.82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243.44000000000003</v>
      </c>
      <c r="E81">
        <f>BAWANA!AM81</f>
        <v>0</v>
      </c>
      <c r="F81">
        <f t="shared" si="11"/>
        <v>256</v>
      </c>
      <c r="G81">
        <f t="shared" si="12"/>
        <v>243.44000000000003</v>
      </c>
      <c r="H81" s="112"/>
      <c r="I81">
        <f>BRPL_EOD!AI81+BRPL_EOD!AJ81</f>
        <v>95.82</v>
      </c>
      <c r="J81">
        <f>BYPL_EOD!AI81+BYPL_EOD!AJ81</f>
        <v>52.91</v>
      </c>
      <c r="K81">
        <f>MES_EOD!AI81+MES_EOD!AJ81</f>
        <v>5.61</v>
      </c>
      <c r="L81">
        <f>NDMC_EOD!AI81+NDMC_EOD!AJ81</f>
        <v>22.13</v>
      </c>
      <c r="M81">
        <f>TPDDL_EOD!AI81+TPDDL_EOD!AJ81</f>
        <v>66.959999999999994</v>
      </c>
      <c r="N81">
        <f t="shared" si="7"/>
        <v>243.43</v>
      </c>
      <c r="O81" s="112">
        <f t="shared" si="8"/>
        <v>1.0000000000019327E-2</v>
      </c>
      <c r="P81">
        <v>95.823936244505603</v>
      </c>
      <c r="Q81">
        <v>52.912173520108453</v>
      </c>
      <c r="R81">
        <v>5.6102304563940359</v>
      </c>
      <c r="S81">
        <v>22.130909090909093</v>
      </c>
      <c r="T81">
        <v>66.962750688082821</v>
      </c>
      <c r="U81" s="114">
        <f t="shared" si="9"/>
        <v>243.44000000000003</v>
      </c>
      <c r="V81" s="112">
        <f t="shared" si="10"/>
        <v>0</v>
      </c>
      <c r="Y81">
        <f>BAWANA!AW81+BAWANA!AX81</f>
        <v>30.78</v>
      </c>
      <c r="Z81">
        <f>BAWANA!BD81+BAWANA!BE81</f>
        <v>30.78</v>
      </c>
      <c r="AA81">
        <f>BAWANA!X81+BAWANA!Y81</f>
        <v>30.78</v>
      </c>
      <c r="AB81">
        <f>BAWANA!AE81+BAWANA!AF81</f>
        <v>30.78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243.44000000000003</v>
      </c>
      <c r="E82">
        <f>BAWANA!AM82</f>
        <v>0</v>
      </c>
      <c r="F82">
        <f t="shared" si="11"/>
        <v>256</v>
      </c>
      <c r="G82">
        <f t="shared" si="12"/>
        <v>243.44000000000003</v>
      </c>
      <c r="H82" s="112"/>
      <c r="I82">
        <f>BRPL_EOD!AI82+BRPL_EOD!AJ82</f>
        <v>95.82</v>
      </c>
      <c r="J82">
        <f>BYPL_EOD!AI82+BYPL_EOD!AJ82</f>
        <v>52.91</v>
      </c>
      <c r="K82">
        <f>MES_EOD!AI82+MES_EOD!AJ82</f>
        <v>5.61</v>
      </c>
      <c r="L82">
        <f>NDMC_EOD!AI82+NDMC_EOD!AJ82</f>
        <v>22.13</v>
      </c>
      <c r="M82">
        <f>TPDDL_EOD!AI82+TPDDL_EOD!AJ82</f>
        <v>66.959999999999994</v>
      </c>
      <c r="N82">
        <f t="shared" si="7"/>
        <v>243.43</v>
      </c>
      <c r="O82" s="112">
        <f t="shared" si="8"/>
        <v>1.0000000000019327E-2</v>
      </c>
      <c r="P82">
        <v>95.823936244505603</v>
      </c>
      <c r="Q82">
        <v>52.912173520108453</v>
      </c>
      <c r="R82">
        <v>5.6102304563940359</v>
      </c>
      <c r="S82">
        <v>22.130909090909093</v>
      </c>
      <c r="T82">
        <v>66.962750688082821</v>
      </c>
      <c r="U82" s="114">
        <f t="shared" si="9"/>
        <v>243.44000000000003</v>
      </c>
      <c r="V82" s="112">
        <f t="shared" si="10"/>
        <v>0</v>
      </c>
      <c r="Y82">
        <f>BAWANA!AW82+BAWANA!AX82</f>
        <v>30.78</v>
      </c>
      <c r="Z82">
        <f>BAWANA!BD82+BAWANA!BE82</f>
        <v>30.78</v>
      </c>
      <c r="AA82">
        <f>BAWANA!X82+BAWANA!Y82</f>
        <v>30.78</v>
      </c>
      <c r="AB82">
        <f>BAWANA!AE82+BAWANA!AF82</f>
        <v>30.78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247.42</v>
      </c>
      <c r="E83">
        <f>BAWANA!AM83</f>
        <v>0</v>
      </c>
      <c r="F83">
        <f t="shared" si="11"/>
        <v>256</v>
      </c>
      <c r="G83">
        <f t="shared" si="12"/>
        <v>247.42</v>
      </c>
      <c r="H83" s="112"/>
      <c r="I83">
        <f>BRPL_EOD!AI83+BRPL_EOD!AJ83</f>
        <v>97.39</v>
      </c>
      <c r="J83">
        <f>BYPL_EOD!AI83+BYPL_EOD!AJ83</f>
        <v>53.78</v>
      </c>
      <c r="K83">
        <f>MES_EOD!AI83+MES_EOD!AJ83</f>
        <v>5.71</v>
      </c>
      <c r="L83">
        <f>NDMC_EOD!AI83+NDMC_EOD!AJ83</f>
        <v>22.49</v>
      </c>
      <c r="M83">
        <f>TPDDL_EOD!AI83+TPDDL_EOD!AJ83</f>
        <v>68.06</v>
      </c>
      <c r="N83">
        <f t="shared" si="7"/>
        <v>247.43000000000004</v>
      </c>
      <c r="O83" s="112">
        <f t="shared" si="8"/>
        <v>-1.0000000000047748E-2</v>
      </c>
      <c r="P83">
        <v>97.386063937275168</v>
      </c>
      <c r="Q83">
        <v>53.777826455967336</v>
      </c>
      <c r="R83">
        <v>5.7097692276603471</v>
      </c>
      <c r="S83">
        <v>22.489091056056253</v>
      </c>
      <c r="T83">
        <v>68.05724932304085</v>
      </c>
      <c r="U83" s="114">
        <f t="shared" si="9"/>
        <v>247.41999999999996</v>
      </c>
      <c r="V83" s="112">
        <f t="shared" si="10"/>
        <v>0</v>
      </c>
      <c r="Y83">
        <f>BAWANA!AW83+BAWANA!AX83</f>
        <v>31.29</v>
      </c>
      <c r="Z83">
        <f>BAWANA!BD83+BAWANA!BE83</f>
        <v>31.29</v>
      </c>
      <c r="AA83">
        <f>BAWANA!X83+BAWANA!Y83</f>
        <v>31.29</v>
      </c>
      <c r="AB83">
        <f>BAWANA!AE83+BAWANA!AF83</f>
        <v>31.29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248</v>
      </c>
      <c r="E84">
        <f>BAWANA!AM84</f>
        <v>0</v>
      </c>
      <c r="F84">
        <f t="shared" si="11"/>
        <v>256</v>
      </c>
      <c r="G84">
        <f t="shared" si="12"/>
        <v>248</v>
      </c>
      <c r="H84" s="112"/>
      <c r="I84">
        <f>BRPL_EOD!AI84+BRPL_EOD!AJ84</f>
        <v>99.35</v>
      </c>
      <c r="J84">
        <f>BYPL_EOD!AI84+BYPL_EOD!AJ84</f>
        <v>53.28</v>
      </c>
      <c r="K84">
        <f>MES_EOD!AI84+MES_EOD!AJ84</f>
        <v>5.65</v>
      </c>
      <c r="L84">
        <f>NDMC_EOD!AI84+NDMC_EOD!AJ84</f>
        <v>22.28</v>
      </c>
      <c r="M84">
        <f>TPDDL_EOD!AI84+TPDDL_EOD!AJ84</f>
        <v>67.430000000000007</v>
      </c>
      <c r="N84">
        <f t="shared" si="7"/>
        <v>247.99</v>
      </c>
      <c r="O84" s="112">
        <f t="shared" si="8"/>
        <v>9.9999999999909051E-3</v>
      </c>
      <c r="P84">
        <v>99.354006209927817</v>
      </c>
      <c r="Q84">
        <v>53.282148473728782</v>
      </c>
      <c r="R84">
        <v>5.6502278317674097</v>
      </c>
      <c r="S84">
        <v>22.280898423323521</v>
      </c>
      <c r="T84">
        <v>67.43271906125247</v>
      </c>
      <c r="U84" s="114">
        <f t="shared" si="9"/>
        <v>248</v>
      </c>
      <c r="V84" s="112">
        <f t="shared" si="10"/>
        <v>0</v>
      </c>
      <c r="Y84">
        <f>BAWANA!AW84+BAWANA!AX84</f>
        <v>31</v>
      </c>
      <c r="Z84">
        <f>BAWANA!BD84+BAWANA!BE84</f>
        <v>31</v>
      </c>
      <c r="AA84">
        <f>BAWANA!X84+BAWANA!Y84</f>
        <v>31</v>
      </c>
      <c r="AB84">
        <f>BAWANA!AE84+BAWANA!AF84</f>
        <v>31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248</v>
      </c>
      <c r="E85">
        <f>BAWANA!AM85</f>
        <v>0</v>
      </c>
      <c r="F85">
        <f t="shared" si="11"/>
        <v>256</v>
      </c>
      <c r="G85">
        <f t="shared" si="12"/>
        <v>248</v>
      </c>
      <c r="H85" s="112"/>
      <c r="I85">
        <f>BRPL_EOD!AI85+BRPL_EOD!AJ85</f>
        <v>99.35</v>
      </c>
      <c r="J85">
        <f>BYPL_EOD!AI85+BYPL_EOD!AJ85</f>
        <v>53.28</v>
      </c>
      <c r="K85">
        <f>MES_EOD!AI85+MES_EOD!AJ85</f>
        <v>5.65</v>
      </c>
      <c r="L85">
        <f>NDMC_EOD!AI85+NDMC_EOD!AJ85</f>
        <v>22.28</v>
      </c>
      <c r="M85">
        <f>TPDDL_EOD!AI85+TPDDL_EOD!AJ85</f>
        <v>67.430000000000007</v>
      </c>
      <c r="N85">
        <f t="shared" si="7"/>
        <v>247.99</v>
      </c>
      <c r="O85" s="112">
        <f t="shared" si="8"/>
        <v>9.9999999999909051E-3</v>
      </c>
      <c r="P85">
        <v>99.354006209927817</v>
      </c>
      <c r="Q85">
        <v>53.282148473728782</v>
      </c>
      <c r="R85">
        <v>5.6502278317674097</v>
      </c>
      <c r="S85">
        <v>22.280898423323521</v>
      </c>
      <c r="T85">
        <v>67.43271906125247</v>
      </c>
      <c r="U85" s="114">
        <f t="shared" si="9"/>
        <v>248</v>
      </c>
      <c r="V85" s="112">
        <f t="shared" si="10"/>
        <v>0</v>
      </c>
      <c r="Y85">
        <f>BAWANA!AW85+BAWANA!AX85</f>
        <v>31</v>
      </c>
      <c r="Z85">
        <f>BAWANA!BD85+BAWANA!BE85</f>
        <v>31</v>
      </c>
      <c r="AA85">
        <f>BAWANA!X85+BAWANA!Y85</f>
        <v>31</v>
      </c>
      <c r="AB85">
        <f>BAWANA!AE85+BAWANA!AF85</f>
        <v>31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248</v>
      </c>
      <c r="E86">
        <f>BAWANA!AM86</f>
        <v>0</v>
      </c>
      <c r="F86">
        <f t="shared" si="11"/>
        <v>256</v>
      </c>
      <c r="G86">
        <f t="shared" si="12"/>
        <v>248</v>
      </c>
      <c r="H86" s="112"/>
      <c r="I86">
        <f>BRPL_EOD!AI86+BRPL_EOD!AJ86</f>
        <v>99.35</v>
      </c>
      <c r="J86">
        <f>BYPL_EOD!AI86+BYPL_EOD!AJ86</f>
        <v>53.28</v>
      </c>
      <c r="K86">
        <f>MES_EOD!AI86+MES_EOD!AJ86</f>
        <v>5.65</v>
      </c>
      <c r="L86">
        <f>NDMC_EOD!AI86+NDMC_EOD!AJ86</f>
        <v>22.28</v>
      </c>
      <c r="M86">
        <f>TPDDL_EOD!AI86+TPDDL_EOD!AJ86</f>
        <v>67.430000000000007</v>
      </c>
      <c r="N86">
        <f t="shared" si="7"/>
        <v>247.99</v>
      </c>
      <c r="O86" s="112">
        <f t="shared" si="8"/>
        <v>9.9999999999909051E-3</v>
      </c>
      <c r="P86">
        <v>99.354006209927817</v>
      </c>
      <c r="Q86">
        <v>53.282148473728782</v>
      </c>
      <c r="R86">
        <v>5.6502278317674097</v>
      </c>
      <c r="S86">
        <v>22.280898423323521</v>
      </c>
      <c r="T86">
        <v>67.43271906125247</v>
      </c>
      <c r="U86" s="114">
        <f t="shared" si="9"/>
        <v>248</v>
      </c>
      <c r="V86" s="112">
        <f t="shared" si="10"/>
        <v>0</v>
      </c>
      <c r="Y86">
        <f>BAWANA!AW86+BAWANA!AX86</f>
        <v>31</v>
      </c>
      <c r="Z86">
        <f>BAWANA!BD86+BAWANA!BE86</f>
        <v>31</v>
      </c>
      <c r="AA86">
        <f>BAWANA!X86+BAWANA!Y86</f>
        <v>31</v>
      </c>
      <c r="AB86">
        <f>BAWANA!AE86+BAWANA!AF86</f>
        <v>31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244</v>
      </c>
      <c r="E87">
        <f>BAWANA!AM87</f>
        <v>0</v>
      </c>
      <c r="F87">
        <f t="shared" si="11"/>
        <v>256</v>
      </c>
      <c r="G87">
        <f t="shared" si="12"/>
        <v>244</v>
      </c>
      <c r="H87" s="112"/>
      <c r="I87">
        <f>BRPL_EOD!AI87+BRPL_EOD!AJ87</f>
        <v>97.75</v>
      </c>
      <c r="J87">
        <f>BYPL_EOD!AI87+BYPL_EOD!AJ87</f>
        <v>52.42</v>
      </c>
      <c r="K87">
        <f>MES_EOD!AI87+MES_EOD!AJ87</f>
        <v>5.56</v>
      </c>
      <c r="L87">
        <f>NDMC_EOD!AI87+NDMC_EOD!AJ87</f>
        <v>21.92</v>
      </c>
      <c r="M87">
        <f>TPDDL_EOD!AI87+TPDDL_EOD!AJ87</f>
        <v>66.34</v>
      </c>
      <c r="N87">
        <f t="shared" si="7"/>
        <v>243.99000000000004</v>
      </c>
      <c r="O87" s="112">
        <f t="shared" si="8"/>
        <v>9.9999999999624833E-3</v>
      </c>
      <c r="P87">
        <v>97.754006311734074</v>
      </c>
      <c r="Q87">
        <v>52.422148448706906</v>
      </c>
      <c r="R87">
        <v>5.5602278781917276</v>
      </c>
      <c r="S87">
        <v>21.920898397475305</v>
      </c>
      <c r="T87">
        <v>66.342718963891954</v>
      </c>
      <c r="U87" s="114">
        <f t="shared" si="9"/>
        <v>243.99999999999994</v>
      </c>
      <c r="V87" s="112">
        <f t="shared" si="10"/>
        <v>0</v>
      </c>
      <c r="Y87">
        <f>BAWANA!AW87+BAWANA!AX87</f>
        <v>30.5</v>
      </c>
      <c r="Z87">
        <f>BAWANA!BD87+BAWANA!BE87</f>
        <v>30.5</v>
      </c>
      <c r="AA87">
        <f>BAWANA!X87+BAWANA!Y87</f>
        <v>30.5</v>
      </c>
      <c r="AB87">
        <f>BAWANA!AE87+BAWANA!AF87</f>
        <v>30.5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244</v>
      </c>
      <c r="E88">
        <f>BAWANA!AM88</f>
        <v>0</v>
      </c>
      <c r="F88">
        <f t="shared" si="11"/>
        <v>256</v>
      </c>
      <c r="G88">
        <f t="shared" si="12"/>
        <v>244</v>
      </c>
      <c r="H88" s="112"/>
      <c r="I88">
        <f>BRPL_EOD!AI88+BRPL_EOD!AJ88</f>
        <v>97.75</v>
      </c>
      <c r="J88">
        <f>BYPL_EOD!AI88+BYPL_EOD!AJ88</f>
        <v>52.42</v>
      </c>
      <c r="K88">
        <f>MES_EOD!AI88+MES_EOD!AJ88</f>
        <v>5.56</v>
      </c>
      <c r="L88">
        <f>NDMC_EOD!AI88+NDMC_EOD!AJ88</f>
        <v>21.92</v>
      </c>
      <c r="M88">
        <f>TPDDL_EOD!AI88+TPDDL_EOD!AJ88</f>
        <v>66.34</v>
      </c>
      <c r="N88">
        <f t="shared" si="7"/>
        <v>243.99000000000004</v>
      </c>
      <c r="O88" s="112">
        <f t="shared" si="8"/>
        <v>9.9999999999624833E-3</v>
      </c>
      <c r="P88">
        <v>97.754006311734074</v>
      </c>
      <c r="Q88">
        <v>52.422148448706906</v>
      </c>
      <c r="R88">
        <v>5.5602278781917276</v>
      </c>
      <c r="S88">
        <v>21.920898397475305</v>
      </c>
      <c r="T88">
        <v>66.342718963891954</v>
      </c>
      <c r="U88" s="114">
        <f t="shared" si="9"/>
        <v>243.99999999999994</v>
      </c>
      <c r="V88" s="112">
        <f t="shared" si="10"/>
        <v>0</v>
      </c>
      <c r="Y88">
        <f>BAWANA!AW88+BAWANA!AX88</f>
        <v>30.5</v>
      </c>
      <c r="Z88">
        <f>BAWANA!BD88+BAWANA!BE88</f>
        <v>30.5</v>
      </c>
      <c r="AA88">
        <f>BAWANA!X88+BAWANA!Y88</f>
        <v>30.5</v>
      </c>
      <c r="AB88">
        <f>BAWANA!AE88+BAWANA!AF88</f>
        <v>30.5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244</v>
      </c>
      <c r="E89">
        <f>BAWANA!AM89</f>
        <v>0</v>
      </c>
      <c r="F89">
        <f t="shared" si="11"/>
        <v>256</v>
      </c>
      <c r="G89">
        <f t="shared" si="12"/>
        <v>244</v>
      </c>
      <c r="H89" s="112"/>
      <c r="I89">
        <f>BRPL_EOD!AI89+BRPL_EOD!AJ89</f>
        <v>97.75</v>
      </c>
      <c r="J89">
        <f>BYPL_EOD!AI89+BYPL_EOD!AJ89</f>
        <v>52.42</v>
      </c>
      <c r="K89">
        <f>MES_EOD!AI89+MES_EOD!AJ89</f>
        <v>5.56</v>
      </c>
      <c r="L89">
        <f>NDMC_EOD!AI89+NDMC_EOD!AJ89</f>
        <v>21.92</v>
      </c>
      <c r="M89">
        <f>TPDDL_EOD!AI89+TPDDL_EOD!AJ89</f>
        <v>66.34</v>
      </c>
      <c r="N89">
        <f t="shared" si="7"/>
        <v>243.99000000000004</v>
      </c>
      <c r="O89" s="112">
        <f t="shared" si="8"/>
        <v>9.9999999999624833E-3</v>
      </c>
      <c r="P89">
        <v>97.754006311734074</v>
      </c>
      <c r="Q89">
        <v>52.422148448706906</v>
      </c>
      <c r="R89">
        <v>5.5602278781917276</v>
      </c>
      <c r="S89">
        <v>21.920898397475305</v>
      </c>
      <c r="T89">
        <v>66.342718963891954</v>
      </c>
      <c r="U89" s="114">
        <f t="shared" si="9"/>
        <v>243.99999999999994</v>
      </c>
      <c r="V89" s="112">
        <f t="shared" si="10"/>
        <v>0</v>
      </c>
      <c r="Y89">
        <f>BAWANA!AW89+BAWANA!AX89</f>
        <v>30.5</v>
      </c>
      <c r="Z89">
        <f>BAWANA!BD89+BAWANA!BE89</f>
        <v>30.5</v>
      </c>
      <c r="AA89">
        <f>BAWANA!X89+BAWANA!Y89</f>
        <v>30.5</v>
      </c>
      <c r="AB89">
        <f>BAWANA!AE89+BAWANA!AF89</f>
        <v>30.5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249</v>
      </c>
      <c r="E90">
        <f>BAWANA!AM90</f>
        <v>0</v>
      </c>
      <c r="F90">
        <f t="shared" si="11"/>
        <v>256</v>
      </c>
      <c r="G90">
        <f t="shared" si="12"/>
        <v>249</v>
      </c>
      <c r="H90" s="112"/>
      <c r="I90">
        <f>BRPL_EOD!AI90+BRPL_EOD!AJ90</f>
        <v>97.75</v>
      </c>
      <c r="J90">
        <f>BYPL_EOD!AI90+BYPL_EOD!AJ90</f>
        <v>52.42</v>
      </c>
      <c r="K90">
        <f>MES_EOD!AI90+MES_EOD!AJ90</f>
        <v>5.56</v>
      </c>
      <c r="L90">
        <f>NDMC_EOD!AI90+NDMC_EOD!AJ90</f>
        <v>21.92</v>
      </c>
      <c r="M90">
        <f>TPDDL_EOD!AI90+TPDDL_EOD!AJ90</f>
        <v>66.34</v>
      </c>
      <c r="N90">
        <f t="shared" si="7"/>
        <v>243.99000000000004</v>
      </c>
      <c r="O90" s="112">
        <f t="shared" si="8"/>
        <v>5.0099999999999625</v>
      </c>
      <c r="P90">
        <v>99.616</v>
      </c>
      <c r="Q90">
        <v>53.57763648400428</v>
      </c>
      <c r="R90">
        <v>5.6771341011276686</v>
      </c>
      <c r="S90">
        <v>22.389446596594674</v>
      </c>
      <c r="T90">
        <v>67.739782818273355</v>
      </c>
      <c r="U90" s="114">
        <f t="shared" si="9"/>
        <v>249</v>
      </c>
      <c r="V90" s="112">
        <f t="shared" si="10"/>
        <v>0</v>
      </c>
      <c r="Y90">
        <f>BAWANA!AW90+BAWANA!AX90</f>
        <v>30.5</v>
      </c>
      <c r="Z90">
        <f>BAWANA!BD90+BAWANA!BE90</f>
        <v>30.5</v>
      </c>
      <c r="AA90">
        <f>BAWANA!X90+BAWANA!Y90</f>
        <v>30.5</v>
      </c>
      <c r="AB90">
        <f>BAWANA!AE90+BAWANA!AF90</f>
        <v>30.5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248</v>
      </c>
      <c r="E91">
        <f>BAWANA!AM91</f>
        <v>0</v>
      </c>
      <c r="F91">
        <f t="shared" si="11"/>
        <v>256</v>
      </c>
      <c r="G91">
        <f t="shared" si="12"/>
        <v>248</v>
      </c>
      <c r="H91" s="112"/>
      <c r="I91">
        <f>BRPL_EOD!AI91+BRPL_EOD!AJ91</f>
        <v>99.35</v>
      </c>
      <c r="J91">
        <f>BYPL_EOD!AI91+BYPL_EOD!AJ91</f>
        <v>53.28</v>
      </c>
      <c r="K91">
        <f>MES_EOD!AI91+MES_EOD!AJ91</f>
        <v>5.65</v>
      </c>
      <c r="L91">
        <f>NDMC_EOD!AI91+NDMC_EOD!AJ91</f>
        <v>22.28</v>
      </c>
      <c r="M91">
        <f>TPDDL_EOD!AI91+TPDDL_EOD!AJ91</f>
        <v>67.430000000000007</v>
      </c>
      <c r="N91">
        <f t="shared" si="7"/>
        <v>247.99</v>
      </c>
      <c r="O91" s="112">
        <f t="shared" si="8"/>
        <v>9.9999999999909051E-3</v>
      </c>
      <c r="P91">
        <v>99.354006209927817</v>
      </c>
      <c r="Q91">
        <v>53.282148473728782</v>
      </c>
      <c r="R91">
        <v>5.6502278317674097</v>
      </c>
      <c r="S91">
        <v>22.280898423323521</v>
      </c>
      <c r="T91">
        <v>67.43271906125247</v>
      </c>
      <c r="U91" s="114">
        <f t="shared" si="9"/>
        <v>248</v>
      </c>
      <c r="V91" s="112">
        <f t="shared" si="10"/>
        <v>0</v>
      </c>
      <c r="Y91">
        <f>BAWANA!AW91+BAWANA!AX91</f>
        <v>31</v>
      </c>
      <c r="Z91">
        <f>BAWANA!BD91+BAWANA!BE91</f>
        <v>31</v>
      </c>
      <c r="AA91">
        <f>BAWANA!X91+BAWANA!Y91</f>
        <v>31</v>
      </c>
      <c r="AB91">
        <f>BAWANA!AE91+BAWANA!AF91</f>
        <v>31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248</v>
      </c>
      <c r="E92">
        <f>BAWANA!AM92</f>
        <v>0</v>
      </c>
      <c r="F92">
        <f t="shared" si="11"/>
        <v>256</v>
      </c>
      <c r="G92">
        <f t="shared" si="12"/>
        <v>248</v>
      </c>
      <c r="H92" s="112"/>
      <c r="I92">
        <f>BRPL_EOD!AI92+BRPL_EOD!AJ92</f>
        <v>99.35</v>
      </c>
      <c r="J92">
        <f>BYPL_EOD!AI92+BYPL_EOD!AJ92</f>
        <v>53.28</v>
      </c>
      <c r="K92">
        <f>MES_EOD!AI92+MES_EOD!AJ92</f>
        <v>5.65</v>
      </c>
      <c r="L92">
        <f>NDMC_EOD!AI92+NDMC_EOD!AJ92</f>
        <v>22.28</v>
      </c>
      <c r="M92">
        <f>TPDDL_EOD!AI92+TPDDL_EOD!AJ92</f>
        <v>67.430000000000007</v>
      </c>
      <c r="N92">
        <f t="shared" si="7"/>
        <v>247.99</v>
      </c>
      <c r="O92" s="112">
        <f t="shared" si="8"/>
        <v>9.9999999999909051E-3</v>
      </c>
      <c r="P92">
        <v>99.354006209927817</v>
      </c>
      <c r="Q92">
        <v>53.282148473728782</v>
      </c>
      <c r="R92">
        <v>5.6502278317674097</v>
      </c>
      <c r="S92">
        <v>22.280898423323521</v>
      </c>
      <c r="T92">
        <v>67.43271906125247</v>
      </c>
      <c r="U92" s="114">
        <f t="shared" si="9"/>
        <v>248</v>
      </c>
      <c r="V92" s="112">
        <f t="shared" si="10"/>
        <v>0</v>
      </c>
      <c r="Y92">
        <f>BAWANA!AW92+BAWANA!AX92</f>
        <v>31</v>
      </c>
      <c r="Z92">
        <f>BAWANA!BD92+BAWANA!BE92</f>
        <v>31</v>
      </c>
      <c r="AA92">
        <f>BAWANA!X92+BAWANA!Y92</f>
        <v>31</v>
      </c>
      <c r="AB92">
        <f>BAWANA!AE92+BAWANA!AF92</f>
        <v>31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248</v>
      </c>
      <c r="E93">
        <f>BAWANA!AM93</f>
        <v>0</v>
      </c>
      <c r="F93">
        <f t="shared" si="11"/>
        <v>256</v>
      </c>
      <c r="G93">
        <f t="shared" si="12"/>
        <v>248</v>
      </c>
      <c r="H93" s="112"/>
      <c r="I93">
        <f>BRPL_EOD!AI93+BRPL_EOD!AJ93</f>
        <v>99.35</v>
      </c>
      <c r="J93">
        <f>BYPL_EOD!AI93+BYPL_EOD!AJ93</f>
        <v>53.28</v>
      </c>
      <c r="K93">
        <f>MES_EOD!AI93+MES_EOD!AJ93</f>
        <v>5.65</v>
      </c>
      <c r="L93">
        <f>NDMC_EOD!AI93+NDMC_EOD!AJ93</f>
        <v>22.28</v>
      </c>
      <c r="M93">
        <f>TPDDL_EOD!AI93+TPDDL_EOD!AJ93</f>
        <v>67.430000000000007</v>
      </c>
      <c r="N93">
        <f t="shared" si="7"/>
        <v>247.99</v>
      </c>
      <c r="O93" s="112">
        <f t="shared" si="8"/>
        <v>9.9999999999909051E-3</v>
      </c>
      <c r="P93">
        <v>99.354006209927817</v>
      </c>
      <c r="Q93">
        <v>53.282148473728782</v>
      </c>
      <c r="R93">
        <v>5.6502278317674097</v>
      </c>
      <c r="S93">
        <v>22.280898423323521</v>
      </c>
      <c r="T93">
        <v>67.43271906125247</v>
      </c>
      <c r="U93" s="114">
        <f t="shared" si="9"/>
        <v>248</v>
      </c>
      <c r="V93" s="112">
        <f t="shared" si="10"/>
        <v>0</v>
      </c>
      <c r="Y93">
        <f>BAWANA!AW93+BAWANA!AX93</f>
        <v>31</v>
      </c>
      <c r="Z93">
        <f>BAWANA!BD93+BAWANA!BE93</f>
        <v>31</v>
      </c>
      <c r="AA93">
        <f>BAWANA!X93+BAWANA!Y93</f>
        <v>31</v>
      </c>
      <c r="AB93">
        <f>BAWANA!AE93+BAWANA!AF93</f>
        <v>31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248</v>
      </c>
      <c r="E94">
        <f>BAWANA!AM94</f>
        <v>0</v>
      </c>
      <c r="F94">
        <f t="shared" si="11"/>
        <v>256</v>
      </c>
      <c r="G94">
        <f t="shared" si="12"/>
        <v>248</v>
      </c>
      <c r="H94" s="112"/>
      <c r="I94">
        <f>BRPL_EOD!AI94+BRPL_EOD!AJ94</f>
        <v>99.35</v>
      </c>
      <c r="J94">
        <f>BYPL_EOD!AI94+BYPL_EOD!AJ94</f>
        <v>53.28</v>
      </c>
      <c r="K94">
        <f>MES_EOD!AI94+MES_EOD!AJ94</f>
        <v>5.65</v>
      </c>
      <c r="L94">
        <f>NDMC_EOD!AI94+NDMC_EOD!AJ94</f>
        <v>22.28</v>
      </c>
      <c r="M94">
        <f>TPDDL_EOD!AI94+TPDDL_EOD!AJ94</f>
        <v>67.430000000000007</v>
      </c>
      <c r="N94">
        <f t="shared" si="7"/>
        <v>247.99</v>
      </c>
      <c r="O94" s="112">
        <f t="shared" si="8"/>
        <v>9.9999999999909051E-3</v>
      </c>
      <c r="P94">
        <v>99.354006209927817</v>
      </c>
      <c r="Q94">
        <v>53.282148473728782</v>
      </c>
      <c r="R94">
        <v>5.6502278317674097</v>
      </c>
      <c r="S94">
        <v>22.280898423323521</v>
      </c>
      <c r="T94">
        <v>67.43271906125247</v>
      </c>
      <c r="U94" s="114">
        <f t="shared" si="9"/>
        <v>248</v>
      </c>
      <c r="V94" s="112">
        <f t="shared" si="10"/>
        <v>0</v>
      </c>
      <c r="Y94">
        <f>BAWANA!AW94+BAWANA!AX94</f>
        <v>31</v>
      </c>
      <c r="Z94">
        <f>BAWANA!BD94+BAWANA!BE94</f>
        <v>31</v>
      </c>
      <c r="AA94">
        <f>BAWANA!X94+BAWANA!Y94</f>
        <v>31</v>
      </c>
      <c r="AB94">
        <f>BAWANA!AE94+BAWANA!AF94</f>
        <v>31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244</v>
      </c>
      <c r="E95">
        <f>BAWANA!AM95</f>
        <v>0</v>
      </c>
      <c r="F95">
        <f t="shared" si="11"/>
        <v>256</v>
      </c>
      <c r="G95">
        <f t="shared" si="12"/>
        <v>244</v>
      </c>
      <c r="H95" s="112"/>
      <c r="I95">
        <f>BRPL_EOD!AI95+BRPL_EOD!AJ95</f>
        <v>97.75</v>
      </c>
      <c r="J95">
        <f>BYPL_EOD!AI95+BYPL_EOD!AJ95</f>
        <v>52.42</v>
      </c>
      <c r="K95">
        <f>MES_EOD!AI95+MES_EOD!AJ95</f>
        <v>5.56</v>
      </c>
      <c r="L95">
        <f>NDMC_EOD!AI95+NDMC_EOD!AJ95</f>
        <v>21.92</v>
      </c>
      <c r="M95">
        <f>TPDDL_EOD!AI95+TPDDL_EOD!AJ95</f>
        <v>66.34</v>
      </c>
      <c r="N95">
        <f t="shared" si="7"/>
        <v>243.99000000000004</v>
      </c>
      <c r="O95" s="112">
        <f t="shared" si="8"/>
        <v>9.9999999999624833E-3</v>
      </c>
      <c r="P95">
        <v>97.754006311734074</v>
      </c>
      <c r="Q95">
        <v>52.422148448706906</v>
      </c>
      <c r="R95">
        <v>5.5602278781917276</v>
      </c>
      <c r="S95">
        <v>21.920898397475305</v>
      </c>
      <c r="T95">
        <v>66.342718963891954</v>
      </c>
      <c r="U95" s="114">
        <f t="shared" si="9"/>
        <v>243.99999999999994</v>
      </c>
      <c r="V95" s="112">
        <f t="shared" si="10"/>
        <v>0</v>
      </c>
      <c r="Y95">
        <f>BAWANA!AW95+BAWANA!AX95</f>
        <v>30.5</v>
      </c>
      <c r="Z95">
        <f>BAWANA!BD95+BAWANA!BE95</f>
        <v>30.5</v>
      </c>
      <c r="AA95">
        <f>BAWANA!X95+BAWANA!Y95</f>
        <v>30.5</v>
      </c>
      <c r="AB95">
        <f>BAWANA!AE95+BAWANA!AF95</f>
        <v>30.5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244</v>
      </c>
      <c r="E96">
        <f>BAWANA!AM96</f>
        <v>0</v>
      </c>
      <c r="F96">
        <f t="shared" si="11"/>
        <v>256</v>
      </c>
      <c r="G96">
        <f t="shared" si="12"/>
        <v>244</v>
      </c>
      <c r="H96" s="112"/>
      <c r="I96">
        <f>BRPL_EOD!AI96+BRPL_EOD!AJ96</f>
        <v>97.75</v>
      </c>
      <c r="J96">
        <f>BYPL_EOD!AI96+BYPL_EOD!AJ96</f>
        <v>52.42</v>
      </c>
      <c r="K96">
        <f>MES_EOD!AI96+MES_EOD!AJ96</f>
        <v>5.56</v>
      </c>
      <c r="L96">
        <f>NDMC_EOD!AI96+NDMC_EOD!AJ96</f>
        <v>21.92</v>
      </c>
      <c r="M96">
        <f>TPDDL_EOD!AI96+TPDDL_EOD!AJ96</f>
        <v>66.34</v>
      </c>
      <c r="N96">
        <f t="shared" si="7"/>
        <v>243.99000000000004</v>
      </c>
      <c r="O96" s="112">
        <f t="shared" si="8"/>
        <v>9.9999999999624833E-3</v>
      </c>
      <c r="P96">
        <v>97.754006311734074</v>
      </c>
      <c r="Q96">
        <v>52.422148448706906</v>
      </c>
      <c r="R96">
        <v>5.5602278781917276</v>
      </c>
      <c r="S96">
        <v>21.920898397475305</v>
      </c>
      <c r="T96">
        <v>66.342718963891954</v>
      </c>
      <c r="U96" s="114">
        <f t="shared" si="9"/>
        <v>243.99999999999994</v>
      </c>
      <c r="V96" s="112">
        <f t="shared" si="10"/>
        <v>0</v>
      </c>
      <c r="Y96">
        <f>BAWANA!AW96+BAWANA!AX96</f>
        <v>30.5</v>
      </c>
      <c r="Z96">
        <f>BAWANA!BD96+BAWANA!BE96</f>
        <v>30.5</v>
      </c>
      <c r="AA96">
        <f>BAWANA!X96+BAWANA!Y96</f>
        <v>30.5</v>
      </c>
      <c r="AB96">
        <f>BAWANA!AE96+BAWANA!AF96</f>
        <v>30.5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244</v>
      </c>
      <c r="E97">
        <f>BAWANA!AM97</f>
        <v>0</v>
      </c>
      <c r="F97">
        <f t="shared" si="11"/>
        <v>256</v>
      </c>
      <c r="G97">
        <f t="shared" si="12"/>
        <v>244</v>
      </c>
      <c r="H97" s="112"/>
      <c r="I97">
        <f>BRPL_EOD!AI97+BRPL_EOD!AJ97</f>
        <v>97.75</v>
      </c>
      <c r="J97">
        <f>BYPL_EOD!AI97+BYPL_EOD!AJ97</f>
        <v>52.42</v>
      </c>
      <c r="K97">
        <f>MES_EOD!AI97+MES_EOD!AJ97</f>
        <v>5.56</v>
      </c>
      <c r="L97">
        <f>NDMC_EOD!AI97+NDMC_EOD!AJ97</f>
        <v>21.92</v>
      </c>
      <c r="M97">
        <f>TPDDL_EOD!AI97+TPDDL_EOD!AJ97</f>
        <v>66.34</v>
      </c>
      <c r="N97">
        <f t="shared" si="7"/>
        <v>243.99000000000004</v>
      </c>
      <c r="O97" s="112">
        <f t="shared" si="8"/>
        <v>9.9999999999624833E-3</v>
      </c>
      <c r="P97">
        <v>97.754006311734074</v>
      </c>
      <c r="Q97">
        <v>52.422148448706906</v>
      </c>
      <c r="R97">
        <v>5.5602278781917276</v>
      </c>
      <c r="S97">
        <v>21.920898397475305</v>
      </c>
      <c r="T97">
        <v>66.342718963891954</v>
      </c>
      <c r="U97" s="114">
        <f t="shared" si="9"/>
        <v>243.99999999999994</v>
      </c>
      <c r="V97" s="112">
        <f t="shared" si="10"/>
        <v>0</v>
      </c>
      <c r="Y97">
        <f>BAWANA!AW97+BAWANA!AX97</f>
        <v>30.5</v>
      </c>
      <c r="Z97">
        <f>BAWANA!BD97+BAWANA!BE97</f>
        <v>30.5</v>
      </c>
      <c r="AA97">
        <f>BAWANA!X97+BAWANA!Y97</f>
        <v>30.5</v>
      </c>
      <c r="AB97">
        <f>BAWANA!AE97+BAWANA!AF97</f>
        <v>30.5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244</v>
      </c>
      <c r="E98">
        <f>BAWANA!AM98</f>
        <v>0</v>
      </c>
      <c r="F98">
        <f t="shared" si="11"/>
        <v>256</v>
      </c>
      <c r="G98">
        <f t="shared" si="12"/>
        <v>244</v>
      </c>
      <c r="H98" s="112"/>
      <c r="I98">
        <f>BRPL_EOD!AI98+BRPL_EOD!AJ98</f>
        <v>97.75</v>
      </c>
      <c r="J98">
        <f>BYPL_EOD!AI98+BYPL_EOD!AJ98</f>
        <v>52.42</v>
      </c>
      <c r="K98">
        <f>MES_EOD!AI98+MES_EOD!AJ98</f>
        <v>5.56</v>
      </c>
      <c r="L98">
        <f>NDMC_EOD!AI98+NDMC_EOD!AJ98</f>
        <v>21.92</v>
      </c>
      <c r="M98">
        <f>TPDDL_EOD!AI98+TPDDL_EOD!AJ98</f>
        <v>66.34</v>
      </c>
      <c r="N98">
        <f t="shared" si="7"/>
        <v>243.99000000000004</v>
      </c>
      <c r="O98" s="112">
        <f t="shared" si="8"/>
        <v>9.9999999999624833E-3</v>
      </c>
      <c r="P98">
        <v>97.754006311734074</v>
      </c>
      <c r="Q98">
        <v>52.422148448706906</v>
      </c>
      <c r="R98">
        <v>5.5602278781917276</v>
      </c>
      <c r="S98">
        <v>21.920898397475305</v>
      </c>
      <c r="T98">
        <v>66.342718963891954</v>
      </c>
      <c r="U98" s="114">
        <f t="shared" si="9"/>
        <v>243.99999999999994</v>
      </c>
      <c r="V98" s="112">
        <f t="shared" si="10"/>
        <v>0</v>
      </c>
      <c r="Y98">
        <f>BAWANA!AW98+BAWANA!AX98</f>
        <v>30.5</v>
      </c>
      <c r="Z98">
        <f>BAWANA!BD98+BAWANA!BE98</f>
        <v>30.5</v>
      </c>
      <c r="AA98">
        <f>BAWANA!X98+BAWANA!Y98</f>
        <v>30.5</v>
      </c>
      <c r="AB98">
        <f>BAWANA!AE98+BAWANA!AF98</f>
        <v>30.5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5.5928874999999998</v>
      </c>
      <c r="E99" s="114">
        <f t="shared" si="14"/>
        <v>0</v>
      </c>
      <c r="F99" s="114">
        <f t="shared" si="14"/>
        <v>6.1440000000000001</v>
      </c>
      <c r="G99" s="114">
        <f t="shared" si="14"/>
        <v>5.5928874999999998</v>
      </c>
      <c r="H99" s="114"/>
      <c r="I99" s="114">
        <f t="shared" si="14"/>
        <v>2.2057674999999999</v>
      </c>
      <c r="J99" s="114">
        <f t="shared" si="14"/>
        <v>1.2424599999999986</v>
      </c>
      <c r="K99" s="114">
        <f t="shared" si="14"/>
        <v>0.13896499999999976</v>
      </c>
      <c r="L99" s="114">
        <f t="shared" si="14"/>
        <v>0.49021250000000011</v>
      </c>
      <c r="M99" s="114">
        <f t="shared" si="14"/>
        <v>1.5142449999999987</v>
      </c>
      <c r="N99" s="114">
        <f t="shared" si="14"/>
        <v>5.5916500000000076</v>
      </c>
      <c r="O99" s="114">
        <f t="shared" si="14"/>
        <v>1.2374999999998978E-3</v>
      </c>
      <c r="P99" s="114">
        <f t="shared" si="14"/>
        <v>2.2062283158660585</v>
      </c>
      <c r="Q99" s="114">
        <f t="shared" si="14"/>
        <v>1.2427458084683103</v>
      </c>
      <c r="R99" s="114">
        <f t="shared" si="14"/>
        <v>0.13899386426262755</v>
      </c>
      <c r="S99" s="114">
        <f t="shared" si="14"/>
        <v>0.49032879481186969</v>
      </c>
      <c r="T99" s="114">
        <f t="shared" si="14"/>
        <v>1.5145907165911312</v>
      </c>
      <c r="U99" s="114">
        <f t="shared" si="14"/>
        <v>5.5928874999999998</v>
      </c>
      <c r="V99" s="114">
        <f t="shared" si="10"/>
        <v>0</v>
      </c>
      <c r="Y99" s="114">
        <f>SUM(Y3:Y98)/4000</f>
        <v>0.60483249999999955</v>
      </c>
      <c r="Z99" s="114">
        <f t="shared" ref="Z99:AD99" si="15">SUM(Z3:Z98)/4000</f>
        <v>0.61276249999999932</v>
      </c>
      <c r="AA99" s="114">
        <f t="shared" si="15"/>
        <v>0.60483249999999955</v>
      </c>
      <c r="AB99" s="114">
        <f t="shared" si="15"/>
        <v>0.61276249999999932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980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784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980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784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980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784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980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784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980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784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980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784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980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784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980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784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980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784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980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784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980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784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980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784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980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784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980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784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980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784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980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784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980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784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980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784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980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784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980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784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980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784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980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784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980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784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980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784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980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784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980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784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980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784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980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784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980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784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980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784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980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784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980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784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980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784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980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784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980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784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980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784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960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768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960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768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960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768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960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768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960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768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960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768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960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768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960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768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960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768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960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768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960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768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960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768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930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744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930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744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930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744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930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744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930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744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930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744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930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744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930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744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930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744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930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744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930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744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930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744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930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744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930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744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930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744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930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744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930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744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930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744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930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744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930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744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930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744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930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744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930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744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930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744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960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768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960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768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960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768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960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768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960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768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960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768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960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768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960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768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960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768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960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768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960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768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960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768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960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768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960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768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960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768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960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768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960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768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960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768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960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768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960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768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960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768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960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768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960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768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960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768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23.04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18.431999999999999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26"/>
      <c r="AV2" s="205" t="s">
        <v>347</v>
      </c>
      <c r="AW2" s="205" t="s">
        <v>348</v>
      </c>
      <c r="AX2" s="205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48.878287999999998</v>
      </c>
      <c r="E3">
        <v>0</v>
      </c>
      <c r="F3">
        <v>0</v>
      </c>
      <c r="G3">
        <v>80.922839999999994</v>
      </c>
      <c r="H3">
        <v>0</v>
      </c>
      <c r="I3">
        <v>0</v>
      </c>
      <c r="J3">
        <v>97.764911999999995</v>
      </c>
      <c r="K3">
        <v>688.41594699999996</v>
      </c>
      <c r="L3">
        <v>552.44379900000001</v>
      </c>
      <c r="M3">
        <v>97.055942999999999</v>
      </c>
      <c r="N3">
        <v>124.384996</v>
      </c>
      <c r="O3">
        <v>130.58071699999999</v>
      </c>
      <c r="P3">
        <v>149.98894999999999</v>
      </c>
      <c r="Q3">
        <v>22.630299000000001</v>
      </c>
      <c r="R3">
        <v>22.453313000000001</v>
      </c>
      <c r="S3">
        <v>27.638981000000001</v>
      </c>
      <c r="T3">
        <v>3.0945860000000001</v>
      </c>
      <c r="U3">
        <v>414</v>
      </c>
      <c r="V3">
        <v>20.801072000000001</v>
      </c>
      <c r="W3">
        <v>34.799309999999998</v>
      </c>
      <c r="X3">
        <v>148.30237500000001</v>
      </c>
      <c r="Y3">
        <v>0</v>
      </c>
      <c r="Z3">
        <v>19.5624</v>
      </c>
      <c r="AA3">
        <v>26.86</v>
      </c>
      <c r="AB3">
        <v>48.499828000000001</v>
      </c>
      <c r="AC3">
        <v>23.197434999999999</v>
      </c>
      <c r="AD3">
        <v>0</v>
      </c>
      <c r="AE3">
        <v>39.450268999999999</v>
      </c>
      <c r="AF3">
        <v>9.222505</v>
      </c>
      <c r="AG3">
        <v>52.001322000000002</v>
      </c>
      <c r="AH3">
        <v>22.286372</v>
      </c>
      <c r="AI3">
        <v>0</v>
      </c>
      <c r="AJ3">
        <v>0</v>
      </c>
      <c r="AK3">
        <v>69.669668000000001</v>
      </c>
      <c r="AL3">
        <v>38.345999999999997</v>
      </c>
      <c r="AM3">
        <v>18.800616999999999</v>
      </c>
      <c r="AN3">
        <v>0.77966899999999995</v>
      </c>
      <c r="AO3">
        <v>0</v>
      </c>
      <c r="AP3">
        <v>0</v>
      </c>
      <c r="AQ3">
        <v>10.35857</v>
      </c>
      <c r="AR3">
        <v>34.776000000000003</v>
      </c>
      <c r="AS3">
        <v>35.154834000000001</v>
      </c>
      <c r="AT3">
        <v>20</v>
      </c>
      <c r="AU3">
        <v>0</v>
      </c>
      <c r="AV3">
        <v>0</v>
      </c>
      <c r="AW3">
        <v>0</v>
      </c>
      <c r="AX3">
        <v>0</v>
      </c>
      <c r="AY3">
        <v>5.5604339999999999</v>
      </c>
      <c r="AZ3">
        <v>1.8736980000000001</v>
      </c>
      <c r="BA3">
        <v>0.86243999999999998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3146.9524619999993</v>
      </c>
    </row>
    <row r="4" spans="1:121">
      <c r="A4" t="s">
        <v>46</v>
      </c>
      <c r="B4">
        <v>0</v>
      </c>
      <c r="C4">
        <v>0</v>
      </c>
      <c r="D4">
        <v>48.878287999999998</v>
      </c>
      <c r="E4">
        <v>0</v>
      </c>
      <c r="F4">
        <v>0</v>
      </c>
      <c r="G4">
        <v>80.922839999999994</v>
      </c>
      <c r="H4">
        <v>0</v>
      </c>
      <c r="I4">
        <v>0</v>
      </c>
      <c r="J4">
        <v>99.122758000000005</v>
      </c>
      <c r="K4">
        <v>688.41594699999996</v>
      </c>
      <c r="L4">
        <v>552.44379900000001</v>
      </c>
      <c r="M4">
        <v>97.055942999999999</v>
      </c>
      <c r="N4">
        <v>124.384996</v>
      </c>
      <c r="O4">
        <v>130.58071699999999</v>
      </c>
      <c r="P4">
        <v>149.98894999999999</v>
      </c>
      <c r="Q4">
        <v>22.630299000000001</v>
      </c>
      <c r="R4">
        <v>22.453313000000001</v>
      </c>
      <c r="S4">
        <v>27.638981000000001</v>
      </c>
      <c r="T4">
        <v>3.0945860000000001</v>
      </c>
      <c r="U4">
        <v>414</v>
      </c>
      <c r="V4">
        <v>20.801072000000001</v>
      </c>
      <c r="W4">
        <v>34.799309999999998</v>
      </c>
      <c r="X4">
        <v>148.30237500000001</v>
      </c>
      <c r="Y4">
        <v>0</v>
      </c>
      <c r="Z4">
        <v>19.5624</v>
      </c>
      <c r="AA4">
        <v>26.86</v>
      </c>
      <c r="AB4">
        <v>48.499828000000001</v>
      </c>
      <c r="AC4">
        <v>23.197434999999999</v>
      </c>
      <c r="AD4">
        <v>0</v>
      </c>
      <c r="AE4">
        <v>39.450268999999999</v>
      </c>
      <c r="AF4">
        <v>9.222505</v>
      </c>
      <c r="AG4">
        <v>52.001322000000002</v>
      </c>
      <c r="AH4">
        <v>22.286372</v>
      </c>
      <c r="AI4">
        <v>0</v>
      </c>
      <c r="AJ4">
        <v>0</v>
      </c>
      <c r="AK4">
        <v>69.669668000000001</v>
      </c>
      <c r="AL4">
        <v>38.345999999999997</v>
      </c>
      <c r="AM4">
        <v>18.800616999999999</v>
      </c>
      <c r="AN4">
        <v>0.77966899999999995</v>
      </c>
      <c r="AO4">
        <v>0</v>
      </c>
      <c r="AP4">
        <v>0</v>
      </c>
      <c r="AQ4">
        <v>10.35857</v>
      </c>
      <c r="AR4">
        <v>34.776000000000003</v>
      </c>
      <c r="AS4">
        <v>35.154834000000001</v>
      </c>
      <c r="AT4">
        <v>20</v>
      </c>
      <c r="AU4">
        <v>0</v>
      </c>
      <c r="AV4">
        <v>0</v>
      </c>
      <c r="AW4">
        <v>0</v>
      </c>
      <c r="AX4">
        <v>0</v>
      </c>
      <c r="AY4">
        <v>5.5604339999999999</v>
      </c>
      <c r="AZ4">
        <v>1.8736980000000001</v>
      </c>
      <c r="BA4">
        <v>0.86243999999999998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3148.3103079999996</v>
      </c>
    </row>
    <row r="5" spans="1:121">
      <c r="A5" t="s">
        <v>47</v>
      </c>
      <c r="B5">
        <v>0</v>
      </c>
      <c r="C5">
        <v>0</v>
      </c>
      <c r="D5">
        <v>48.878287999999998</v>
      </c>
      <c r="E5">
        <v>0</v>
      </c>
      <c r="F5">
        <v>0</v>
      </c>
      <c r="G5">
        <v>80.922839999999994</v>
      </c>
      <c r="H5">
        <v>0</v>
      </c>
      <c r="I5">
        <v>0</v>
      </c>
      <c r="J5">
        <v>99.122758000000005</v>
      </c>
      <c r="K5">
        <v>688.41594699999996</v>
      </c>
      <c r="L5">
        <v>552.44379900000001</v>
      </c>
      <c r="M5">
        <v>97.055942999999999</v>
      </c>
      <c r="N5">
        <v>124.384996</v>
      </c>
      <c r="O5">
        <v>130.58071699999999</v>
      </c>
      <c r="P5">
        <v>149.98894999999999</v>
      </c>
      <c r="Q5">
        <v>22.630299000000001</v>
      </c>
      <c r="R5">
        <v>22.453313000000001</v>
      </c>
      <c r="S5">
        <v>27.638981000000001</v>
      </c>
      <c r="T5">
        <v>3.0945860000000001</v>
      </c>
      <c r="U5">
        <v>414</v>
      </c>
      <c r="V5">
        <v>20.801072000000001</v>
      </c>
      <c r="W5">
        <v>34.799309999999998</v>
      </c>
      <c r="X5">
        <v>148.30237500000001</v>
      </c>
      <c r="Y5">
        <v>0</v>
      </c>
      <c r="Z5">
        <v>19.5624</v>
      </c>
      <c r="AA5">
        <v>26.86</v>
      </c>
      <c r="AB5">
        <v>48.499828000000001</v>
      </c>
      <c r="AC5">
        <v>23.197434999999999</v>
      </c>
      <c r="AD5">
        <v>0</v>
      </c>
      <c r="AE5">
        <v>39.450268999999999</v>
      </c>
      <c r="AF5">
        <v>9.222505</v>
      </c>
      <c r="AG5">
        <v>52.001322000000002</v>
      </c>
      <c r="AH5">
        <v>22.286372</v>
      </c>
      <c r="AI5">
        <v>0</v>
      </c>
      <c r="AJ5">
        <v>0</v>
      </c>
      <c r="AK5">
        <v>69.669668000000001</v>
      </c>
      <c r="AL5">
        <v>38.345999999999997</v>
      </c>
      <c r="AM5">
        <v>18.800616999999999</v>
      </c>
      <c r="AN5">
        <v>0.77966899999999995</v>
      </c>
      <c r="AO5">
        <v>0</v>
      </c>
      <c r="AP5">
        <v>0</v>
      </c>
      <c r="AQ5">
        <v>0</v>
      </c>
      <c r="AR5">
        <v>34.776000000000003</v>
      </c>
      <c r="AS5">
        <v>35.154834000000001</v>
      </c>
      <c r="AT5">
        <v>20</v>
      </c>
      <c r="AU5">
        <v>0</v>
      </c>
      <c r="AV5">
        <v>0</v>
      </c>
      <c r="AW5">
        <v>0</v>
      </c>
      <c r="AX5">
        <v>0</v>
      </c>
      <c r="AY5">
        <v>5.5604339999999999</v>
      </c>
      <c r="AZ5">
        <v>0</v>
      </c>
      <c r="BA5">
        <v>0.86243999999999998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3136.0780399999999</v>
      </c>
    </row>
    <row r="6" spans="1:121">
      <c r="A6" t="s">
        <v>48</v>
      </c>
      <c r="B6">
        <v>0</v>
      </c>
      <c r="C6">
        <v>0</v>
      </c>
      <c r="D6">
        <v>48.878287999999998</v>
      </c>
      <c r="E6">
        <v>0</v>
      </c>
      <c r="F6">
        <v>0</v>
      </c>
      <c r="G6">
        <v>80.922839999999994</v>
      </c>
      <c r="H6">
        <v>0</v>
      </c>
      <c r="I6">
        <v>0</v>
      </c>
      <c r="J6">
        <v>99.122758000000005</v>
      </c>
      <c r="K6">
        <v>688.41594699999996</v>
      </c>
      <c r="L6">
        <v>552.44379900000001</v>
      </c>
      <c r="M6">
        <v>97.055942999999999</v>
      </c>
      <c r="N6">
        <v>124.384996</v>
      </c>
      <c r="O6">
        <v>130.58071699999999</v>
      </c>
      <c r="P6">
        <v>149.98894999999999</v>
      </c>
      <c r="Q6">
        <v>22.630299000000001</v>
      </c>
      <c r="R6">
        <v>22.453313000000001</v>
      </c>
      <c r="S6">
        <v>27.638981000000001</v>
      </c>
      <c r="T6">
        <v>3.0945860000000001</v>
      </c>
      <c r="U6">
        <v>414</v>
      </c>
      <c r="V6">
        <v>20.801072000000001</v>
      </c>
      <c r="W6">
        <v>34.799309999999998</v>
      </c>
      <c r="X6">
        <v>148.30237500000001</v>
      </c>
      <c r="Y6">
        <v>0</v>
      </c>
      <c r="Z6">
        <v>19.5624</v>
      </c>
      <c r="AA6">
        <v>26.86</v>
      </c>
      <c r="AB6">
        <v>48.499828000000001</v>
      </c>
      <c r="AC6">
        <v>23.197434999999999</v>
      </c>
      <c r="AD6">
        <v>0</v>
      </c>
      <c r="AE6">
        <v>39.450268999999999</v>
      </c>
      <c r="AF6">
        <v>9.222505</v>
      </c>
      <c r="AG6">
        <v>52.001322000000002</v>
      </c>
      <c r="AH6">
        <v>22.286372</v>
      </c>
      <c r="AI6">
        <v>0</v>
      </c>
      <c r="AJ6">
        <v>0</v>
      </c>
      <c r="AK6">
        <v>69.669668000000001</v>
      </c>
      <c r="AL6">
        <v>38.345999999999997</v>
      </c>
      <c r="AM6">
        <v>18.800616999999999</v>
      </c>
      <c r="AN6">
        <v>0.77966899999999995</v>
      </c>
      <c r="AO6">
        <v>0</v>
      </c>
      <c r="AP6">
        <v>0</v>
      </c>
      <c r="AQ6">
        <v>0</v>
      </c>
      <c r="AR6">
        <v>34.776000000000003</v>
      </c>
      <c r="AS6">
        <v>35.154834000000001</v>
      </c>
      <c r="AT6">
        <v>20</v>
      </c>
      <c r="AU6">
        <v>0</v>
      </c>
      <c r="AV6">
        <v>0</v>
      </c>
      <c r="AW6">
        <v>0</v>
      </c>
      <c r="AX6">
        <v>0</v>
      </c>
      <c r="AY6">
        <v>5.5604339999999999</v>
      </c>
      <c r="AZ6">
        <v>0</v>
      </c>
      <c r="BA6">
        <v>0.86243999999999998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3136.0780399999999</v>
      </c>
    </row>
    <row r="7" spans="1:121">
      <c r="A7" t="s">
        <v>49</v>
      </c>
      <c r="B7">
        <v>0</v>
      </c>
      <c r="C7">
        <v>0</v>
      </c>
      <c r="D7">
        <v>48.878287999999998</v>
      </c>
      <c r="E7">
        <v>0</v>
      </c>
      <c r="F7">
        <v>0</v>
      </c>
      <c r="G7">
        <v>80.922839999999994</v>
      </c>
      <c r="H7">
        <v>0</v>
      </c>
      <c r="I7">
        <v>0</v>
      </c>
      <c r="J7">
        <v>99.122758000000005</v>
      </c>
      <c r="K7">
        <v>688.41594699999996</v>
      </c>
      <c r="L7">
        <v>552.44379900000001</v>
      </c>
      <c r="M7">
        <v>97.055942999999999</v>
      </c>
      <c r="N7">
        <v>124.384996</v>
      </c>
      <c r="O7">
        <v>130.58071699999999</v>
      </c>
      <c r="P7">
        <v>149.98894999999999</v>
      </c>
      <c r="Q7">
        <v>22.630299000000001</v>
      </c>
      <c r="R7">
        <v>22.453313000000001</v>
      </c>
      <c r="S7">
        <v>27.638981000000001</v>
      </c>
      <c r="T7">
        <v>3.0945860000000001</v>
      </c>
      <c r="U7">
        <v>414</v>
      </c>
      <c r="V7">
        <v>20.801072000000001</v>
      </c>
      <c r="W7">
        <v>34.799309999999998</v>
      </c>
      <c r="X7">
        <v>148.30237500000001</v>
      </c>
      <c r="Y7">
        <v>0</v>
      </c>
      <c r="Z7">
        <v>19.5624</v>
      </c>
      <c r="AA7">
        <v>26.86</v>
      </c>
      <c r="AB7">
        <v>32.333219</v>
      </c>
      <c r="AC7">
        <v>23.197434999999999</v>
      </c>
      <c r="AD7">
        <v>0</v>
      </c>
      <c r="AE7">
        <v>39.450268999999999</v>
      </c>
      <c r="AF7">
        <v>9.222505</v>
      </c>
      <c r="AG7">
        <v>52.001322000000002</v>
      </c>
      <c r="AH7">
        <v>22.286372</v>
      </c>
      <c r="AI7">
        <v>0</v>
      </c>
      <c r="AJ7">
        <v>0</v>
      </c>
      <c r="AK7">
        <v>69.669668000000001</v>
      </c>
      <c r="AL7">
        <v>52.29</v>
      </c>
      <c r="AM7">
        <v>18.800616999999999</v>
      </c>
      <c r="AN7">
        <v>0.77966899999999995</v>
      </c>
      <c r="AO7">
        <v>0</v>
      </c>
      <c r="AP7">
        <v>0</v>
      </c>
      <c r="AQ7">
        <v>0</v>
      </c>
      <c r="AR7">
        <v>34.776000000000003</v>
      </c>
      <c r="AS7">
        <v>35.154834000000001</v>
      </c>
      <c r="AT7">
        <v>20</v>
      </c>
      <c r="AU7">
        <v>0</v>
      </c>
      <c r="AV7">
        <v>0</v>
      </c>
      <c r="AW7">
        <v>0</v>
      </c>
      <c r="AX7">
        <v>0</v>
      </c>
      <c r="AY7">
        <v>5.5604339999999999</v>
      </c>
      <c r="AZ7">
        <v>0</v>
      </c>
      <c r="BA7">
        <v>0.86243999999999998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3133.855431</v>
      </c>
    </row>
    <row r="8" spans="1:121">
      <c r="A8" t="s">
        <v>50</v>
      </c>
      <c r="B8">
        <v>0</v>
      </c>
      <c r="C8">
        <v>0</v>
      </c>
      <c r="D8">
        <v>48.878287999999998</v>
      </c>
      <c r="E8">
        <v>0</v>
      </c>
      <c r="F8">
        <v>0</v>
      </c>
      <c r="G8">
        <v>80.922839999999994</v>
      </c>
      <c r="H8">
        <v>0</v>
      </c>
      <c r="I8">
        <v>0</v>
      </c>
      <c r="J8">
        <v>99.122758000000005</v>
      </c>
      <c r="K8">
        <v>688.41594699999996</v>
      </c>
      <c r="L8">
        <v>552.44379900000001</v>
      </c>
      <c r="M8">
        <v>97.055942999999999</v>
      </c>
      <c r="N8">
        <v>124.384996</v>
      </c>
      <c r="O8">
        <v>130.58071699999999</v>
      </c>
      <c r="P8">
        <v>149.98894999999999</v>
      </c>
      <c r="Q8">
        <v>22.630299000000001</v>
      </c>
      <c r="R8">
        <v>22.453313000000001</v>
      </c>
      <c r="S8">
        <v>27.638981000000001</v>
      </c>
      <c r="T8">
        <v>3.0945860000000001</v>
      </c>
      <c r="U8">
        <v>414</v>
      </c>
      <c r="V8">
        <v>20.801072000000001</v>
      </c>
      <c r="W8">
        <v>34.799309999999998</v>
      </c>
      <c r="X8">
        <v>148.30237500000001</v>
      </c>
      <c r="Y8">
        <v>0</v>
      </c>
      <c r="Z8">
        <v>19.5624</v>
      </c>
      <c r="AA8">
        <v>26.86</v>
      </c>
      <c r="AB8">
        <v>32.333219</v>
      </c>
      <c r="AC8">
        <v>23.197434999999999</v>
      </c>
      <c r="AD8">
        <v>0</v>
      </c>
      <c r="AE8">
        <v>39.450268999999999</v>
      </c>
      <c r="AF8">
        <v>9.222505</v>
      </c>
      <c r="AG8">
        <v>52.001322000000002</v>
      </c>
      <c r="AH8">
        <v>22.286372</v>
      </c>
      <c r="AI8">
        <v>0</v>
      </c>
      <c r="AJ8">
        <v>0</v>
      </c>
      <c r="AK8">
        <v>69.669668000000001</v>
      </c>
      <c r="AL8">
        <v>52.29</v>
      </c>
      <c r="AM8">
        <v>18.800616999999999</v>
      </c>
      <c r="AN8">
        <v>0.77966899999999995</v>
      </c>
      <c r="AO8">
        <v>0</v>
      </c>
      <c r="AP8">
        <v>0</v>
      </c>
      <c r="AQ8">
        <v>0</v>
      </c>
      <c r="AR8">
        <v>34.776000000000003</v>
      </c>
      <c r="AS8">
        <v>35.154834000000001</v>
      </c>
      <c r="AT8">
        <v>20</v>
      </c>
      <c r="AU8">
        <v>0</v>
      </c>
      <c r="AV8">
        <v>0</v>
      </c>
      <c r="AW8">
        <v>0</v>
      </c>
      <c r="AX8">
        <v>0</v>
      </c>
      <c r="AY8">
        <v>5.5604339999999999</v>
      </c>
      <c r="AZ8">
        <v>0</v>
      </c>
      <c r="BA8">
        <v>0.86243999999999998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3133.855431</v>
      </c>
    </row>
    <row r="9" spans="1:121">
      <c r="A9" t="s">
        <v>51</v>
      </c>
      <c r="B9">
        <v>0</v>
      </c>
      <c r="C9">
        <v>0</v>
      </c>
      <c r="D9">
        <v>48.878287999999998</v>
      </c>
      <c r="E9">
        <v>0</v>
      </c>
      <c r="F9">
        <v>0</v>
      </c>
      <c r="G9">
        <v>80.922839999999994</v>
      </c>
      <c r="H9">
        <v>0</v>
      </c>
      <c r="I9">
        <v>0</v>
      </c>
      <c r="J9">
        <v>99.122758000000005</v>
      </c>
      <c r="K9">
        <v>688.41594699999996</v>
      </c>
      <c r="L9">
        <v>552.44379900000001</v>
      </c>
      <c r="M9">
        <v>97.055942999999999</v>
      </c>
      <c r="N9">
        <v>124.384996</v>
      </c>
      <c r="O9">
        <v>130.58071699999999</v>
      </c>
      <c r="P9">
        <v>149.98894999999999</v>
      </c>
      <c r="Q9">
        <v>22.630299000000001</v>
      </c>
      <c r="R9">
        <v>22.453313000000001</v>
      </c>
      <c r="S9">
        <v>27.638981000000001</v>
      </c>
      <c r="T9">
        <v>3.0945860000000001</v>
      </c>
      <c r="U9">
        <v>414</v>
      </c>
      <c r="V9">
        <v>20.801072000000001</v>
      </c>
      <c r="W9">
        <v>34.799309999999998</v>
      </c>
      <c r="X9">
        <v>148.30237500000001</v>
      </c>
      <c r="Y9">
        <v>0</v>
      </c>
      <c r="Z9">
        <v>19.5624</v>
      </c>
      <c r="AA9">
        <v>26.86</v>
      </c>
      <c r="AB9">
        <v>32.333219</v>
      </c>
      <c r="AC9">
        <v>23.197434999999999</v>
      </c>
      <c r="AD9">
        <v>0</v>
      </c>
      <c r="AE9">
        <v>39.450268999999999</v>
      </c>
      <c r="AF9">
        <v>9.222505</v>
      </c>
      <c r="AG9">
        <v>52.001322000000002</v>
      </c>
      <c r="AH9">
        <v>22.286372</v>
      </c>
      <c r="AI9">
        <v>0</v>
      </c>
      <c r="AJ9">
        <v>0</v>
      </c>
      <c r="AK9">
        <v>69.669668000000001</v>
      </c>
      <c r="AL9">
        <v>79.376220000000004</v>
      </c>
      <c r="AM9">
        <v>18.800616999999999</v>
      </c>
      <c r="AN9">
        <v>0.77966899999999995</v>
      </c>
      <c r="AO9">
        <v>0</v>
      </c>
      <c r="AP9">
        <v>0</v>
      </c>
      <c r="AQ9">
        <v>0</v>
      </c>
      <c r="AR9">
        <v>34.776000000000003</v>
      </c>
      <c r="AS9">
        <v>35.154834000000001</v>
      </c>
      <c r="AT9">
        <v>20</v>
      </c>
      <c r="AU9">
        <v>0</v>
      </c>
      <c r="AV9">
        <v>0</v>
      </c>
      <c r="AW9">
        <v>0</v>
      </c>
      <c r="AX9">
        <v>0</v>
      </c>
      <c r="AY9">
        <v>5.5604339999999999</v>
      </c>
      <c r="AZ9">
        <v>0</v>
      </c>
      <c r="BA9">
        <v>0.86243999999999998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3160.9416510000001</v>
      </c>
    </row>
    <row r="10" spans="1:121">
      <c r="A10" t="s">
        <v>52</v>
      </c>
      <c r="B10">
        <v>0</v>
      </c>
      <c r="C10">
        <v>0</v>
      </c>
      <c r="D10">
        <v>48.878287999999998</v>
      </c>
      <c r="E10">
        <v>0</v>
      </c>
      <c r="F10">
        <v>0</v>
      </c>
      <c r="G10">
        <v>80.922839999999994</v>
      </c>
      <c r="H10">
        <v>0</v>
      </c>
      <c r="I10">
        <v>0</v>
      </c>
      <c r="J10">
        <v>99.122758000000005</v>
      </c>
      <c r="K10">
        <v>688.41594699999996</v>
      </c>
      <c r="L10">
        <v>552.44379900000001</v>
      </c>
      <c r="M10">
        <v>97.055942999999999</v>
      </c>
      <c r="N10">
        <v>124.384996</v>
      </c>
      <c r="O10">
        <v>130.58071699999999</v>
      </c>
      <c r="P10">
        <v>149.98894999999999</v>
      </c>
      <c r="Q10">
        <v>22.630299000000001</v>
      </c>
      <c r="R10">
        <v>22.453313000000001</v>
      </c>
      <c r="S10">
        <v>27.638981000000001</v>
      </c>
      <c r="T10">
        <v>3.0945860000000001</v>
      </c>
      <c r="U10">
        <v>414</v>
      </c>
      <c r="V10">
        <v>20.801072000000001</v>
      </c>
      <c r="W10">
        <v>34.799309999999998</v>
      </c>
      <c r="X10">
        <v>148.30237500000001</v>
      </c>
      <c r="Y10">
        <v>0</v>
      </c>
      <c r="Z10">
        <v>19.5624</v>
      </c>
      <c r="AA10">
        <v>26.86</v>
      </c>
      <c r="AB10">
        <v>32.333219</v>
      </c>
      <c r="AC10">
        <v>23.197434999999999</v>
      </c>
      <c r="AD10">
        <v>0</v>
      </c>
      <c r="AE10">
        <v>39.450268999999999</v>
      </c>
      <c r="AF10">
        <v>9.222505</v>
      </c>
      <c r="AG10">
        <v>52.001322000000002</v>
      </c>
      <c r="AH10">
        <v>22.286372</v>
      </c>
      <c r="AI10">
        <v>0</v>
      </c>
      <c r="AJ10">
        <v>0</v>
      </c>
      <c r="AK10">
        <v>69.669668000000001</v>
      </c>
      <c r="AL10">
        <v>79.376220000000004</v>
      </c>
      <c r="AM10">
        <v>18.800616999999999</v>
      </c>
      <c r="AN10">
        <v>0.77966899999999995</v>
      </c>
      <c r="AO10">
        <v>0</v>
      </c>
      <c r="AP10">
        <v>0</v>
      </c>
      <c r="AQ10">
        <v>0</v>
      </c>
      <c r="AR10">
        <v>34.776000000000003</v>
      </c>
      <c r="AS10">
        <v>35.154834000000001</v>
      </c>
      <c r="AT10">
        <v>20</v>
      </c>
      <c r="AU10">
        <v>0</v>
      </c>
      <c r="AV10">
        <v>0</v>
      </c>
      <c r="AW10">
        <v>0</v>
      </c>
      <c r="AX10">
        <v>0</v>
      </c>
      <c r="AY10">
        <v>5.5604339999999999</v>
      </c>
      <c r="AZ10">
        <v>0</v>
      </c>
      <c r="BA10">
        <v>0.86243999999999998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3160.9416510000001</v>
      </c>
    </row>
    <row r="11" spans="1:121">
      <c r="A11" t="s">
        <v>53</v>
      </c>
      <c r="B11">
        <v>0</v>
      </c>
      <c r="C11">
        <v>0</v>
      </c>
      <c r="D11">
        <v>49.529997999999999</v>
      </c>
      <c r="E11">
        <v>0</v>
      </c>
      <c r="F11">
        <v>0</v>
      </c>
      <c r="G11">
        <v>80.922839999999994</v>
      </c>
      <c r="H11">
        <v>0</v>
      </c>
      <c r="I11">
        <v>0</v>
      </c>
      <c r="J11">
        <v>99.122758000000005</v>
      </c>
      <c r="K11">
        <v>688.41594699999996</v>
      </c>
      <c r="L11">
        <v>552.44379900000001</v>
      </c>
      <c r="M11">
        <v>97.055942999999999</v>
      </c>
      <c r="N11">
        <v>124.384996</v>
      </c>
      <c r="O11">
        <v>130.58071699999999</v>
      </c>
      <c r="P11">
        <v>149.98894999999999</v>
      </c>
      <c r="Q11">
        <v>22.630299000000001</v>
      </c>
      <c r="R11">
        <v>22.453313000000001</v>
      </c>
      <c r="S11">
        <v>27.638981000000001</v>
      </c>
      <c r="T11">
        <v>3.0945860000000001</v>
      </c>
      <c r="U11">
        <v>414</v>
      </c>
      <c r="V11">
        <v>20.801072000000001</v>
      </c>
      <c r="W11">
        <v>34.799309999999998</v>
      </c>
      <c r="X11">
        <v>148.30237500000001</v>
      </c>
      <c r="Y11">
        <v>0</v>
      </c>
      <c r="Z11">
        <v>19.5624</v>
      </c>
      <c r="AA11">
        <v>26.86</v>
      </c>
      <c r="AB11">
        <v>32.333219</v>
      </c>
      <c r="AC11">
        <v>23.197434999999999</v>
      </c>
      <c r="AD11">
        <v>0</v>
      </c>
      <c r="AE11">
        <v>39.450268999999999</v>
      </c>
      <c r="AF11">
        <v>9.222505</v>
      </c>
      <c r="AG11">
        <v>52.001322000000002</v>
      </c>
      <c r="AH11">
        <v>22.286372</v>
      </c>
      <c r="AI11">
        <v>0</v>
      </c>
      <c r="AJ11">
        <v>0</v>
      </c>
      <c r="AK11">
        <v>69.669668000000001</v>
      </c>
      <c r="AL11">
        <v>79.376220000000004</v>
      </c>
      <c r="AM11">
        <v>18.800616999999999</v>
      </c>
      <c r="AN11">
        <v>0.77966899999999995</v>
      </c>
      <c r="AO11">
        <v>0</v>
      </c>
      <c r="AP11">
        <v>0</v>
      </c>
      <c r="AQ11">
        <v>0</v>
      </c>
      <c r="AR11">
        <v>34.776000000000003</v>
      </c>
      <c r="AS11">
        <v>35.154834000000001</v>
      </c>
      <c r="AT11">
        <v>20</v>
      </c>
      <c r="AU11">
        <v>0</v>
      </c>
      <c r="AV11">
        <v>0</v>
      </c>
      <c r="AW11">
        <v>0</v>
      </c>
      <c r="AX11">
        <v>0</v>
      </c>
      <c r="AY11">
        <v>5.5604339999999999</v>
      </c>
      <c r="AZ11">
        <v>0</v>
      </c>
      <c r="BA11">
        <v>0.86243999999999998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3161.5933610000002</v>
      </c>
    </row>
    <row r="12" spans="1:121">
      <c r="A12" t="s">
        <v>54</v>
      </c>
      <c r="B12">
        <v>0</v>
      </c>
      <c r="C12">
        <v>0</v>
      </c>
      <c r="D12">
        <v>49.529997999999999</v>
      </c>
      <c r="E12">
        <v>0</v>
      </c>
      <c r="F12">
        <v>0</v>
      </c>
      <c r="G12">
        <v>80.922839999999994</v>
      </c>
      <c r="H12">
        <v>0</v>
      </c>
      <c r="I12">
        <v>0</v>
      </c>
      <c r="J12">
        <v>99.122758000000005</v>
      </c>
      <c r="K12">
        <v>688.41594699999996</v>
      </c>
      <c r="L12">
        <v>552.44379900000001</v>
      </c>
      <c r="M12">
        <v>97.055942999999999</v>
      </c>
      <c r="N12">
        <v>124.384996</v>
      </c>
      <c r="O12">
        <v>130.58071699999999</v>
      </c>
      <c r="P12">
        <v>149.98894999999999</v>
      </c>
      <c r="Q12">
        <v>22.630299000000001</v>
      </c>
      <c r="R12">
        <v>22.453313000000001</v>
      </c>
      <c r="S12">
        <v>27.638981000000001</v>
      </c>
      <c r="T12">
        <v>3.0945860000000001</v>
      </c>
      <c r="U12">
        <v>414</v>
      </c>
      <c r="V12">
        <v>20.801072000000001</v>
      </c>
      <c r="W12">
        <v>34.799309999999998</v>
      </c>
      <c r="X12">
        <v>148.30237500000001</v>
      </c>
      <c r="Y12">
        <v>0</v>
      </c>
      <c r="Z12">
        <v>19.5624</v>
      </c>
      <c r="AA12">
        <v>26.86</v>
      </c>
      <c r="AB12">
        <v>32.333219</v>
      </c>
      <c r="AC12">
        <v>23.197434999999999</v>
      </c>
      <c r="AD12">
        <v>0</v>
      </c>
      <c r="AE12">
        <v>39.450268999999999</v>
      </c>
      <c r="AF12">
        <v>9.222505</v>
      </c>
      <c r="AG12">
        <v>52.001322000000002</v>
      </c>
      <c r="AH12">
        <v>22.286372</v>
      </c>
      <c r="AI12">
        <v>0</v>
      </c>
      <c r="AJ12">
        <v>0</v>
      </c>
      <c r="AK12">
        <v>69.669668000000001</v>
      </c>
      <c r="AL12">
        <v>79.376220000000004</v>
      </c>
      <c r="AM12">
        <v>18.800616999999999</v>
      </c>
      <c r="AN12">
        <v>0.77966899999999995</v>
      </c>
      <c r="AO12">
        <v>0</v>
      </c>
      <c r="AP12">
        <v>0</v>
      </c>
      <c r="AQ12">
        <v>0</v>
      </c>
      <c r="AR12">
        <v>34.776000000000003</v>
      </c>
      <c r="AS12">
        <v>35.154834000000001</v>
      </c>
      <c r="AT12">
        <v>20</v>
      </c>
      <c r="AU12">
        <v>0</v>
      </c>
      <c r="AV12">
        <v>0</v>
      </c>
      <c r="AW12">
        <v>0</v>
      </c>
      <c r="AX12">
        <v>0</v>
      </c>
      <c r="AY12">
        <v>5.5604339999999999</v>
      </c>
      <c r="AZ12">
        <v>0</v>
      </c>
      <c r="BA12">
        <v>0.86243999999999998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3161.5933610000002</v>
      </c>
    </row>
    <row r="13" spans="1:121">
      <c r="A13" t="s">
        <v>55</v>
      </c>
      <c r="B13">
        <v>0</v>
      </c>
      <c r="C13">
        <v>0</v>
      </c>
      <c r="D13">
        <v>49.529997999999999</v>
      </c>
      <c r="E13">
        <v>0</v>
      </c>
      <c r="F13">
        <v>0</v>
      </c>
      <c r="G13">
        <v>80.922839999999994</v>
      </c>
      <c r="H13">
        <v>0</v>
      </c>
      <c r="I13">
        <v>0</v>
      </c>
      <c r="J13">
        <v>99.122758000000005</v>
      </c>
      <c r="K13">
        <v>688.71594700000003</v>
      </c>
      <c r="L13">
        <v>552.44379900000001</v>
      </c>
      <c r="M13">
        <v>97.055942999999999</v>
      </c>
      <c r="N13">
        <v>124.384996</v>
      </c>
      <c r="O13">
        <v>130.58071699999999</v>
      </c>
      <c r="P13">
        <v>149.98894999999999</v>
      </c>
      <c r="Q13">
        <v>22.630299000000001</v>
      </c>
      <c r="R13">
        <v>22.453313000000001</v>
      </c>
      <c r="S13">
        <v>27.638981000000001</v>
      </c>
      <c r="T13">
        <v>3.0945860000000001</v>
      </c>
      <c r="U13">
        <v>414</v>
      </c>
      <c r="V13">
        <v>20.801072000000001</v>
      </c>
      <c r="W13">
        <v>34.799309999999998</v>
      </c>
      <c r="X13">
        <v>148.30237500000001</v>
      </c>
      <c r="Y13">
        <v>0</v>
      </c>
      <c r="Z13">
        <v>19.5624</v>
      </c>
      <c r="AA13">
        <v>26.86</v>
      </c>
      <c r="AB13">
        <v>32.333219</v>
      </c>
      <c r="AC13">
        <v>23.197434999999999</v>
      </c>
      <c r="AD13">
        <v>0</v>
      </c>
      <c r="AE13">
        <v>39.450268999999999</v>
      </c>
      <c r="AF13">
        <v>9.222505</v>
      </c>
      <c r="AG13">
        <v>52.001322000000002</v>
      </c>
      <c r="AH13">
        <v>22.286372</v>
      </c>
      <c r="AI13">
        <v>0</v>
      </c>
      <c r="AJ13">
        <v>0</v>
      </c>
      <c r="AK13">
        <v>69.669668000000001</v>
      </c>
      <c r="AL13">
        <v>63.91</v>
      </c>
      <c r="AM13">
        <v>18.800616999999999</v>
      </c>
      <c r="AN13">
        <v>0.77966899999999995</v>
      </c>
      <c r="AO13">
        <v>0</v>
      </c>
      <c r="AP13">
        <v>0</v>
      </c>
      <c r="AQ13">
        <v>0</v>
      </c>
      <c r="AR13">
        <v>34.776000000000003</v>
      </c>
      <c r="AS13">
        <v>35.154834000000001</v>
      </c>
      <c r="AT13">
        <v>20</v>
      </c>
      <c r="AU13">
        <v>0</v>
      </c>
      <c r="AV13">
        <v>0</v>
      </c>
      <c r="AW13">
        <v>0</v>
      </c>
      <c r="AX13">
        <v>0</v>
      </c>
      <c r="AY13">
        <v>5.5604339999999999</v>
      </c>
      <c r="AZ13">
        <v>0</v>
      </c>
      <c r="BA13">
        <v>0.86243999999999998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3146.4271409999997</v>
      </c>
    </row>
    <row r="14" spans="1:121">
      <c r="A14" t="s">
        <v>56</v>
      </c>
      <c r="B14">
        <v>0</v>
      </c>
      <c r="C14">
        <v>0</v>
      </c>
      <c r="D14">
        <v>49.529997999999999</v>
      </c>
      <c r="E14">
        <v>0</v>
      </c>
      <c r="F14">
        <v>0</v>
      </c>
      <c r="G14">
        <v>80.922839999999994</v>
      </c>
      <c r="H14">
        <v>0</v>
      </c>
      <c r="I14">
        <v>0</v>
      </c>
      <c r="J14">
        <v>100.480604</v>
      </c>
      <c r="K14">
        <v>688.41594699999996</v>
      </c>
      <c r="L14">
        <v>552.44379900000001</v>
      </c>
      <c r="M14">
        <v>97.055942999999999</v>
      </c>
      <c r="N14">
        <v>124.384996</v>
      </c>
      <c r="O14">
        <v>130.58071699999999</v>
      </c>
      <c r="P14">
        <v>149.98894999999999</v>
      </c>
      <c r="Q14">
        <v>22.630299000000001</v>
      </c>
      <c r="R14">
        <v>22.453313000000001</v>
      </c>
      <c r="S14">
        <v>27.638981000000001</v>
      </c>
      <c r="T14">
        <v>3.0945860000000001</v>
      </c>
      <c r="U14">
        <v>414</v>
      </c>
      <c r="V14">
        <v>20.801072000000001</v>
      </c>
      <c r="W14">
        <v>34.799309999999998</v>
      </c>
      <c r="X14">
        <v>148.30237500000001</v>
      </c>
      <c r="Y14">
        <v>0</v>
      </c>
      <c r="Z14">
        <v>19.5624</v>
      </c>
      <c r="AA14">
        <v>26.86</v>
      </c>
      <c r="AB14">
        <v>32.333219</v>
      </c>
      <c r="AC14">
        <v>23.197434999999999</v>
      </c>
      <c r="AD14">
        <v>0</v>
      </c>
      <c r="AE14">
        <v>39.450268999999999</v>
      </c>
      <c r="AF14">
        <v>9.222505</v>
      </c>
      <c r="AG14">
        <v>52.001322000000002</v>
      </c>
      <c r="AH14">
        <v>22.286372</v>
      </c>
      <c r="AI14">
        <v>0</v>
      </c>
      <c r="AJ14">
        <v>0</v>
      </c>
      <c r="AK14">
        <v>69.669668000000001</v>
      </c>
      <c r="AL14">
        <v>61.585999999999999</v>
      </c>
      <c r="AM14">
        <v>18.800616999999999</v>
      </c>
      <c r="AN14">
        <v>0.77966899999999995</v>
      </c>
      <c r="AO14">
        <v>0</v>
      </c>
      <c r="AP14">
        <v>0</v>
      </c>
      <c r="AQ14">
        <v>0</v>
      </c>
      <c r="AR14">
        <v>34.776000000000003</v>
      </c>
      <c r="AS14">
        <v>35.154834000000001</v>
      </c>
      <c r="AT14">
        <v>20</v>
      </c>
      <c r="AU14">
        <v>0</v>
      </c>
      <c r="AV14">
        <v>0</v>
      </c>
      <c r="AW14">
        <v>0</v>
      </c>
      <c r="AX14">
        <v>0</v>
      </c>
      <c r="AY14">
        <v>5.5604339999999999</v>
      </c>
      <c r="AZ14">
        <v>0</v>
      </c>
      <c r="BA14">
        <v>0.86243999999999998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3145.1609869999997</v>
      </c>
    </row>
    <row r="15" spans="1:121">
      <c r="A15" t="s">
        <v>57</v>
      </c>
      <c r="B15">
        <v>0</v>
      </c>
      <c r="C15">
        <v>0</v>
      </c>
      <c r="D15">
        <v>49.529997999999999</v>
      </c>
      <c r="E15">
        <v>0</v>
      </c>
      <c r="F15">
        <v>0</v>
      </c>
      <c r="G15">
        <v>81.591623999999996</v>
      </c>
      <c r="H15">
        <v>0</v>
      </c>
      <c r="I15">
        <v>0</v>
      </c>
      <c r="J15">
        <v>100.480604</v>
      </c>
      <c r="K15">
        <v>688.71594700000003</v>
      </c>
      <c r="L15">
        <v>552.44379900000001</v>
      </c>
      <c r="M15">
        <v>97.055942999999999</v>
      </c>
      <c r="N15">
        <v>124.384996</v>
      </c>
      <c r="O15">
        <v>130.58071699999999</v>
      </c>
      <c r="P15">
        <v>149.98894999999999</v>
      </c>
      <c r="Q15">
        <v>22.630299000000001</v>
      </c>
      <c r="R15">
        <v>22.453313000000001</v>
      </c>
      <c r="S15">
        <v>27.638981000000001</v>
      </c>
      <c r="T15">
        <v>3.0945860000000001</v>
      </c>
      <c r="U15">
        <v>414</v>
      </c>
      <c r="V15">
        <v>20.801072000000001</v>
      </c>
      <c r="W15">
        <v>34.799309999999998</v>
      </c>
      <c r="X15">
        <v>148.30237500000001</v>
      </c>
      <c r="Y15">
        <v>0</v>
      </c>
      <c r="Z15">
        <v>19.5624</v>
      </c>
      <c r="AA15">
        <v>26.86</v>
      </c>
      <c r="AB15">
        <v>32.333219</v>
      </c>
      <c r="AC15">
        <v>23.197434999999999</v>
      </c>
      <c r="AD15">
        <v>0</v>
      </c>
      <c r="AE15">
        <v>39.450268999999999</v>
      </c>
      <c r="AF15">
        <v>9.222505</v>
      </c>
      <c r="AG15">
        <v>52.001322000000002</v>
      </c>
      <c r="AH15">
        <v>22.286372</v>
      </c>
      <c r="AI15">
        <v>0</v>
      </c>
      <c r="AJ15">
        <v>0</v>
      </c>
      <c r="AK15">
        <v>69.669668000000001</v>
      </c>
      <c r="AL15">
        <v>61.585999999999999</v>
      </c>
      <c r="AM15">
        <v>18.800616999999999</v>
      </c>
      <c r="AN15">
        <v>0.77966899999999995</v>
      </c>
      <c r="AO15">
        <v>0</v>
      </c>
      <c r="AP15">
        <v>0</v>
      </c>
      <c r="AQ15">
        <v>0</v>
      </c>
      <c r="AR15">
        <v>34.776000000000003</v>
      </c>
      <c r="AS15">
        <v>35.154834000000001</v>
      </c>
      <c r="AT15">
        <v>20</v>
      </c>
      <c r="AU15">
        <v>0</v>
      </c>
      <c r="AV15">
        <v>0</v>
      </c>
      <c r="AW15">
        <v>0</v>
      </c>
      <c r="AX15">
        <v>0</v>
      </c>
      <c r="AY15">
        <v>5.5604339999999999</v>
      </c>
      <c r="AZ15">
        <v>0</v>
      </c>
      <c r="BA15">
        <v>0.86243999999999998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3146.1297709999999</v>
      </c>
    </row>
    <row r="16" spans="1:121">
      <c r="A16" t="s">
        <v>58</v>
      </c>
      <c r="B16">
        <v>0</v>
      </c>
      <c r="C16">
        <v>0</v>
      </c>
      <c r="D16">
        <v>49.529997999999999</v>
      </c>
      <c r="E16">
        <v>0</v>
      </c>
      <c r="F16">
        <v>0</v>
      </c>
      <c r="G16">
        <v>81.591623999999996</v>
      </c>
      <c r="H16">
        <v>0</v>
      </c>
      <c r="I16">
        <v>0</v>
      </c>
      <c r="J16">
        <v>100.480604</v>
      </c>
      <c r="K16">
        <v>688.71594700000003</v>
      </c>
      <c r="L16">
        <v>552.44379900000001</v>
      </c>
      <c r="M16">
        <v>97.055942999999999</v>
      </c>
      <c r="N16">
        <v>124.384996</v>
      </c>
      <c r="O16">
        <v>130.58071699999999</v>
      </c>
      <c r="P16">
        <v>149.98894999999999</v>
      </c>
      <c r="Q16">
        <v>22.630299000000001</v>
      </c>
      <c r="R16">
        <v>22.453313000000001</v>
      </c>
      <c r="S16">
        <v>27.638981000000001</v>
      </c>
      <c r="T16">
        <v>3.0945860000000001</v>
      </c>
      <c r="U16">
        <v>414</v>
      </c>
      <c r="V16">
        <v>20.801072000000001</v>
      </c>
      <c r="W16">
        <v>34.799309999999998</v>
      </c>
      <c r="X16">
        <v>148.30237500000001</v>
      </c>
      <c r="Y16">
        <v>0</v>
      </c>
      <c r="Z16">
        <v>19.5624</v>
      </c>
      <c r="AA16">
        <v>26.86</v>
      </c>
      <c r="AB16">
        <v>32.333219</v>
      </c>
      <c r="AC16">
        <v>23.197434999999999</v>
      </c>
      <c r="AD16">
        <v>0</v>
      </c>
      <c r="AE16">
        <v>39.450268999999999</v>
      </c>
      <c r="AF16">
        <v>9.222505</v>
      </c>
      <c r="AG16">
        <v>52.001322000000002</v>
      </c>
      <c r="AH16">
        <v>22.286372</v>
      </c>
      <c r="AI16">
        <v>0</v>
      </c>
      <c r="AJ16">
        <v>0</v>
      </c>
      <c r="AK16">
        <v>69.669668000000001</v>
      </c>
      <c r="AL16">
        <v>61.585999999999999</v>
      </c>
      <c r="AM16">
        <v>18.800616999999999</v>
      </c>
      <c r="AN16">
        <v>0.77966899999999995</v>
      </c>
      <c r="AO16">
        <v>0</v>
      </c>
      <c r="AP16">
        <v>0</v>
      </c>
      <c r="AQ16">
        <v>0</v>
      </c>
      <c r="AR16">
        <v>34.776000000000003</v>
      </c>
      <c r="AS16">
        <v>35.154834000000001</v>
      </c>
      <c r="AT16">
        <v>20</v>
      </c>
      <c r="AU16">
        <v>0</v>
      </c>
      <c r="AV16">
        <v>0</v>
      </c>
      <c r="AW16">
        <v>0</v>
      </c>
      <c r="AX16">
        <v>0</v>
      </c>
      <c r="AY16">
        <v>5.5604339999999999</v>
      </c>
      <c r="AZ16">
        <v>0</v>
      </c>
      <c r="BA16">
        <v>0.86243999999999998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3146.1297709999999</v>
      </c>
    </row>
    <row r="17" spans="1:117">
      <c r="A17" t="s">
        <v>59</v>
      </c>
      <c r="B17">
        <v>0</v>
      </c>
      <c r="C17">
        <v>0</v>
      </c>
      <c r="D17">
        <v>49.529997999999999</v>
      </c>
      <c r="E17">
        <v>0</v>
      </c>
      <c r="F17">
        <v>0</v>
      </c>
      <c r="G17">
        <v>81.591623999999996</v>
      </c>
      <c r="H17">
        <v>0</v>
      </c>
      <c r="I17">
        <v>0</v>
      </c>
      <c r="J17">
        <v>100.480604</v>
      </c>
      <c r="K17">
        <v>688.71594700000003</v>
      </c>
      <c r="L17">
        <v>552.44379900000001</v>
      </c>
      <c r="M17">
        <v>97.055942999999999</v>
      </c>
      <c r="N17">
        <v>124.384996</v>
      </c>
      <c r="O17">
        <v>130.58071699999999</v>
      </c>
      <c r="P17">
        <v>149.98894999999999</v>
      </c>
      <c r="Q17">
        <v>22.630299000000001</v>
      </c>
      <c r="R17">
        <v>22.453313000000001</v>
      </c>
      <c r="S17">
        <v>27.638981000000001</v>
      </c>
      <c r="T17">
        <v>3.0945860000000001</v>
      </c>
      <c r="U17">
        <v>414</v>
      </c>
      <c r="V17">
        <v>20.801072000000001</v>
      </c>
      <c r="W17">
        <v>34.799309999999998</v>
      </c>
      <c r="X17">
        <v>148.30237500000001</v>
      </c>
      <c r="Y17">
        <v>0</v>
      </c>
      <c r="Z17">
        <v>19.5624</v>
      </c>
      <c r="AA17">
        <v>26.86</v>
      </c>
      <c r="AB17">
        <v>32.333219</v>
      </c>
      <c r="AC17">
        <v>23.197434999999999</v>
      </c>
      <c r="AD17">
        <v>0</v>
      </c>
      <c r="AE17">
        <v>39.450268999999999</v>
      </c>
      <c r="AF17">
        <v>9.222505</v>
      </c>
      <c r="AG17">
        <v>52.001322000000002</v>
      </c>
      <c r="AH17">
        <v>22.286372</v>
      </c>
      <c r="AI17">
        <v>0</v>
      </c>
      <c r="AJ17">
        <v>0</v>
      </c>
      <c r="AK17">
        <v>69.669668000000001</v>
      </c>
      <c r="AL17">
        <v>61.585999999999999</v>
      </c>
      <c r="AM17">
        <v>18.800616999999999</v>
      </c>
      <c r="AN17">
        <v>0.77966899999999995</v>
      </c>
      <c r="AO17">
        <v>0</v>
      </c>
      <c r="AP17">
        <v>0</v>
      </c>
      <c r="AQ17">
        <v>0</v>
      </c>
      <c r="AR17">
        <v>34.776000000000003</v>
      </c>
      <c r="AS17">
        <v>35.154834000000001</v>
      </c>
      <c r="AT17">
        <v>20</v>
      </c>
      <c r="AU17">
        <v>0</v>
      </c>
      <c r="AV17">
        <v>0</v>
      </c>
      <c r="AW17">
        <v>0</v>
      </c>
      <c r="AX17">
        <v>0</v>
      </c>
      <c r="AY17">
        <v>5.5604339999999999</v>
      </c>
      <c r="AZ17">
        <v>0</v>
      </c>
      <c r="BA17">
        <v>0.86243999999999998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3146.1297709999999</v>
      </c>
    </row>
    <row r="18" spans="1:117">
      <c r="A18" t="s">
        <v>60</v>
      </c>
      <c r="B18">
        <v>0</v>
      </c>
      <c r="C18">
        <v>0</v>
      </c>
      <c r="D18">
        <v>49.529997999999999</v>
      </c>
      <c r="E18">
        <v>0</v>
      </c>
      <c r="F18">
        <v>0</v>
      </c>
      <c r="G18">
        <v>81.591623999999996</v>
      </c>
      <c r="H18">
        <v>0</v>
      </c>
      <c r="I18">
        <v>0</v>
      </c>
      <c r="J18">
        <v>100.480604</v>
      </c>
      <c r="K18">
        <v>688.71594700000003</v>
      </c>
      <c r="L18">
        <v>552.44379900000001</v>
      </c>
      <c r="M18">
        <v>97.055942999999999</v>
      </c>
      <c r="N18">
        <v>124.384996</v>
      </c>
      <c r="O18">
        <v>130.58071699999999</v>
      </c>
      <c r="P18">
        <v>149.98894999999999</v>
      </c>
      <c r="Q18">
        <v>22.630299000000001</v>
      </c>
      <c r="R18">
        <v>22.453313000000001</v>
      </c>
      <c r="S18">
        <v>27.638981000000001</v>
      </c>
      <c r="T18">
        <v>3.0945860000000001</v>
      </c>
      <c r="U18">
        <v>414</v>
      </c>
      <c r="V18">
        <v>20.801072000000001</v>
      </c>
      <c r="W18">
        <v>34.799309999999998</v>
      </c>
      <c r="X18">
        <v>148.30237500000001</v>
      </c>
      <c r="Y18">
        <v>0</v>
      </c>
      <c r="Z18">
        <v>19.5624</v>
      </c>
      <c r="AA18">
        <v>26.86</v>
      </c>
      <c r="AB18">
        <v>32.333219</v>
      </c>
      <c r="AC18">
        <v>23.197434999999999</v>
      </c>
      <c r="AD18">
        <v>0</v>
      </c>
      <c r="AE18">
        <v>39.450268999999999</v>
      </c>
      <c r="AF18">
        <v>9.222505</v>
      </c>
      <c r="AG18">
        <v>52.001322000000002</v>
      </c>
      <c r="AH18">
        <v>22.286372</v>
      </c>
      <c r="AI18">
        <v>0</v>
      </c>
      <c r="AJ18">
        <v>0</v>
      </c>
      <c r="AK18">
        <v>69.669668000000001</v>
      </c>
      <c r="AL18">
        <v>61.585999999999999</v>
      </c>
      <c r="AM18">
        <v>18.800616999999999</v>
      </c>
      <c r="AN18">
        <v>0.77966899999999995</v>
      </c>
      <c r="AO18">
        <v>0</v>
      </c>
      <c r="AP18">
        <v>0</v>
      </c>
      <c r="AQ18">
        <v>0</v>
      </c>
      <c r="AR18">
        <v>34.776000000000003</v>
      </c>
      <c r="AS18">
        <v>35.154834000000001</v>
      </c>
      <c r="AT18">
        <v>20</v>
      </c>
      <c r="AU18">
        <v>0</v>
      </c>
      <c r="AV18">
        <v>0</v>
      </c>
      <c r="AW18">
        <v>0</v>
      </c>
      <c r="AX18">
        <v>0</v>
      </c>
      <c r="AY18">
        <v>5.5604339999999999</v>
      </c>
      <c r="AZ18">
        <v>0</v>
      </c>
      <c r="BA18">
        <v>0.86243999999999998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3146.1297709999999</v>
      </c>
    </row>
    <row r="19" spans="1:117">
      <c r="A19" t="s">
        <v>61</v>
      </c>
      <c r="B19">
        <v>0</v>
      </c>
      <c r="C19">
        <v>0</v>
      </c>
      <c r="D19">
        <v>49.529997999999999</v>
      </c>
      <c r="E19">
        <v>0</v>
      </c>
      <c r="F19">
        <v>0</v>
      </c>
      <c r="G19">
        <v>81.591623999999996</v>
      </c>
      <c r="H19">
        <v>0</v>
      </c>
      <c r="I19">
        <v>0</v>
      </c>
      <c r="J19">
        <v>100.480604</v>
      </c>
      <c r="K19">
        <v>688.71594700000003</v>
      </c>
      <c r="L19">
        <v>552.44379900000001</v>
      </c>
      <c r="M19">
        <v>97.055942999999999</v>
      </c>
      <c r="N19">
        <v>124.384996</v>
      </c>
      <c r="O19">
        <v>130.58071699999999</v>
      </c>
      <c r="P19">
        <v>149.98894999999999</v>
      </c>
      <c r="Q19">
        <v>22.630299000000001</v>
      </c>
      <c r="R19">
        <v>22.453313000000001</v>
      </c>
      <c r="S19">
        <v>27.638981000000001</v>
      </c>
      <c r="T19">
        <v>3.0945860000000001</v>
      </c>
      <c r="U19">
        <v>414</v>
      </c>
      <c r="V19">
        <v>20.801072000000001</v>
      </c>
      <c r="W19">
        <v>34.799309999999998</v>
      </c>
      <c r="X19">
        <v>148.30237500000001</v>
      </c>
      <c r="Y19">
        <v>0</v>
      </c>
      <c r="Z19">
        <v>13.041600000000001</v>
      </c>
      <c r="AA19">
        <v>26.86</v>
      </c>
      <c r="AB19">
        <v>32.333219</v>
      </c>
      <c r="AC19">
        <v>23.197434999999999</v>
      </c>
      <c r="AD19">
        <v>0</v>
      </c>
      <c r="AE19">
        <v>39.450268999999999</v>
      </c>
      <c r="AF19">
        <v>9.222505</v>
      </c>
      <c r="AG19">
        <v>52.001322000000002</v>
      </c>
      <c r="AH19">
        <v>22.286372</v>
      </c>
      <c r="AI19">
        <v>0</v>
      </c>
      <c r="AJ19">
        <v>0</v>
      </c>
      <c r="AK19">
        <v>69.669668000000001</v>
      </c>
      <c r="AL19">
        <v>61.585999999999999</v>
      </c>
      <c r="AM19">
        <v>18.800616999999999</v>
      </c>
      <c r="AN19">
        <v>0.77966899999999995</v>
      </c>
      <c r="AO19">
        <v>0</v>
      </c>
      <c r="AP19">
        <v>0</v>
      </c>
      <c r="AQ19">
        <v>0</v>
      </c>
      <c r="AR19">
        <v>34.776000000000003</v>
      </c>
      <c r="AS19">
        <v>35.154834000000001</v>
      </c>
      <c r="AT19">
        <v>20</v>
      </c>
      <c r="AU19">
        <v>0</v>
      </c>
      <c r="AV19">
        <v>0</v>
      </c>
      <c r="AW19">
        <v>0</v>
      </c>
      <c r="AX19">
        <v>0</v>
      </c>
      <c r="AY19">
        <v>5.5604339999999999</v>
      </c>
      <c r="AZ19">
        <v>0</v>
      </c>
      <c r="BA19">
        <v>0.86243999999999998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3139.6089710000001</v>
      </c>
    </row>
    <row r="20" spans="1:117">
      <c r="A20" t="s">
        <v>62</v>
      </c>
      <c r="B20">
        <v>0</v>
      </c>
      <c r="C20">
        <v>0</v>
      </c>
      <c r="D20">
        <v>49.529997999999999</v>
      </c>
      <c r="E20">
        <v>0</v>
      </c>
      <c r="F20">
        <v>0</v>
      </c>
      <c r="G20">
        <v>81.591623999999996</v>
      </c>
      <c r="H20">
        <v>0</v>
      </c>
      <c r="I20">
        <v>0</v>
      </c>
      <c r="J20">
        <v>100.480604</v>
      </c>
      <c r="K20">
        <v>688.71594700000003</v>
      </c>
      <c r="L20">
        <v>552.44379900000001</v>
      </c>
      <c r="M20">
        <v>97.055942999999999</v>
      </c>
      <c r="N20">
        <v>124.384996</v>
      </c>
      <c r="O20">
        <v>130.58071699999999</v>
      </c>
      <c r="P20">
        <v>149.98894999999999</v>
      </c>
      <c r="Q20">
        <v>22.630299000000001</v>
      </c>
      <c r="R20">
        <v>22.453313000000001</v>
      </c>
      <c r="S20">
        <v>27.638981000000001</v>
      </c>
      <c r="T20">
        <v>3.0945860000000001</v>
      </c>
      <c r="U20">
        <v>414</v>
      </c>
      <c r="V20">
        <v>20.801072000000001</v>
      </c>
      <c r="W20">
        <v>34.799309999999998</v>
      </c>
      <c r="X20">
        <v>148.30237500000001</v>
      </c>
      <c r="Y20">
        <v>0</v>
      </c>
      <c r="Z20">
        <v>13.041600000000001</v>
      </c>
      <c r="AA20">
        <v>26.86</v>
      </c>
      <c r="AB20">
        <v>32.333219</v>
      </c>
      <c r="AC20">
        <v>23.197434999999999</v>
      </c>
      <c r="AD20">
        <v>0</v>
      </c>
      <c r="AE20">
        <v>39.450268999999999</v>
      </c>
      <c r="AF20">
        <v>9.222505</v>
      </c>
      <c r="AG20">
        <v>52.001322000000002</v>
      </c>
      <c r="AH20">
        <v>22.286372</v>
      </c>
      <c r="AI20">
        <v>0</v>
      </c>
      <c r="AJ20">
        <v>0</v>
      </c>
      <c r="AK20">
        <v>69.669668000000001</v>
      </c>
      <c r="AL20">
        <v>61.585999999999999</v>
      </c>
      <c r="AM20">
        <v>18.800616999999999</v>
      </c>
      <c r="AN20">
        <v>0.77966899999999995</v>
      </c>
      <c r="AO20">
        <v>0</v>
      </c>
      <c r="AP20">
        <v>0</v>
      </c>
      <c r="AQ20">
        <v>0</v>
      </c>
      <c r="AR20">
        <v>34.776000000000003</v>
      </c>
      <c r="AS20">
        <v>35.154834000000001</v>
      </c>
      <c r="AT20">
        <v>20</v>
      </c>
      <c r="AU20">
        <v>0</v>
      </c>
      <c r="AV20">
        <v>0</v>
      </c>
      <c r="AW20">
        <v>0</v>
      </c>
      <c r="AX20">
        <v>0</v>
      </c>
      <c r="AY20">
        <v>5.5604339999999999</v>
      </c>
      <c r="AZ20">
        <v>0</v>
      </c>
      <c r="BA20">
        <v>0.86243999999999998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3139.6089710000001</v>
      </c>
    </row>
    <row r="21" spans="1:117">
      <c r="A21" t="s">
        <v>63</v>
      </c>
      <c r="B21">
        <v>0</v>
      </c>
      <c r="C21">
        <v>0</v>
      </c>
      <c r="D21">
        <v>49.529997999999999</v>
      </c>
      <c r="E21">
        <v>0</v>
      </c>
      <c r="F21">
        <v>0</v>
      </c>
      <c r="G21">
        <v>81.591623999999996</v>
      </c>
      <c r="H21">
        <v>0</v>
      </c>
      <c r="I21">
        <v>0</v>
      </c>
      <c r="J21">
        <v>100.480604</v>
      </c>
      <c r="K21">
        <v>688.71594700000003</v>
      </c>
      <c r="L21">
        <v>552.44379900000001</v>
      </c>
      <c r="M21">
        <v>97.055942999999999</v>
      </c>
      <c r="N21">
        <v>124.384996</v>
      </c>
      <c r="O21">
        <v>130.58071699999999</v>
      </c>
      <c r="P21">
        <v>149.98894999999999</v>
      </c>
      <c r="Q21">
        <v>22.630299000000001</v>
      </c>
      <c r="R21">
        <v>22.453313000000001</v>
      </c>
      <c r="S21">
        <v>27.638981000000001</v>
      </c>
      <c r="T21">
        <v>3.0945860000000001</v>
      </c>
      <c r="U21">
        <v>418.77</v>
      </c>
      <c r="V21">
        <v>20.801072000000001</v>
      </c>
      <c r="W21">
        <v>34.799309999999998</v>
      </c>
      <c r="X21">
        <v>148.30237500000001</v>
      </c>
      <c r="Y21">
        <v>0</v>
      </c>
      <c r="Z21">
        <v>13.041600000000001</v>
      </c>
      <c r="AA21">
        <v>26.86</v>
      </c>
      <c r="AB21">
        <v>32.333219</v>
      </c>
      <c r="AC21">
        <v>23.197434999999999</v>
      </c>
      <c r="AD21">
        <v>0</v>
      </c>
      <c r="AE21">
        <v>39.450268999999999</v>
      </c>
      <c r="AF21">
        <v>9.222505</v>
      </c>
      <c r="AG21">
        <v>52.001322000000002</v>
      </c>
      <c r="AH21">
        <v>22.286372</v>
      </c>
      <c r="AI21">
        <v>0</v>
      </c>
      <c r="AJ21">
        <v>0</v>
      </c>
      <c r="AK21">
        <v>69.669668000000001</v>
      </c>
      <c r="AL21">
        <v>61.585999999999999</v>
      </c>
      <c r="AM21">
        <v>18.800616999999999</v>
      </c>
      <c r="AN21">
        <v>0.77966899999999995</v>
      </c>
      <c r="AO21">
        <v>0</v>
      </c>
      <c r="AP21">
        <v>0</v>
      </c>
      <c r="AQ21">
        <v>0</v>
      </c>
      <c r="AR21">
        <v>34.776000000000003</v>
      </c>
      <c r="AS21">
        <v>35.154834000000001</v>
      </c>
      <c r="AT21">
        <v>20</v>
      </c>
      <c r="AU21">
        <v>0</v>
      </c>
      <c r="AV21">
        <v>0</v>
      </c>
      <c r="AW21">
        <v>0</v>
      </c>
      <c r="AX21">
        <v>0</v>
      </c>
      <c r="AY21">
        <v>5.5604339999999999</v>
      </c>
      <c r="AZ21">
        <v>0</v>
      </c>
      <c r="BA21">
        <v>0.86243999999999998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3144.3789710000001</v>
      </c>
    </row>
    <row r="22" spans="1:117">
      <c r="A22" t="s">
        <v>64</v>
      </c>
      <c r="B22">
        <v>0</v>
      </c>
      <c r="C22">
        <v>0</v>
      </c>
      <c r="D22">
        <v>49.529997999999999</v>
      </c>
      <c r="E22">
        <v>0</v>
      </c>
      <c r="F22">
        <v>0</v>
      </c>
      <c r="G22">
        <v>81.591623999999996</v>
      </c>
      <c r="H22">
        <v>0</v>
      </c>
      <c r="I22">
        <v>0</v>
      </c>
      <c r="J22">
        <v>100.480604</v>
      </c>
      <c r="K22">
        <v>688.71594700000003</v>
      </c>
      <c r="L22">
        <v>552.44379900000001</v>
      </c>
      <c r="M22">
        <v>97.055942999999999</v>
      </c>
      <c r="N22">
        <v>124.384996</v>
      </c>
      <c r="O22">
        <v>130.58071699999999</v>
      </c>
      <c r="P22">
        <v>149.98894999999999</v>
      </c>
      <c r="Q22">
        <v>22.630299000000001</v>
      </c>
      <c r="R22">
        <v>22.453313000000001</v>
      </c>
      <c r="S22">
        <v>27.638981000000001</v>
      </c>
      <c r="T22">
        <v>3.0945860000000001</v>
      </c>
      <c r="U22">
        <v>418.77</v>
      </c>
      <c r="V22">
        <v>20.801072000000001</v>
      </c>
      <c r="W22">
        <v>34.799309999999998</v>
      </c>
      <c r="X22">
        <v>148.30237500000001</v>
      </c>
      <c r="Y22">
        <v>0</v>
      </c>
      <c r="Z22">
        <v>13.041600000000001</v>
      </c>
      <c r="AA22">
        <v>26.86</v>
      </c>
      <c r="AB22">
        <v>32.333219</v>
      </c>
      <c r="AC22">
        <v>23.197434999999999</v>
      </c>
      <c r="AD22">
        <v>0</v>
      </c>
      <c r="AE22">
        <v>39.450268999999999</v>
      </c>
      <c r="AF22">
        <v>9.222505</v>
      </c>
      <c r="AG22">
        <v>52.001322000000002</v>
      </c>
      <c r="AH22">
        <v>22.286372</v>
      </c>
      <c r="AI22">
        <v>0</v>
      </c>
      <c r="AJ22">
        <v>0</v>
      </c>
      <c r="AK22">
        <v>69.669668000000001</v>
      </c>
      <c r="AL22">
        <v>61.585999999999999</v>
      </c>
      <c r="AM22">
        <v>18.800616999999999</v>
      </c>
      <c r="AN22">
        <v>0.77966899999999995</v>
      </c>
      <c r="AO22">
        <v>0</v>
      </c>
      <c r="AP22">
        <v>0</v>
      </c>
      <c r="AQ22">
        <v>0</v>
      </c>
      <c r="AR22">
        <v>34.776000000000003</v>
      </c>
      <c r="AS22">
        <v>35.154834000000001</v>
      </c>
      <c r="AT22">
        <v>20</v>
      </c>
      <c r="AU22">
        <v>0</v>
      </c>
      <c r="AV22">
        <v>0</v>
      </c>
      <c r="AW22">
        <v>0</v>
      </c>
      <c r="AX22">
        <v>0</v>
      </c>
      <c r="AY22">
        <v>5.5604339999999999</v>
      </c>
      <c r="AZ22">
        <v>0</v>
      </c>
      <c r="BA22">
        <v>0.86243999999999998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3144.3789710000001</v>
      </c>
    </row>
    <row r="23" spans="1:117">
      <c r="A23" t="s">
        <v>65</v>
      </c>
      <c r="B23">
        <v>0</v>
      </c>
      <c r="C23">
        <v>0</v>
      </c>
      <c r="D23">
        <v>49.529997999999999</v>
      </c>
      <c r="E23">
        <v>0</v>
      </c>
      <c r="F23">
        <v>0</v>
      </c>
      <c r="G23">
        <v>81.591623999999996</v>
      </c>
      <c r="H23">
        <v>0</v>
      </c>
      <c r="I23">
        <v>0</v>
      </c>
      <c r="J23">
        <v>100.480604</v>
      </c>
      <c r="K23">
        <v>688.71594700000003</v>
      </c>
      <c r="L23">
        <v>552.44379900000001</v>
      </c>
      <c r="M23">
        <v>97.055942999999999</v>
      </c>
      <c r="N23">
        <v>124.384996</v>
      </c>
      <c r="O23">
        <v>130.58071699999999</v>
      </c>
      <c r="P23">
        <v>149.98894999999999</v>
      </c>
      <c r="Q23">
        <v>22.630299000000001</v>
      </c>
      <c r="R23">
        <v>22.453313000000001</v>
      </c>
      <c r="S23">
        <v>27.638981000000001</v>
      </c>
      <c r="T23">
        <v>3.0945860000000001</v>
      </c>
      <c r="U23">
        <v>418.77</v>
      </c>
      <c r="V23">
        <v>20.801072000000001</v>
      </c>
      <c r="W23">
        <v>34.799309999999998</v>
      </c>
      <c r="X23">
        <v>148.30237500000001</v>
      </c>
      <c r="Y23">
        <v>0</v>
      </c>
      <c r="Z23">
        <v>13.041600000000001</v>
      </c>
      <c r="AA23">
        <v>26.86</v>
      </c>
      <c r="AB23">
        <v>32.333219</v>
      </c>
      <c r="AC23">
        <v>23.197434999999999</v>
      </c>
      <c r="AD23">
        <v>10.70148</v>
      </c>
      <c r="AE23">
        <v>39.450268999999999</v>
      </c>
      <c r="AF23">
        <v>9.222505</v>
      </c>
      <c r="AG23">
        <v>52.001322000000002</v>
      </c>
      <c r="AH23">
        <v>22.286372</v>
      </c>
      <c r="AI23">
        <v>0</v>
      </c>
      <c r="AJ23">
        <v>0</v>
      </c>
      <c r="AK23">
        <v>69.669668000000001</v>
      </c>
      <c r="AL23">
        <v>60.423999999999999</v>
      </c>
      <c r="AM23">
        <v>18.800616999999999</v>
      </c>
      <c r="AN23">
        <v>0.77966899999999995</v>
      </c>
      <c r="AO23">
        <v>0</v>
      </c>
      <c r="AP23">
        <v>0</v>
      </c>
      <c r="AQ23">
        <v>0</v>
      </c>
      <c r="AR23">
        <v>34.776000000000003</v>
      </c>
      <c r="AS23">
        <v>35.154834000000001</v>
      </c>
      <c r="AT23">
        <v>20</v>
      </c>
      <c r="AU23">
        <v>0</v>
      </c>
      <c r="AV23">
        <v>0</v>
      </c>
      <c r="AW23">
        <v>0</v>
      </c>
      <c r="AX23">
        <v>0</v>
      </c>
      <c r="AY23">
        <v>5.5604339999999999</v>
      </c>
      <c r="AZ23">
        <v>0</v>
      </c>
      <c r="BA23">
        <v>0.86243999999999998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3153.9184510000005</v>
      </c>
    </row>
    <row r="24" spans="1:117">
      <c r="A24" t="s">
        <v>66</v>
      </c>
      <c r="B24">
        <v>0</v>
      </c>
      <c r="C24">
        <v>0</v>
      </c>
      <c r="D24">
        <v>49.529997999999999</v>
      </c>
      <c r="E24">
        <v>0</v>
      </c>
      <c r="F24">
        <v>0</v>
      </c>
      <c r="G24">
        <v>81.591623999999996</v>
      </c>
      <c r="H24">
        <v>0</v>
      </c>
      <c r="I24">
        <v>0</v>
      </c>
      <c r="J24">
        <v>100.480604</v>
      </c>
      <c r="K24">
        <v>688.71594700000003</v>
      </c>
      <c r="L24">
        <v>552.44379900000001</v>
      </c>
      <c r="M24">
        <v>97.055942999999999</v>
      </c>
      <c r="N24">
        <v>124.384996</v>
      </c>
      <c r="O24">
        <v>130.58071699999999</v>
      </c>
      <c r="P24">
        <v>149.98894999999999</v>
      </c>
      <c r="Q24">
        <v>22.630299000000001</v>
      </c>
      <c r="R24">
        <v>22.453313000000001</v>
      </c>
      <c r="S24">
        <v>27.638981000000001</v>
      </c>
      <c r="T24">
        <v>3.0945860000000001</v>
      </c>
      <c r="U24">
        <v>418.77</v>
      </c>
      <c r="V24">
        <v>20.801072000000001</v>
      </c>
      <c r="W24">
        <v>34.799309999999998</v>
      </c>
      <c r="X24">
        <v>148.30237500000001</v>
      </c>
      <c r="Y24">
        <v>0</v>
      </c>
      <c r="Z24">
        <v>13.041600000000001</v>
      </c>
      <c r="AA24">
        <v>26.86</v>
      </c>
      <c r="AB24">
        <v>32.333219</v>
      </c>
      <c r="AC24">
        <v>23.197434999999999</v>
      </c>
      <c r="AD24">
        <v>10.70148</v>
      </c>
      <c r="AE24">
        <v>39.450268999999999</v>
      </c>
      <c r="AF24">
        <v>9.222505</v>
      </c>
      <c r="AG24">
        <v>52.001322000000002</v>
      </c>
      <c r="AH24">
        <v>22.286372</v>
      </c>
      <c r="AI24">
        <v>0</v>
      </c>
      <c r="AJ24">
        <v>0</v>
      </c>
      <c r="AK24">
        <v>69.669668000000001</v>
      </c>
      <c r="AL24">
        <v>60.423999999999999</v>
      </c>
      <c r="AM24">
        <v>18.800616999999999</v>
      </c>
      <c r="AN24">
        <v>0.77966899999999995</v>
      </c>
      <c r="AO24">
        <v>0</v>
      </c>
      <c r="AP24">
        <v>0</v>
      </c>
      <c r="AQ24">
        <v>0</v>
      </c>
      <c r="AR24">
        <v>34.776000000000003</v>
      </c>
      <c r="AS24">
        <v>35.154834000000001</v>
      </c>
      <c r="AT24">
        <v>20</v>
      </c>
      <c r="AU24">
        <v>0</v>
      </c>
      <c r="AV24">
        <v>0</v>
      </c>
      <c r="AW24">
        <v>0</v>
      </c>
      <c r="AX24">
        <v>0</v>
      </c>
      <c r="AY24">
        <v>5.5604339999999999</v>
      </c>
      <c r="AZ24">
        <v>0</v>
      </c>
      <c r="BA24">
        <v>0.86243999999999998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3153.9184510000005</v>
      </c>
    </row>
    <row r="25" spans="1:117">
      <c r="A25" t="s">
        <v>67</v>
      </c>
      <c r="B25">
        <v>0</v>
      </c>
      <c r="C25">
        <v>0</v>
      </c>
      <c r="D25">
        <v>49.529997999999999</v>
      </c>
      <c r="E25">
        <v>0</v>
      </c>
      <c r="F25">
        <v>0</v>
      </c>
      <c r="G25">
        <v>81.591623999999996</v>
      </c>
      <c r="H25">
        <v>0</v>
      </c>
      <c r="I25">
        <v>0</v>
      </c>
      <c r="J25">
        <v>100.480604</v>
      </c>
      <c r="K25">
        <v>688.71594700000003</v>
      </c>
      <c r="L25">
        <v>552.44379900000001</v>
      </c>
      <c r="M25">
        <v>97.055942999999999</v>
      </c>
      <c r="N25">
        <v>124.384996</v>
      </c>
      <c r="O25">
        <v>130.58071699999999</v>
      </c>
      <c r="P25">
        <v>149.98894999999999</v>
      </c>
      <c r="Q25">
        <v>22.630299000000001</v>
      </c>
      <c r="R25">
        <v>22.453313000000001</v>
      </c>
      <c r="S25">
        <v>27.638981000000001</v>
      </c>
      <c r="T25">
        <v>3.0945860000000001</v>
      </c>
      <c r="U25">
        <v>418.77</v>
      </c>
      <c r="V25">
        <v>20.801072000000001</v>
      </c>
      <c r="W25">
        <v>34.799309999999998</v>
      </c>
      <c r="X25">
        <v>148.30237500000001</v>
      </c>
      <c r="Y25">
        <v>0</v>
      </c>
      <c r="Z25">
        <v>13.041600000000001</v>
      </c>
      <c r="AA25">
        <v>26.86</v>
      </c>
      <c r="AB25">
        <v>32.333219</v>
      </c>
      <c r="AC25">
        <v>23.197434999999999</v>
      </c>
      <c r="AD25">
        <v>10.70148</v>
      </c>
      <c r="AE25">
        <v>39.450268999999999</v>
      </c>
      <c r="AF25">
        <v>9.222505</v>
      </c>
      <c r="AG25">
        <v>52.001322000000002</v>
      </c>
      <c r="AH25">
        <v>22.286372</v>
      </c>
      <c r="AI25">
        <v>0</v>
      </c>
      <c r="AJ25">
        <v>0</v>
      </c>
      <c r="AK25">
        <v>69.669668000000001</v>
      </c>
      <c r="AL25">
        <v>60.423999999999999</v>
      </c>
      <c r="AM25">
        <v>18.800616999999999</v>
      </c>
      <c r="AN25">
        <v>0.77966899999999995</v>
      </c>
      <c r="AO25">
        <v>0</v>
      </c>
      <c r="AP25">
        <v>0</v>
      </c>
      <c r="AQ25">
        <v>0</v>
      </c>
      <c r="AR25">
        <v>34.776000000000003</v>
      </c>
      <c r="AS25">
        <v>35.154834000000001</v>
      </c>
      <c r="AT25">
        <v>20</v>
      </c>
      <c r="AU25">
        <v>0</v>
      </c>
      <c r="AV25">
        <v>0</v>
      </c>
      <c r="AW25">
        <v>0</v>
      </c>
      <c r="AX25">
        <v>0</v>
      </c>
      <c r="AY25">
        <v>5.5604339999999999</v>
      </c>
      <c r="AZ25">
        <v>0</v>
      </c>
      <c r="BA25">
        <v>0.86243999999999998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3153.9184510000005</v>
      </c>
    </row>
    <row r="26" spans="1:117">
      <c r="A26" t="s">
        <v>68</v>
      </c>
      <c r="B26">
        <v>0</v>
      </c>
      <c r="C26">
        <v>0</v>
      </c>
      <c r="D26">
        <v>49.529997999999999</v>
      </c>
      <c r="E26">
        <v>0</v>
      </c>
      <c r="F26">
        <v>0</v>
      </c>
      <c r="G26">
        <v>81.591623999999996</v>
      </c>
      <c r="H26">
        <v>0</v>
      </c>
      <c r="I26">
        <v>0</v>
      </c>
      <c r="J26">
        <v>100.480604</v>
      </c>
      <c r="K26">
        <v>688.71594700000003</v>
      </c>
      <c r="L26">
        <v>552.44379900000001</v>
      </c>
      <c r="M26">
        <v>97.055942999999999</v>
      </c>
      <c r="N26">
        <v>124.384996</v>
      </c>
      <c r="O26">
        <v>130.58071699999999</v>
      </c>
      <c r="P26">
        <v>149.98894999999999</v>
      </c>
      <c r="Q26">
        <v>22.630299000000001</v>
      </c>
      <c r="R26">
        <v>22.453313000000001</v>
      </c>
      <c r="S26">
        <v>27.638981000000001</v>
      </c>
      <c r="T26">
        <v>3.0945860000000001</v>
      </c>
      <c r="U26">
        <v>418.77</v>
      </c>
      <c r="V26">
        <v>20.801072000000001</v>
      </c>
      <c r="W26">
        <v>34.799309999999998</v>
      </c>
      <c r="X26">
        <v>148.30237500000001</v>
      </c>
      <c r="Y26">
        <v>0</v>
      </c>
      <c r="Z26">
        <v>13.041600000000001</v>
      </c>
      <c r="AA26">
        <v>26.86</v>
      </c>
      <c r="AB26">
        <v>32.333219</v>
      </c>
      <c r="AC26">
        <v>23.197434999999999</v>
      </c>
      <c r="AD26">
        <v>10.70148</v>
      </c>
      <c r="AE26">
        <v>39.450268999999999</v>
      </c>
      <c r="AF26">
        <v>9.222505</v>
      </c>
      <c r="AG26">
        <v>52.001322000000002</v>
      </c>
      <c r="AH26">
        <v>27.523669000000002</v>
      </c>
      <c r="AI26">
        <v>0</v>
      </c>
      <c r="AJ26">
        <v>0</v>
      </c>
      <c r="AK26">
        <v>69.669668000000001</v>
      </c>
      <c r="AL26">
        <v>60.423999999999999</v>
      </c>
      <c r="AM26">
        <v>18.800616999999999</v>
      </c>
      <c r="AN26">
        <v>0.77966899999999995</v>
      </c>
      <c r="AO26">
        <v>0</v>
      </c>
      <c r="AP26">
        <v>0</v>
      </c>
      <c r="AQ26">
        <v>0</v>
      </c>
      <c r="AR26">
        <v>34.776000000000003</v>
      </c>
      <c r="AS26">
        <v>35.154834000000001</v>
      </c>
      <c r="AT26">
        <v>20</v>
      </c>
      <c r="AU26">
        <v>0</v>
      </c>
      <c r="AV26">
        <v>0</v>
      </c>
      <c r="AW26">
        <v>0</v>
      </c>
      <c r="AX26">
        <v>0</v>
      </c>
      <c r="AY26">
        <v>5.5604339999999999</v>
      </c>
      <c r="AZ26">
        <v>0</v>
      </c>
      <c r="BA26">
        <v>1.0626500000000001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3159.3559580000006</v>
      </c>
    </row>
    <row r="27" spans="1:117">
      <c r="A27" t="s">
        <v>69</v>
      </c>
      <c r="B27">
        <v>0</v>
      </c>
      <c r="C27">
        <v>0</v>
      </c>
      <c r="D27">
        <v>48.878287</v>
      </c>
      <c r="E27">
        <v>0</v>
      </c>
      <c r="F27">
        <v>0</v>
      </c>
      <c r="G27">
        <v>81.591623999999996</v>
      </c>
      <c r="H27">
        <v>0</v>
      </c>
      <c r="I27">
        <v>0</v>
      </c>
      <c r="J27">
        <v>100.480604</v>
      </c>
      <c r="K27">
        <v>688.71594700000003</v>
      </c>
      <c r="L27">
        <v>552.44379900000001</v>
      </c>
      <c r="M27">
        <v>97.055942999999999</v>
      </c>
      <c r="N27">
        <v>124.384996</v>
      </c>
      <c r="O27">
        <v>130.58071699999999</v>
      </c>
      <c r="P27">
        <v>149.98894999999999</v>
      </c>
      <c r="Q27">
        <v>22.630299000000001</v>
      </c>
      <c r="R27">
        <v>22.453313000000001</v>
      </c>
      <c r="S27">
        <v>27.638981000000001</v>
      </c>
      <c r="T27">
        <v>3.0945860000000001</v>
      </c>
      <c r="U27">
        <v>418.77</v>
      </c>
      <c r="V27">
        <v>20.801072000000001</v>
      </c>
      <c r="W27">
        <v>34.799309999999998</v>
      </c>
      <c r="X27">
        <v>148.30237500000001</v>
      </c>
      <c r="Y27">
        <v>0</v>
      </c>
      <c r="Z27">
        <v>13.041600000000001</v>
      </c>
      <c r="AA27">
        <v>26.86</v>
      </c>
      <c r="AB27">
        <v>32.333219</v>
      </c>
      <c r="AC27">
        <v>23.197434999999999</v>
      </c>
      <c r="AD27">
        <v>10.858853999999999</v>
      </c>
      <c r="AE27">
        <v>39.450268999999999</v>
      </c>
      <c r="AF27">
        <v>7.4932860000000003</v>
      </c>
      <c r="AG27">
        <v>52.001322000000002</v>
      </c>
      <c r="AH27">
        <v>27.523669000000002</v>
      </c>
      <c r="AI27">
        <v>3.0514939999999999</v>
      </c>
      <c r="AJ27">
        <v>0</v>
      </c>
      <c r="AK27">
        <v>69.669668000000001</v>
      </c>
      <c r="AL27">
        <v>60.423999999999999</v>
      </c>
      <c r="AM27">
        <v>18.800616999999999</v>
      </c>
      <c r="AN27">
        <v>0.77966899999999995</v>
      </c>
      <c r="AO27">
        <v>0</v>
      </c>
      <c r="AP27">
        <v>0</v>
      </c>
      <c r="AQ27">
        <v>0</v>
      </c>
      <c r="AR27">
        <v>34.776000000000003</v>
      </c>
      <c r="AS27">
        <v>35.154834000000001</v>
      </c>
      <c r="AT27">
        <v>20</v>
      </c>
      <c r="AU27">
        <v>0</v>
      </c>
      <c r="AV27">
        <v>0</v>
      </c>
      <c r="AW27">
        <v>0</v>
      </c>
      <c r="AX27">
        <v>0</v>
      </c>
      <c r="AY27">
        <v>5.5604339999999999</v>
      </c>
      <c r="AZ27">
        <v>0</v>
      </c>
      <c r="BA27">
        <v>1.0626500000000001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3160.183896</v>
      </c>
    </row>
    <row r="28" spans="1:117">
      <c r="A28" t="s">
        <v>70</v>
      </c>
      <c r="B28">
        <v>0</v>
      </c>
      <c r="C28">
        <v>0</v>
      </c>
      <c r="D28">
        <v>48.878287</v>
      </c>
      <c r="E28">
        <v>0</v>
      </c>
      <c r="F28">
        <v>0</v>
      </c>
      <c r="G28">
        <v>81.591623999999996</v>
      </c>
      <c r="H28">
        <v>0</v>
      </c>
      <c r="I28">
        <v>0</v>
      </c>
      <c r="J28">
        <v>100.480604</v>
      </c>
      <c r="K28">
        <v>688.71594700000003</v>
      </c>
      <c r="L28">
        <v>552.44379900000001</v>
      </c>
      <c r="M28">
        <v>97.055942999999999</v>
      </c>
      <c r="N28">
        <v>124.384996</v>
      </c>
      <c r="O28">
        <v>130.58071699999999</v>
      </c>
      <c r="P28">
        <v>149.98894999999999</v>
      </c>
      <c r="Q28">
        <v>22.630299000000001</v>
      </c>
      <c r="R28">
        <v>22.453313000000001</v>
      </c>
      <c r="S28">
        <v>27.638981000000001</v>
      </c>
      <c r="T28">
        <v>3.0945860000000001</v>
      </c>
      <c r="U28">
        <v>418.77</v>
      </c>
      <c r="V28">
        <v>20.801072000000001</v>
      </c>
      <c r="W28">
        <v>34.799309999999998</v>
      </c>
      <c r="X28">
        <v>148.30237500000001</v>
      </c>
      <c r="Y28">
        <v>0</v>
      </c>
      <c r="Z28">
        <v>13.041600000000001</v>
      </c>
      <c r="AA28">
        <v>26.86</v>
      </c>
      <c r="AB28">
        <v>32.333219</v>
      </c>
      <c r="AC28">
        <v>23.197434999999999</v>
      </c>
      <c r="AD28">
        <v>10.858853999999999</v>
      </c>
      <c r="AE28">
        <v>39.450268999999999</v>
      </c>
      <c r="AF28">
        <v>7.4932860000000003</v>
      </c>
      <c r="AG28">
        <v>52.001322000000002</v>
      </c>
      <c r="AH28">
        <v>27.523669000000002</v>
      </c>
      <c r="AI28">
        <v>6.1029879999999999</v>
      </c>
      <c r="AJ28">
        <v>0</v>
      </c>
      <c r="AK28">
        <v>69.669668000000001</v>
      </c>
      <c r="AL28">
        <v>60.423999999999999</v>
      </c>
      <c r="AM28">
        <v>18.800616999999999</v>
      </c>
      <c r="AN28">
        <v>0.77966899999999995</v>
      </c>
      <c r="AO28">
        <v>0</v>
      </c>
      <c r="AP28">
        <v>0</v>
      </c>
      <c r="AQ28">
        <v>0</v>
      </c>
      <c r="AR28">
        <v>34.776000000000003</v>
      </c>
      <c r="AS28">
        <v>35.154834000000001</v>
      </c>
      <c r="AT28">
        <v>20</v>
      </c>
      <c r="AU28">
        <v>0</v>
      </c>
      <c r="AV28">
        <v>0</v>
      </c>
      <c r="AW28">
        <v>0</v>
      </c>
      <c r="AX28">
        <v>0</v>
      </c>
      <c r="AY28">
        <v>5.5604339999999999</v>
      </c>
      <c r="AZ28">
        <v>0</v>
      </c>
      <c r="BA28">
        <v>1.0626500000000001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3163.2353900000003</v>
      </c>
    </row>
    <row r="29" spans="1:117">
      <c r="A29" t="s">
        <v>71</v>
      </c>
      <c r="B29">
        <v>0</v>
      </c>
      <c r="C29">
        <v>0</v>
      </c>
      <c r="D29">
        <v>48.878287</v>
      </c>
      <c r="E29">
        <v>0</v>
      </c>
      <c r="F29">
        <v>0</v>
      </c>
      <c r="G29">
        <v>81.591623999999996</v>
      </c>
      <c r="H29">
        <v>0</v>
      </c>
      <c r="I29">
        <v>0</v>
      </c>
      <c r="J29">
        <v>100.480604</v>
      </c>
      <c r="K29">
        <v>688.71594700000003</v>
      </c>
      <c r="L29">
        <v>552.44379900000001</v>
      </c>
      <c r="M29">
        <v>97.055942999999999</v>
      </c>
      <c r="N29">
        <v>124.384996</v>
      </c>
      <c r="O29">
        <v>130.58071699999999</v>
      </c>
      <c r="P29">
        <v>149.98894999999999</v>
      </c>
      <c r="Q29">
        <v>22.630299000000001</v>
      </c>
      <c r="R29">
        <v>22.453313000000001</v>
      </c>
      <c r="S29">
        <v>27.638981000000001</v>
      </c>
      <c r="T29">
        <v>3.0945860000000001</v>
      </c>
      <c r="U29">
        <v>418.77</v>
      </c>
      <c r="V29">
        <v>20.801072000000001</v>
      </c>
      <c r="W29">
        <v>34.799309999999998</v>
      </c>
      <c r="X29">
        <v>148.30237500000001</v>
      </c>
      <c r="Y29">
        <v>0</v>
      </c>
      <c r="Z29">
        <v>13.041600000000001</v>
      </c>
      <c r="AA29">
        <v>26.86</v>
      </c>
      <c r="AB29">
        <v>32.333219</v>
      </c>
      <c r="AC29">
        <v>11.598717000000001</v>
      </c>
      <c r="AD29">
        <v>10.858853999999999</v>
      </c>
      <c r="AE29">
        <v>39.450268999999999</v>
      </c>
      <c r="AF29">
        <v>7.4932860000000003</v>
      </c>
      <c r="AG29">
        <v>52.001322000000002</v>
      </c>
      <c r="AH29">
        <v>27.523669000000002</v>
      </c>
      <c r="AI29">
        <v>39.193389000000003</v>
      </c>
      <c r="AJ29">
        <v>0</v>
      </c>
      <c r="AK29">
        <v>69.669668000000001</v>
      </c>
      <c r="AL29">
        <v>60.423999999999999</v>
      </c>
      <c r="AM29">
        <v>18.800616999999999</v>
      </c>
      <c r="AN29">
        <v>0.77966899999999995</v>
      </c>
      <c r="AO29">
        <v>0</v>
      </c>
      <c r="AP29">
        <v>0</v>
      </c>
      <c r="AQ29">
        <v>0</v>
      </c>
      <c r="AR29">
        <v>34.776000000000003</v>
      </c>
      <c r="AS29">
        <v>35.154834000000001</v>
      </c>
      <c r="AT29">
        <v>20</v>
      </c>
      <c r="AU29">
        <v>0</v>
      </c>
      <c r="AV29">
        <v>0</v>
      </c>
      <c r="AW29">
        <v>0</v>
      </c>
      <c r="AX29">
        <v>0</v>
      </c>
      <c r="AY29">
        <v>5.5604339999999999</v>
      </c>
      <c r="AZ29">
        <v>0</v>
      </c>
      <c r="BA29">
        <v>1.0626500000000001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3184.727073</v>
      </c>
    </row>
    <row r="30" spans="1:117">
      <c r="A30" t="s">
        <v>72</v>
      </c>
      <c r="B30">
        <v>0</v>
      </c>
      <c r="C30">
        <v>0</v>
      </c>
      <c r="D30">
        <v>48.878287</v>
      </c>
      <c r="E30">
        <v>0</v>
      </c>
      <c r="F30">
        <v>0</v>
      </c>
      <c r="G30">
        <v>81.591623999999996</v>
      </c>
      <c r="H30">
        <v>0</v>
      </c>
      <c r="I30">
        <v>0</v>
      </c>
      <c r="J30">
        <v>100.480604</v>
      </c>
      <c r="K30">
        <v>688.71594700000003</v>
      </c>
      <c r="L30">
        <v>552.44379900000001</v>
      </c>
      <c r="M30">
        <v>97.055942999999999</v>
      </c>
      <c r="N30">
        <v>124.384996</v>
      </c>
      <c r="O30">
        <v>130.58071699999999</v>
      </c>
      <c r="P30">
        <v>149.98894999999999</v>
      </c>
      <c r="Q30">
        <v>22.630299000000001</v>
      </c>
      <c r="R30">
        <v>22.453313000000001</v>
      </c>
      <c r="S30">
        <v>27.638981000000001</v>
      </c>
      <c r="T30">
        <v>3.0945860000000001</v>
      </c>
      <c r="U30">
        <v>418.77</v>
      </c>
      <c r="V30">
        <v>20.801072000000001</v>
      </c>
      <c r="W30">
        <v>34.799309999999998</v>
      </c>
      <c r="X30">
        <v>148.30237500000001</v>
      </c>
      <c r="Y30">
        <v>0</v>
      </c>
      <c r="Z30">
        <v>13.041600000000001</v>
      </c>
      <c r="AA30">
        <v>26.86</v>
      </c>
      <c r="AB30">
        <v>32.333219</v>
      </c>
      <c r="AC30">
        <v>11.598717000000001</v>
      </c>
      <c r="AD30">
        <v>10.858853999999999</v>
      </c>
      <c r="AE30">
        <v>39.450268999999999</v>
      </c>
      <c r="AF30">
        <v>7.4932860000000003</v>
      </c>
      <c r="AG30">
        <v>52.001322000000002</v>
      </c>
      <c r="AH30">
        <v>27.523669000000002</v>
      </c>
      <c r="AI30">
        <v>39.193389000000003</v>
      </c>
      <c r="AJ30">
        <v>0</v>
      </c>
      <c r="AK30">
        <v>69.669668000000001</v>
      </c>
      <c r="AL30">
        <v>60.423999999999999</v>
      </c>
      <c r="AM30">
        <v>18.800616999999999</v>
      </c>
      <c r="AN30">
        <v>0.77966899999999995</v>
      </c>
      <c r="AO30">
        <v>0</v>
      </c>
      <c r="AP30">
        <v>0</v>
      </c>
      <c r="AQ30">
        <v>0</v>
      </c>
      <c r="AR30">
        <v>34.776000000000003</v>
      </c>
      <c r="AS30">
        <v>35.154834000000001</v>
      </c>
      <c r="AT30">
        <v>20</v>
      </c>
      <c r="AU30">
        <v>0</v>
      </c>
      <c r="AV30">
        <v>0</v>
      </c>
      <c r="AW30">
        <v>0</v>
      </c>
      <c r="AX30">
        <v>0</v>
      </c>
      <c r="AY30">
        <v>5.5604339999999999</v>
      </c>
      <c r="AZ30">
        <v>0</v>
      </c>
      <c r="BA30">
        <v>1.0626500000000001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3184.727073</v>
      </c>
    </row>
    <row r="31" spans="1:117">
      <c r="A31" t="s">
        <v>73</v>
      </c>
      <c r="B31">
        <v>0</v>
      </c>
      <c r="C31">
        <v>0</v>
      </c>
      <c r="D31">
        <v>48.878287</v>
      </c>
      <c r="E31">
        <v>0</v>
      </c>
      <c r="F31">
        <v>0</v>
      </c>
      <c r="G31">
        <v>81.591623999999996</v>
      </c>
      <c r="H31">
        <v>0</v>
      </c>
      <c r="I31">
        <v>0</v>
      </c>
      <c r="J31">
        <v>100.480604</v>
      </c>
      <c r="K31">
        <v>688.71594700000003</v>
      </c>
      <c r="L31">
        <v>552.44379900000001</v>
      </c>
      <c r="M31">
        <v>97.055942999999999</v>
      </c>
      <c r="N31">
        <v>124.384996</v>
      </c>
      <c r="O31">
        <v>130.58071699999999</v>
      </c>
      <c r="P31">
        <v>149.98894999999999</v>
      </c>
      <c r="Q31">
        <v>22.630299000000001</v>
      </c>
      <c r="R31">
        <v>22.453313000000001</v>
      </c>
      <c r="S31">
        <v>27.638981000000001</v>
      </c>
      <c r="T31">
        <v>3.0945860000000001</v>
      </c>
      <c r="U31">
        <v>418.77</v>
      </c>
      <c r="V31">
        <v>20.801072000000001</v>
      </c>
      <c r="W31">
        <v>34.799309999999998</v>
      </c>
      <c r="X31">
        <v>148.30237500000001</v>
      </c>
      <c r="Y31">
        <v>0</v>
      </c>
      <c r="Z31">
        <v>13.041600000000001</v>
      </c>
      <c r="AA31">
        <v>14.04936</v>
      </c>
      <c r="AB31">
        <v>32.333219</v>
      </c>
      <c r="AC31">
        <v>11.598717000000001</v>
      </c>
      <c r="AD31">
        <v>10.858853999999999</v>
      </c>
      <c r="AE31">
        <v>39.450268999999999</v>
      </c>
      <c r="AF31">
        <v>7.4932860000000003</v>
      </c>
      <c r="AG31">
        <v>52.001322000000002</v>
      </c>
      <c r="AH31">
        <v>27.523669000000002</v>
      </c>
      <c r="AI31">
        <v>39.193389000000003</v>
      </c>
      <c r="AJ31">
        <v>0</v>
      </c>
      <c r="AK31">
        <v>69.669668000000001</v>
      </c>
      <c r="AL31">
        <v>60.423999999999999</v>
      </c>
      <c r="AM31">
        <v>18.800616999999999</v>
      </c>
      <c r="AN31">
        <v>0.77966899999999995</v>
      </c>
      <c r="AO31">
        <v>0</v>
      </c>
      <c r="AP31">
        <v>0</v>
      </c>
      <c r="AQ31">
        <v>0</v>
      </c>
      <c r="AR31">
        <v>34.776000000000003</v>
      </c>
      <c r="AS31">
        <v>35.154834000000001</v>
      </c>
      <c r="AT31">
        <v>20</v>
      </c>
      <c r="AU31">
        <v>0</v>
      </c>
      <c r="AV31">
        <v>0</v>
      </c>
      <c r="AW31">
        <v>0</v>
      </c>
      <c r="AX31">
        <v>0</v>
      </c>
      <c r="AY31">
        <v>5.5604339999999999</v>
      </c>
      <c r="AZ31">
        <v>0</v>
      </c>
      <c r="BA31">
        <v>1.0626500000000001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3171.9164329999999</v>
      </c>
    </row>
    <row r="32" spans="1:117">
      <c r="A32" t="s">
        <v>74</v>
      </c>
      <c r="B32">
        <v>0</v>
      </c>
      <c r="C32">
        <v>0</v>
      </c>
      <c r="D32">
        <v>48.878287</v>
      </c>
      <c r="E32">
        <v>0</v>
      </c>
      <c r="F32">
        <v>0</v>
      </c>
      <c r="G32">
        <v>81.591623999999996</v>
      </c>
      <c r="H32">
        <v>0</v>
      </c>
      <c r="I32">
        <v>0</v>
      </c>
      <c r="J32">
        <v>100.480604</v>
      </c>
      <c r="K32">
        <v>688.71594700000003</v>
      </c>
      <c r="L32">
        <v>552.44379900000001</v>
      </c>
      <c r="M32">
        <v>97.055942999999999</v>
      </c>
      <c r="N32">
        <v>124.384996</v>
      </c>
      <c r="O32">
        <v>130.58071699999999</v>
      </c>
      <c r="P32">
        <v>149.98894999999999</v>
      </c>
      <c r="Q32">
        <v>22.630299000000001</v>
      </c>
      <c r="R32">
        <v>22.453313000000001</v>
      </c>
      <c r="S32">
        <v>27.638981000000001</v>
      </c>
      <c r="T32">
        <v>3.0945860000000001</v>
      </c>
      <c r="U32">
        <v>418.77</v>
      </c>
      <c r="V32">
        <v>20.801072000000001</v>
      </c>
      <c r="W32">
        <v>34.799309999999998</v>
      </c>
      <c r="X32">
        <v>148.30237500000001</v>
      </c>
      <c r="Y32">
        <v>0</v>
      </c>
      <c r="Z32">
        <v>13.041600000000001</v>
      </c>
      <c r="AA32">
        <v>14.04936</v>
      </c>
      <c r="AB32">
        <v>32.333219</v>
      </c>
      <c r="AC32">
        <v>11.598717000000001</v>
      </c>
      <c r="AD32">
        <v>10.858853999999999</v>
      </c>
      <c r="AE32">
        <v>39.450268999999999</v>
      </c>
      <c r="AF32">
        <v>7.4932860000000003</v>
      </c>
      <c r="AG32">
        <v>52.001322000000002</v>
      </c>
      <c r="AH32">
        <v>27.523669000000002</v>
      </c>
      <c r="AI32">
        <v>39.193389000000003</v>
      </c>
      <c r="AJ32">
        <v>0</v>
      </c>
      <c r="AK32">
        <v>69.669668000000001</v>
      </c>
      <c r="AL32">
        <v>60.423999999999999</v>
      </c>
      <c r="AM32">
        <v>18.800616999999999</v>
      </c>
      <c r="AN32">
        <v>0.77966899999999995</v>
      </c>
      <c r="AO32">
        <v>0</v>
      </c>
      <c r="AP32">
        <v>0</v>
      </c>
      <c r="AQ32">
        <v>0</v>
      </c>
      <c r="AR32">
        <v>40.847999999999999</v>
      </c>
      <c r="AS32">
        <v>35.154834000000001</v>
      </c>
      <c r="AT32">
        <v>20</v>
      </c>
      <c r="AU32">
        <v>0</v>
      </c>
      <c r="AV32">
        <v>0</v>
      </c>
      <c r="AW32">
        <v>0</v>
      </c>
      <c r="AX32">
        <v>0</v>
      </c>
      <c r="AY32">
        <v>5.5604339999999999</v>
      </c>
      <c r="AZ32">
        <v>0</v>
      </c>
      <c r="BA32">
        <v>1.0626500000000001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3177.988433</v>
      </c>
    </row>
    <row r="33" spans="1:117">
      <c r="A33" t="s">
        <v>75</v>
      </c>
      <c r="B33">
        <v>0</v>
      </c>
      <c r="C33">
        <v>0</v>
      </c>
      <c r="D33">
        <v>48.878287</v>
      </c>
      <c r="E33">
        <v>0</v>
      </c>
      <c r="F33">
        <v>0</v>
      </c>
      <c r="G33">
        <v>81.591623999999996</v>
      </c>
      <c r="H33">
        <v>0</v>
      </c>
      <c r="I33">
        <v>0</v>
      </c>
      <c r="J33">
        <v>100.480604</v>
      </c>
      <c r="K33">
        <v>688.71594700000003</v>
      </c>
      <c r="L33">
        <v>552.44379900000001</v>
      </c>
      <c r="M33">
        <v>97.055942999999999</v>
      </c>
      <c r="N33">
        <v>124.384996</v>
      </c>
      <c r="O33">
        <v>130.58071699999999</v>
      </c>
      <c r="P33">
        <v>149.98894999999999</v>
      </c>
      <c r="Q33">
        <v>22.630299000000001</v>
      </c>
      <c r="R33">
        <v>22.453313000000001</v>
      </c>
      <c r="S33">
        <v>27.638981000000001</v>
      </c>
      <c r="T33">
        <v>3.0945860000000001</v>
      </c>
      <c r="U33">
        <v>418.77</v>
      </c>
      <c r="V33">
        <v>20.801072000000001</v>
      </c>
      <c r="W33">
        <v>34.799309999999998</v>
      </c>
      <c r="X33">
        <v>148.30237500000001</v>
      </c>
      <c r="Y33">
        <v>0</v>
      </c>
      <c r="Z33">
        <v>13.041600000000001</v>
      </c>
      <c r="AA33">
        <v>14.04936</v>
      </c>
      <c r="AB33">
        <v>32.333219</v>
      </c>
      <c r="AC33">
        <v>11.598717000000001</v>
      </c>
      <c r="AD33">
        <v>10.858853999999999</v>
      </c>
      <c r="AE33">
        <v>39.450268999999999</v>
      </c>
      <c r="AF33">
        <v>7.4932860000000003</v>
      </c>
      <c r="AG33">
        <v>52.001322000000002</v>
      </c>
      <c r="AH33">
        <v>27.523669000000002</v>
      </c>
      <c r="AI33">
        <v>19.596695</v>
      </c>
      <c r="AJ33">
        <v>0</v>
      </c>
      <c r="AK33">
        <v>69.669668000000001</v>
      </c>
      <c r="AL33">
        <v>48.222999999999999</v>
      </c>
      <c r="AM33">
        <v>18.800616999999999</v>
      </c>
      <c r="AN33">
        <v>0.77966899999999995</v>
      </c>
      <c r="AO33">
        <v>0</v>
      </c>
      <c r="AP33">
        <v>0.64049999999999996</v>
      </c>
      <c r="AQ33">
        <v>0</v>
      </c>
      <c r="AR33">
        <v>40.847999999999999</v>
      </c>
      <c r="AS33">
        <v>35.154834000000001</v>
      </c>
      <c r="AT33">
        <v>20</v>
      </c>
      <c r="AU33">
        <v>0</v>
      </c>
      <c r="AV33">
        <v>0</v>
      </c>
      <c r="AW33">
        <v>0</v>
      </c>
      <c r="AX33">
        <v>0</v>
      </c>
      <c r="AY33">
        <v>5.5604339999999999</v>
      </c>
      <c r="AZ33">
        <v>0</v>
      </c>
      <c r="BA33">
        <v>1.0626500000000001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3146.8312390000001</v>
      </c>
    </row>
    <row r="34" spans="1:117">
      <c r="A34" t="s">
        <v>76</v>
      </c>
      <c r="B34">
        <v>0</v>
      </c>
      <c r="C34">
        <v>0</v>
      </c>
      <c r="D34">
        <v>48.878287</v>
      </c>
      <c r="E34">
        <v>0</v>
      </c>
      <c r="F34">
        <v>0</v>
      </c>
      <c r="G34">
        <v>81.591623999999996</v>
      </c>
      <c r="H34">
        <v>0</v>
      </c>
      <c r="I34">
        <v>0</v>
      </c>
      <c r="J34">
        <v>100.480604</v>
      </c>
      <c r="K34">
        <v>688.71594700000003</v>
      </c>
      <c r="L34">
        <v>552.44379900000001</v>
      </c>
      <c r="M34">
        <v>97.055942999999999</v>
      </c>
      <c r="N34">
        <v>124.384996</v>
      </c>
      <c r="O34">
        <v>130.58071699999999</v>
      </c>
      <c r="P34">
        <v>149.98894999999999</v>
      </c>
      <c r="Q34">
        <v>22.630299000000001</v>
      </c>
      <c r="R34">
        <v>22.453313000000001</v>
      </c>
      <c r="S34">
        <v>27.638981000000001</v>
      </c>
      <c r="T34">
        <v>3.0945860000000001</v>
      </c>
      <c r="U34">
        <v>418.77</v>
      </c>
      <c r="V34">
        <v>20.801072000000001</v>
      </c>
      <c r="W34">
        <v>34.799309999999998</v>
      </c>
      <c r="X34">
        <v>148.30237500000001</v>
      </c>
      <c r="Y34">
        <v>0</v>
      </c>
      <c r="Z34">
        <v>13.041600000000001</v>
      </c>
      <c r="AA34">
        <v>14.04936</v>
      </c>
      <c r="AB34">
        <v>32.333219</v>
      </c>
      <c r="AC34">
        <v>11.598717000000001</v>
      </c>
      <c r="AD34">
        <v>10.858853999999999</v>
      </c>
      <c r="AE34">
        <v>39.450268999999999</v>
      </c>
      <c r="AF34">
        <v>7.4932860000000003</v>
      </c>
      <c r="AG34">
        <v>52.001322000000002</v>
      </c>
      <c r="AH34">
        <v>27.523669000000002</v>
      </c>
      <c r="AI34">
        <v>19.596695</v>
      </c>
      <c r="AJ34">
        <v>0</v>
      </c>
      <c r="AK34">
        <v>69.669668000000001</v>
      </c>
      <c r="AL34">
        <v>48.222999999999999</v>
      </c>
      <c r="AM34">
        <v>18.800616999999999</v>
      </c>
      <c r="AN34">
        <v>0.77966899999999995</v>
      </c>
      <c r="AO34">
        <v>0</v>
      </c>
      <c r="AP34">
        <v>0.64049999999999996</v>
      </c>
      <c r="AQ34">
        <v>0</v>
      </c>
      <c r="AR34">
        <v>40.847999999999999</v>
      </c>
      <c r="AS34">
        <v>35.154834000000001</v>
      </c>
      <c r="AT34">
        <v>20</v>
      </c>
      <c r="AU34">
        <v>0</v>
      </c>
      <c r="AV34">
        <v>0</v>
      </c>
      <c r="AW34">
        <v>0</v>
      </c>
      <c r="AX34">
        <v>0</v>
      </c>
      <c r="AY34">
        <v>5.5604339999999999</v>
      </c>
      <c r="AZ34">
        <v>0</v>
      </c>
      <c r="BA34">
        <v>1.0626500000000001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3146.8312390000001</v>
      </c>
    </row>
    <row r="35" spans="1:117">
      <c r="A35" t="s">
        <v>77</v>
      </c>
      <c r="B35">
        <v>0</v>
      </c>
      <c r="C35">
        <v>0</v>
      </c>
      <c r="D35">
        <v>48.226576999999999</v>
      </c>
      <c r="E35">
        <v>0</v>
      </c>
      <c r="F35">
        <v>0</v>
      </c>
      <c r="G35">
        <v>81.591623999999996</v>
      </c>
      <c r="H35">
        <v>0</v>
      </c>
      <c r="I35">
        <v>0</v>
      </c>
      <c r="J35">
        <v>99.122758000000005</v>
      </c>
      <c r="K35">
        <v>688.71594700000003</v>
      </c>
      <c r="L35">
        <v>552.44379900000001</v>
      </c>
      <c r="M35">
        <v>97.055942999999999</v>
      </c>
      <c r="N35">
        <v>124.384996</v>
      </c>
      <c r="O35">
        <v>130.58071699999999</v>
      </c>
      <c r="P35">
        <v>149.98894999999999</v>
      </c>
      <c r="Q35">
        <v>22.630299000000001</v>
      </c>
      <c r="R35">
        <v>22.453313000000001</v>
      </c>
      <c r="S35">
        <v>27.638981000000001</v>
      </c>
      <c r="T35">
        <v>3.0945860000000001</v>
      </c>
      <c r="U35">
        <v>418.77</v>
      </c>
      <c r="V35">
        <v>20.801072000000001</v>
      </c>
      <c r="W35">
        <v>34.799309999999998</v>
      </c>
      <c r="X35">
        <v>148.30237500000001</v>
      </c>
      <c r="Y35">
        <v>0</v>
      </c>
      <c r="Z35">
        <v>13.041600000000001</v>
      </c>
      <c r="AA35">
        <v>14.04936</v>
      </c>
      <c r="AB35">
        <v>32.333219</v>
      </c>
      <c r="AC35">
        <v>11.598717000000001</v>
      </c>
      <c r="AD35">
        <v>10.858853999999999</v>
      </c>
      <c r="AE35">
        <v>39.450268999999999</v>
      </c>
      <c r="AF35">
        <v>7.4932860000000003</v>
      </c>
      <c r="AG35">
        <v>52.001322000000002</v>
      </c>
      <c r="AH35">
        <v>27.523669000000002</v>
      </c>
      <c r="AI35">
        <v>3.814368</v>
      </c>
      <c r="AJ35">
        <v>0</v>
      </c>
      <c r="AK35">
        <v>69.669668000000001</v>
      </c>
      <c r="AL35">
        <v>31.373999999999999</v>
      </c>
      <c r="AM35">
        <v>18.800616999999999</v>
      </c>
      <c r="AN35">
        <v>0.77966899999999995</v>
      </c>
      <c r="AO35">
        <v>0</v>
      </c>
      <c r="AP35">
        <v>0.64049999999999996</v>
      </c>
      <c r="AQ35">
        <v>0</v>
      </c>
      <c r="AR35">
        <v>34.776000000000003</v>
      </c>
      <c r="AS35">
        <v>35.154834000000001</v>
      </c>
      <c r="AT35">
        <v>20</v>
      </c>
      <c r="AU35">
        <v>0</v>
      </c>
      <c r="AV35">
        <v>0</v>
      </c>
      <c r="AW35">
        <v>0</v>
      </c>
      <c r="AX35">
        <v>0</v>
      </c>
      <c r="AY35">
        <v>5.5604339999999999</v>
      </c>
      <c r="AZ35">
        <v>0</v>
      </c>
      <c r="BA35">
        <v>1.0626500000000001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3106.118355999999</v>
      </c>
    </row>
    <row r="36" spans="1:117">
      <c r="A36" t="s">
        <v>78</v>
      </c>
      <c r="B36">
        <v>0</v>
      </c>
      <c r="C36">
        <v>0</v>
      </c>
      <c r="D36">
        <v>48.226576999999999</v>
      </c>
      <c r="E36">
        <v>0</v>
      </c>
      <c r="F36">
        <v>0</v>
      </c>
      <c r="G36">
        <v>81.591623999999996</v>
      </c>
      <c r="H36">
        <v>0</v>
      </c>
      <c r="I36">
        <v>0</v>
      </c>
      <c r="J36">
        <v>99.122758000000005</v>
      </c>
      <c r="K36">
        <v>688.71594700000003</v>
      </c>
      <c r="L36">
        <v>552.44379900000001</v>
      </c>
      <c r="M36">
        <v>97.055942999999999</v>
      </c>
      <c r="N36">
        <v>124.384996</v>
      </c>
      <c r="O36">
        <v>130.58071699999999</v>
      </c>
      <c r="P36">
        <v>149.98894999999999</v>
      </c>
      <c r="Q36">
        <v>22.630299000000001</v>
      </c>
      <c r="R36">
        <v>22.453313000000001</v>
      </c>
      <c r="S36">
        <v>27.638981000000001</v>
      </c>
      <c r="T36">
        <v>3.0945860000000001</v>
      </c>
      <c r="U36">
        <v>418.77</v>
      </c>
      <c r="V36">
        <v>20.801072000000001</v>
      </c>
      <c r="W36">
        <v>34.799309999999998</v>
      </c>
      <c r="X36">
        <v>148.30237500000001</v>
      </c>
      <c r="Y36">
        <v>0</v>
      </c>
      <c r="Z36">
        <v>13.041600000000001</v>
      </c>
      <c r="AA36">
        <v>14.04936</v>
      </c>
      <c r="AB36">
        <v>32.333219</v>
      </c>
      <c r="AC36">
        <v>11.598717000000001</v>
      </c>
      <c r="AD36">
        <v>10.858853999999999</v>
      </c>
      <c r="AE36">
        <v>39.450268999999999</v>
      </c>
      <c r="AF36">
        <v>7.4932860000000003</v>
      </c>
      <c r="AG36">
        <v>52.001322000000002</v>
      </c>
      <c r="AH36">
        <v>27.523669000000002</v>
      </c>
      <c r="AI36">
        <v>0</v>
      </c>
      <c r="AJ36">
        <v>0</v>
      </c>
      <c r="AK36">
        <v>69.669668000000001</v>
      </c>
      <c r="AL36">
        <v>31.373999999999999</v>
      </c>
      <c r="AM36">
        <v>18.800616999999999</v>
      </c>
      <c r="AN36">
        <v>0.77966899999999995</v>
      </c>
      <c r="AO36">
        <v>0</v>
      </c>
      <c r="AP36">
        <v>0.64049999999999996</v>
      </c>
      <c r="AQ36">
        <v>0</v>
      </c>
      <c r="AR36">
        <v>34.776000000000003</v>
      </c>
      <c r="AS36">
        <v>35.154834000000001</v>
      </c>
      <c r="AT36">
        <v>20</v>
      </c>
      <c r="AU36">
        <v>0</v>
      </c>
      <c r="AV36">
        <v>0</v>
      </c>
      <c r="AW36">
        <v>0</v>
      </c>
      <c r="AX36">
        <v>0</v>
      </c>
      <c r="AY36">
        <v>5.5604339999999999</v>
      </c>
      <c r="AZ36">
        <v>0</v>
      </c>
      <c r="BA36">
        <v>1.0626500000000001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3102.3039879999992</v>
      </c>
    </row>
    <row r="37" spans="1:117">
      <c r="A37" t="s">
        <v>79</v>
      </c>
      <c r="B37">
        <v>0</v>
      </c>
      <c r="C37">
        <v>0</v>
      </c>
      <c r="D37">
        <v>48.226576999999999</v>
      </c>
      <c r="E37">
        <v>0</v>
      </c>
      <c r="F37">
        <v>0</v>
      </c>
      <c r="G37">
        <v>81.591623999999996</v>
      </c>
      <c r="H37">
        <v>0</v>
      </c>
      <c r="I37">
        <v>0</v>
      </c>
      <c r="J37">
        <v>99.122758000000005</v>
      </c>
      <c r="K37">
        <v>688.71594700000003</v>
      </c>
      <c r="L37">
        <v>552.44379900000001</v>
      </c>
      <c r="M37">
        <v>97.055942999999999</v>
      </c>
      <c r="N37">
        <v>124.384996</v>
      </c>
      <c r="O37">
        <v>130.58071699999999</v>
      </c>
      <c r="P37">
        <v>149.98894999999999</v>
      </c>
      <c r="Q37">
        <v>22.630299000000001</v>
      </c>
      <c r="R37">
        <v>22.453313000000001</v>
      </c>
      <c r="S37">
        <v>27.638981000000001</v>
      </c>
      <c r="T37">
        <v>3.0945860000000001</v>
      </c>
      <c r="U37">
        <v>418.77</v>
      </c>
      <c r="V37">
        <v>20.801072000000001</v>
      </c>
      <c r="W37">
        <v>34.799309999999998</v>
      </c>
      <c r="X37">
        <v>148.30237500000001</v>
      </c>
      <c r="Y37">
        <v>0</v>
      </c>
      <c r="Z37">
        <v>13.041600000000001</v>
      </c>
      <c r="AA37">
        <v>14.04936</v>
      </c>
      <c r="AB37">
        <v>16.166609000000001</v>
      </c>
      <c r="AC37">
        <v>11.598717000000001</v>
      </c>
      <c r="AD37">
        <v>21.717708999999999</v>
      </c>
      <c r="AE37">
        <v>39.450268999999999</v>
      </c>
      <c r="AF37">
        <v>7.4932860000000003</v>
      </c>
      <c r="AG37">
        <v>52.001322000000002</v>
      </c>
      <c r="AH37">
        <v>27.523669000000002</v>
      </c>
      <c r="AI37">
        <v>0</v>
      </c>
      <c r="AJ37">
        <v>0</v>
      </c>
      <c r="AK37">
        <v>69.669668000000001</v>
      </c>
      <c r="AL37">
        <v>31.373999999999999</v>
      </c>
      <c r="AM37">
        <v>18.800616999999999</v>
      </c>
      <c r="AN37">
        <v>0.77966899999999995</v>
      </c>
      <c r="AO37">
        <v>0</v>
      </c>
      <c r="AP37">
        <v>0.64049999999999996</v>
      </c>
      <c r="AQ37">
        <v>0</v>
      </c>
      <c r="AR37">
        <v>34.776000000000003</v>
      </c>
      <c r="AS37">
        <v>35.154834000000001</v>
      </c>
      <c r="AT37">
        <v>20</v>
      </c>
      <c r="AU37">
        <v>0</v>
      </c>
      <c r="AV37">
        <v>0</v>
      </c>
      <c r="AW37">
        <v>0</v>
      </c>
      <c r="AX37">
        <v>0</v>
      </c>
      <c r="AY37">
        <v>5.5604339999999999</v>
      </c>
      <c r="AZ37">
        <v>0</v>
      </c>
      <c r="BA37">
        <v>1.0626500000000001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3096.9962329999989</v>
      </c>
    </row>
    <row r="38" spans="1:117">
      <c r="A38" t="s">
        <v>80</v>
      </c>
      <c r="B38">
        <v>0</v>
      </c>
      <c r="C38">
        <v>0</v>
      </c>
      <c r="D38">
        <v>48.226576999999999</v>
      </c>
      <c r="E38">
        <v>0</v>
      </c>
      <c r="F38">
        <v>0</v>
      </c>
      <c r="G38">
        <v>81.591623999999996</v>
      </c>
      <c r="H38">
        <v>0</v>
      </c>
      <c r="I38">
        <v>0</v>
      </c>
      <c r="J38">
        <v>99.122758000000005</v>
      </c>
      <c r="K38">
        <v>688.71594700000003</v>
      </c>
      <c r="L38">
        <v>552.44379900000001</v>
      </c>
      <c r="M38">
        <v>97.055942999999999</v>
      </c>
      <c r="N38">
        <v>124.384996</v>
      </c>
      <c r="O38">
        <v>130.58071699999999</v>
      </c>
      <c r="P38">
        <v>149.98894999999999</v>
      </c>
      <c r="Q38">
        <v>22.630299000000001</v>
      </c>
      <c r="R38">
        <v>22.453313000000001</v>
      </c>
      <c r="S38">
        <v>27.638981000000001</v>
      </c>
      <c r="T38">
        <v>3.0945860000000001</v>
      </c>
      <c r="U38">
        <v>418.77</v>
      </c>
      <c r="V38">
        <v>20.801072000000001</v>
      </c>
      <c r="W38">
        <v>34.799309999999998</v>
      </c>
      <c r="X38">
        <v>148.30237500000001</v>
      </c>
      <c r="Y38">
        <v>0</v>
      </c>
      <c r="Z38">
        <v>13.041600000000001</v>
      </c>
      <c r="AA38">
        <v>14.04936</v>
      </c>
      <c r="AB38">
        <v>16.166609000000001</v>
      </c>
      <c r="AC38">
        <v>11.598717000000001</v>
      </c>
      <c r="AD38">
        <v>21.717708999999999</v>
      </c>
      <c r="AE38">
        <v>39.450268999999999</v>
      </c>
      <c r="AF38">
        <v>7.4932860000000003</v>
      </c>
      <c r="AG38">
        <v>52.001322000000002</v>
      </c>
      <c r="AH38">
        <v>0</v>
      </c>
      <c r="AI38">
        <v>0</v>
      </c>
      <c r="AJ38">
        <v>0</v>
      </c>
      <c r="AK38">
        <v>69.669668000000001</v>
      </c>
      <c r="AL38">
        <v>31.373999999999999</v>
      </c>
      <c r="AM38">
        <v>18.800616999999999</v>
      </c>
      <c r="AN38">
        <v>0.77966899999999995</v>
      </c>
      <c r="AO38">
        <v>0</v>
      </c>
      <c r="AP38">
        <v>0.64049999999999996</v>
      </c>
      <c r="AQ38">
        <v>0</v>
      </c>
      <c r="AR38">
        <v>34.776000000000003</v>
      </c>
      <c r="AS38">
        <v>35.154834000000001</v>
      </c>
      <c r="AT38">
        <v>20</v>
      </c>
      <c r="AU38">
        <v>0</v>
      </c>
      <c r="AV38">
        <v>0</v>
      </c>
      <c r="AW38">
        <v>0</v>
      </c>
      <c r="AX38">
        <v>0</v>
      </c>
      <c r="AY38">
        <v>5.5604339999999999</v>
      </c>
      <c r="AZ38">
        <v>0</v>
      </c>
      <c r="BA38">
        <v>0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3068.4099139999989</v>
      </c>
    </row>
    <row r="39" spans="1:117">
      <c r="A39" t="s">
        <v>81</v>
      </c>
      <c r="B39">
        <v>0</v>
      </c>
      <c r="C39">
        <v>0</v>
      </c>
      <c r="D39">
        <v>48.226576999999999</v>
      </c>
      <c r="E39">
        <v>0</v>
      </c>
      <c r="F39">
        <v>0</v>
      </c>
      <c r="G39">
        <v>80.254056000000006</v>
      </c>
      <c r="H39">
        <v>0</v>
      </c>
      <c r="I39">
        <v>0</v>
      </c>
      <c r="J39">
        <v>99.122758000000005</v>
      </c>
      <c r="K39">
        <v>688.71594700000003</v>
      </c>
      <c r="L39">
        <v>552.44379900000001</v>
      </c>
      <c r="M39">
        <v>97.055942999999999</v>
      </c>
      <c r="N39">
        <v>124.384996</v>
      </c>
      <c r="O39">
        <v>130.58071699999999</v>
      </c>
      <c r="P39">
        <v>149.98894999999999</v>
      </c>
      <c r="Q39">
        <v>22.630299000000001</v>
      </c>
      <c r="R39">
        <v>22.453313000000001</v>
      </c>
      <c r="S39">
        <v>27.638981000000001</v>
      </c>
      <c r="T39">
        <v>3.0945860000000001</v>
      </c>
      <c r="U39">
        <v>418.77</v>
      </c>
      <c r="V39">
        <v>20.801072000000001</v>
      </c>
      <c r="W39">
        <v>34.799309999999998</v>
      </c>
      <c r="X39">
        <v>148.30237500000001</v>
      </c>
      <c r="Y39">
        <v>0</v>
      </c>
      <c r="Z39">
        <v>13.041600000000001</v>
      </c>
      <c r="AA39">
        <v>14.04936</v>
      </c>
      <c r="AB39">
        <v>16.166609000000001</v>
      </c>
      <c r="AC39">
        <v>11.598717000000001</v>
      </c>
      <c r="AD39">
        <v>21.717708999999999</v>
      </c>
      <c r="AE39">
        <v>39.450268999999999</v>
      </c>
      <c r="AF39">
        <v>7.4932860000000003</v>
      </c>
      <c r="AG39">
        <v>52.001322000000002</v>
      </c>
      <c r="AH39">
        <v>0</v>
      </c>
      <c r="AI39">
        <v>0</v>
      </c>
      <c r="AJ39">
        <v>0</v>
      </c>
      <c r="AK39">
        <v>69.669668000000001</v>
      </c>
      <c r="AL39">
        <v>31.373999999999999</v>
      </c>
      <c r="AM39">
        <v>18.800616999999999</v>
      </c>
      <c r="AN39">
        <v>0.77966899999999995</v>
      </c>
      <c r="AO39">
        <v>0</v>
      </c>
      <c r="AP39">
        <v>0</v>
      </c>
      <c r="AQ39">
        <v>0</v>
      </c>
      <c r="AR39">
        <v>34.776000000000003</v>
      </c>
      <c r="AS39">
        <v>35.154834000000001</v>
      </c>
      <c r="AT39">
        <v>20</v>
      </c>
      <c r="AU39">
        <v>0</v>
      </c>
      <c r="AV39">
        <v>0</v>
      </c>
      <c r="AW39">
        <v>0</v>
      </c>
      <c r="AX39">
        <v>0</v>
      </c>
      <c r="AY39">
        <v>5.5604339999999999</v>
      </c>
      <c r="AZ39">
        <v>0</v>
      </c>
      <c r="BA39">
        <v>0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3066.431845999999</v>
      </c>
    </row>
    <row r="40" spans="1:117">
      <c r="A40" t="s">
        <v>82</v>
      </c>
      <c r="B40">
        <v>0</v>
      </c>
      <c r="C40">
        <v>0</v>
      </c>
      <c r="D40">
        <v>48.226576999999999</v>
      </c>
      <c r="E40">
        <v>0</v>
      </c>
      <c r="F40">
        <v>0</v>
      </c>
      <c r="G40">
        <v>80.254056000000006</v>
      </c>
      <c r="H40">
        <v>0</v>
      </c>
      <c r="I40">
        <v>0</v>
      </c>
      <c r="J40">
        <v>99.122758000000005</v>
      </c>
      <c r="K40">
        <v>688.71594700000003</v>
      </c>
      <c r="L40">
        <v>552.44379900000001</v>
      </c>
      <c r="M40">
        <v>97.055942999999999</v>
      </c>
      <c r="N40">
        <v>124.384996</v>
      </c>
      <c r="O40">
        <v>130.58071699999999</v>
      </c>
      <c r="P40">
        <v>149.98894999999999</v>
      </c>
      <c r="Q40">
        <v>22.630299000000001</v>
      </c>
      <c r="R40">
        <v>22.453313000000001</v>
      </c>
      <c r="S40">
        <v>27.638981000000001</v>
      </c>
      <c r="T40">
        <v>3.0945860000000001</v>
      </c>
      <c r="U40">
        <v>418.77</v>
      </c>
      <c r="V40">
        <v>20.801072000000001</v>
      </c>
      <c r="W40">
        <v>34.799309999999998</v>
      </c>
      <c r="X40">
        <v>148.30237500000001</v>
      </c>
      <c r="Y40">
        <v>0</v>
      </c>
      <c r="Z40">
        <v>13.041600000000001</v>
      </c>
      <c r="AA40">
        <v>14.04936</v>
      </c>
      <c r="AB40">
        <v>16.166609000000001</v>
      </c>
      <c r="AC40">
        <v>11.598717000000001</v>
      </c>
      <c r="AD40">
        <v>21.717708999999999</v>
      </c>
      <c r="AE40">
        <v>39.450268999999999</v>
      </c>
      <c r="AF40">
        <v>7.4932860000000003</v>
      </c>
      <c r="AG40">
        <v>52.001322000000002</v>
      </c>
      <c r="AH40">
        <v>0</v>
      </c>
      <c r="AI40">
        <v>0</v>
      </c>
      <c r="AJ40">
        <v>0</v>
      </c>
      <c r="AK40">
        <v>69.669668000000001</v>
      </c>
      <c r="AL40">
        <v>31.373999999999999</v>
      </c>
      <c r="AM40">
        <v>18.800616999999999</v>
      </c>
      <c r="AN40">
        <v>0.77966899999999995</v>
      </c>
      <c r="AO40">
        <v>0</v>
      </c>
      <c r="AP40">
        <v>0</v>
      </c>
      <c r="AQ40">
        <v>0</v>
      </c>
      <c r="AR40">
        <v>34.776000000000003</v>
      </c>
      <c r="AS40">
        <v>35.154834000000001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5.5604339999999999</v>
      </c>
      <c r="AZ40">
        <v>0</v>
      </c>
      <c r="BA40">
        <v>0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3066.433645999999</v>
      </c>
    </row>
    <row r="41" spans="1:117">
      <c r="A41" t="s">
        <v>83</v>
      </c>
      <c r="B41">
        <v>0</v>
      </c>
      <c r="C41">
        <v>0</v>
      </c>
      <c r="D41">
        <v>48.226576999999999</v>
      </c>
      <c r="E41">
        <v>0</v>
      </c>
      <c r="F41">
        <v>0</v>
      </c>
      <c r="G41">
        <v>80.254056000000006</v>
      </c>
      <c r="H41">
        <v>0</v>
      </c>
      <c r="I41">
        <v>0</v>
      </c>
      <c r="J41">
        <v>99.122758000000005</v>
      </c>
      <c r="K41">
        <v>688.71594700000003</v>
      </c>
      <c r="L41">
        <v>552.44379900000001</v>
      </c>
      <c r="M41">
        <v>97.055942999999999</v>
      </c>
      <c r="N41">
        <v>124.384996</v>
      </c>
      <c r="O41">
        <v>130.58071699999999</v>
      </c>
      <c r="P41">
        <v>149.98894999999999</v>
      </c>
      <c r="Q41">
        <v>22.630299000000001</v>
      </c>
      <c r="R41">
        <v>22.453313000000001</v>
      </c>
      <c r="S41">
        <v>27.638981000000001</v>
      </c>
      <c r="T41">
        <v>3.0945860000000001</v>
      </c>
      <c r="U41">
        <v>418.77</v>
      </c>
      <c r="V41">
        <v>20.801072000000001</v>
      </c>
      <c r="W41">
        <v>34.799309999999998</v>
      </c>
      <c r="X41">
        <v>148.30237500000001</v>
      </c>
      <c r="Y41">
        <v>0</v>
      </c>
      <c r="Z41">
        <v>13.041600000000001</v>
      </c>
      <c r="AA41">
        <v>12.877000000000001</v>
      </c>
      <c r="AB41">
        <v>16.166609000000001</v>
      </c>
      <c r="AC41">
        <v>11.598717000000001</v>
      </c>
      <c r="AD41">
        <v>21.717708999999999</v>
      </c>
      <c r="AE41">
        <v>39.450268999999999</v>
      </c>
      <c r="AF41">
        <v>7.4932860000000003</v>
      </c>
      <c r="AG41">
        <v>52.001322000000002</v>
      </c>
      <c r="AH41">
        <v>0</v>
      </c>
      <c r="AI41">
        <v>0</v>
      </c>
      <c r="AJ41">
        <v>0</v>
      </c>
      <c r="AK41">
        <v>69.669668000000001</v>
      </c>
      <c r="AL41">
        <v>31.373999999999999</v>
      </c>
      <c r="AM41">
        <v>18.800616999999999</v>
      </c>
      <c r="AN41">
        <v>0.77966899999999995</v>
      </c>
      <c r="AO41">
        <v>0</v>
      </c>
      <c r="AP41">
        <v>0</v>
      </c>
      <c r="AQ41">
        <v>0</v>
      </c>
      <c r="AR41">
        <v>34.776000000000003</v>
      </c>
      <c r="AS41">
        <v>35.154834000000001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5.5604339999999999</v>
      </c>
      <c r="AZ41">
        <v>0</v>
      </c>
      <c r="BA41">
        <v>0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3065.261285999999</v>
      </c>
    </row>
    <row r="42" spans="1:117">
      <c r="A42" t="s">
        <v>84</v>
      </c>
      <c r="B42">
        <v>0</v>
      </c>
      <c r="C42">
        <v>0</v>
      </c>
      <c r="D42">
        <v>48.226576999999999</v>
      </c>
      <c r="E42">
        <v>0</v>
      </c>
      <c r="F42">
        <v>0</v>
      </c>
      <c r="G42">
        <v>80.254056000000006</v>
      </c>
      <c r="H42">
        <v>0</v>
      </c>
      <c r="I42">
        <v>0</v>
      </c>
      <c r="J42">
        <v>99.122758000000005</v>
      </c>
      <c r="K42">
        <v>688.71594700000003</v>
      </c>
      <c r="L42">
        <v>552.44379900000001</v>
      </c>
      <c r="M42">
        <v>97.055942999999999</v>
      </c>
      <c r="N42">
        <v>124.384996</v>
      </c>
      <c r="O42">
        <v>130.58071699999999</v>
      </c>
      <c r="P42">
        <v>149.98894999999999</v>
      </c>
      <c r="Q42">
        <v>22.630299000000001</v>
      </c>
      <c r="R42">
        <v>22.453313000000001</v>
      </c>
      <c r="S42">
        <v>27.638981000000001</v>
      </c>
      <c r="T42">
        <v>3.0945860000000001</v>
      </c>
      <c r="U42">
        <v>418.77</v>
      </c>
      <c r="V42">
        <v>20.801072000000001</v>
      </c>
      <c r="W42">
        <v>34.799309999999998</v>
      </c>
      <c r="X42">
        <v>148.30237500000001</v>
      </c>
      <c r="Y42">
        <v>0</v>
      </c>
      <c r="Z42">
        <v>13.041600000000001</v>
      </c>
      <c r="AA42">
        <v>0</v>
      </c>
      <c r="AB42">
        <v>16.166609000000001</v>
      </c>
      <c r="AC42">
        <v>11.598717000000001</v>
      </c>
      <c r="AD42">
        <v>21.717708999999999</v>
      </c>
      <c r="AE42">
        <v>39.450268999999999</v>
      </c>
      <c r="AF42">
        <v>7.4932860000000003</v>
      </c>
      <c r="AG42">
        <v>52.001322000000002</v>
      </c>
      <c r="AH42">
        <v>0</v>
      </c>
      <c r="AI42">
        <v>0</v>
      </c>
      <c r="AJ42">
        <v>0</v>
      </c>
      <c r="AK42">
        <v>69.669668000000001</v>
      </c>
      <c r="AL42">
        <v>31.373999999999999</v>
      </c>
      <c r="AM42">
        <v>18.800616999999999</v>
      </c>
      <c r="AN42">
        <v>0.77966899999999995</v>
      </c>
      <c r="AO42">
        <v>0</v>
      </c>
      <c r="AP42">
        <v>0</v>
      </c>
      <c r="AQ42">
        <v>0</v>
      </c>
      <c r="AR42">
        <v>34.776000000000003</v>
      </c>
      <c r="AS42">
        <v>35.154834000000001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5.5604339999999999</v>
      </c>
      <c r="AZ42">
        <v>0</v>
      </c>
      <c r="BA42">
        <v>0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3052.3842859999991</v>
      </c>
    </row>
    <row r="43" spans="1:117">
      <c r="A43" t="s">
        <v>85</v>
      </c>
      <c r="B43">
        <v>0</v>
      </c>
      <c r="C43">
        <v>0</v>
      </c>
      <c r="D43">
        <v>48.226576999999999</v>
      </c>
      <c r="E43">
        <v>0</v>
      </c>
      <c r="F43">
        <v>0</v>
      </c>
      <c r="G43">
        <v>80.254056000000006</v>
      </c>
      <c r="H43">
        <v>0</v>
      </c>
      <c r="I43">
        <v>0</v>
      </c>
      <c r="J43">
        <v>99.122758000000005</v>
      </c>
      <c r="K43">
        <v>688.71594700000003</v>
      </c>
      <c r="L43">
        <v>552.44379900000001</v>
      </c>
      <c r="M43">
        <v>97.055942999999999</v>
      </c>
      <c r="N43">
        <v>124.384996</v>
      </c>
      <c r="O43">
        <v>130.58071699999999</v>
      </c>
      <c r="P43">
        <v>149.98894999999999</v>
      </c>
      <c r="Q43">
        <v>22.630299000000001</v>
      </c>
      <c r="R43">
        <v>22.453313000000001</v>
      </c>
      <c r="S43">
        <v>27.638981000000001</v>
      </c>
      <c r="T43">
        <v>3.0945860000000001</v>
      </c>
      <c r="U43">
        <v>418.77</v>
      </c>
      <c r="V43">
        <v>20.801072000000001</v>
      </c>
      <c r="W43">
        <v>34.799309999999998</v>
      </c>
      <c r="X43">
        <v>148.30237500000001</v>
      </c>
      <c r="Y43">
        <v>0</v>
      </c>
      <c r="Z43">
        <v>13.041600000000001</v>
      </c>
      <c r="AA43">
        <v>0</v>
      </c>
      <c r="AB43">
        <v>16.166609000000001</v>
      </c>
      <c r="AC43">
        <v>11.598717000000001</v>
      </c>
      <c r="AD43">
        <v>21.717708999999999</v>
      </c>
      <c r="AE43">
        <v>39.450268999999999</v>
      </c>
      <c r="AF43">
        <v>7.4932860000000003</v>
      </c>
      <c r="AG43">
        <v>52.001322000000002</v>
      </c>
      <c r="AH43">
        <v>0</v>
      </c>
      <c r="AI43">
        <v>0</v>
      </c>
      <c r="AJ43">
        <v>0</v>
      </c>
      <c r="AK43">
        <v>69.669668000000001</v>
      </c>
      <c r="AL43">
        <v>38.345999999999997</v>
      </c>
      <c r="AM43">
        <v>18.800616999999999</v>
      </c>
      <c r="AN43">
        <v>0.77966899999999995</v>
      </c>
      <c r="AO43">
        <v>0</v>
      </c>
      <c r="AP43">
        <v>8.3264999999999993</v>
      </c>
      <c r="AQ43">
        <v>0</v>
      </c>
      <c r="AR43">
        <v>34.776000000000003</v>
      </c>
      <c r="AS43">
        <v>35.154834000000001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5.5604339999999999</v>
      </c>
      <c r="AZ43">
        <v>0</v>
      </c>
      <c r="BA43">
        <v>0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3067.6827859999994</v>
      </c>
    </row>
    <row r="44" spans="1:117">
      <c r="A44" t="s">
        <v>86</v>
      </c>
      <c r="B44">
        <v>0</v>
      </c>
      <c r="C44">
        <v>0</v>
      </c>
      <c r="D44">
        <v>48.226576999999999</v>
      </c>
      <c r="E44">
        <v>0</v>
      </c>
      <c r="F44">
        <v>0</v>
      </c>
      <c r="G44">
        <v>80.254056000000006</v>
      </c>
      <c r="H44">
        <v>0</v>
      </c>
      <c r="I44">
        <v>0</v>
      </c>
      <c r="J44">
        <v>99.122758000000005</v>
      </c>
      <c r="K44">
        <v>688.71594700000003</v>
      </c>
      <c r="L44">
        <v>552.44379900000001</v>
      </c>
      <c r="M44">
        <v>97.055942999999999</v>
      </c>
      <c r="N44">
        <v>124.384996</v>
      </c>
      <c r="O44">
        <v>130.58071699999999</v>
      </c>
      <c r="P44">
        <v>149.98894999999999</v>
      </c>
      <c r="Q44">
        <v>22.630299000000001</v>
      </c>
      <c r="R44">
        <v>22.453313000000001</v>
      </c>
      <c r="S44">
        <v>27.638981000000001</v>
      </c>
      <c r="T44">
        <v>3.0945860000000001</v>
      </c>
      <c r="U44">
        <v>418.77</v>
      </c>
      <c r="V44">
        <v>20.801072000000001</v>
      </c>
      <c r="W44">
        <v>34.799309999999998</v>
      </c>
      <c r="X44">
        <v>148.30237500000001</v>
      </c>
      <c r="Y44">
        <v>0</v>
      </c>
      <c r="Z44">
        <v>13.041600000000001</v>
      </c>
      <c r="AA44">
        <v>0</v>
      </c>
      <c r="AB44">
        <v>16.166609000000001</v>
      </c>
      <c r="AC44">
        <v>11.598717000000001</v>
      </c>
      <c r="AD44">
        <v>21.717708999999999</v>
      </c>
      <c r="AE44">
        <v>39.450268999999999</v>
      </c>
      <c r="AF44">
        <v>7.4932860000000003</v>
      </c>
      <c r="AG44">
        <v>52.001322000000002</v>
      </c>
      <c r="AH44">
        <v>0</v>
      </c>
      <c r="AI44">
        <v>0</v>
      </c>
      <c r="AJ44">
        <v>0</v>
      </c>
      <c r="AK44">
        <v>69.669668000000001</v>
      </c>
      <c r="AL44">
        <v>38.345999999999997</v>
      </c>
      <c r="AM44">
        <v>18.800616999999999</v>
      </c>
      <c r="AN44">
        <v>0.77966899999999995</v>
      </c>
      <c r="AO44">
        <v>0</v>
      </c>
      <c r="AP44">
        <v>8.3264999999999993</v>
      </c>
      <c r="AQ44">
        <v>0</v>
      </c>
      <c r="AR44">
        <v>40.847999999999999</v>
      </c>
      <c r="AS44">
        <v>35.154834000000001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5.5604339999999999</v>
      </c>
      <c r="AZ44">
        <v>0</v>
      </c>
      <c r="BA44">
        <v>0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3073.7547859999995</v>
      </c>
    </row>
    <row r="45" spans="1:117">
      <c r="A45" t="s">
        <v>87</v>
      </c>
      <c r="B45">
        <v>0</v>
      </c>
      <c r="C45">
        <v>0</v>
      </c>
      <c r="D45">
        <v>48.226576999999999</v>
      </c>
      <c r="E45">
        <v>0</v>
      </c>
      <c r="F45">
        <v>0</v>
      </c>
      <c r="G45">
        <v>80.254056000000006</v>
      </c>
      <c r="H45">
        <v>0</v>
      </c>
      <c r="I45">
        <v>0</v>
      </c>
      <c r="J45">
        <v>99.122758000000005</v>
      </c>
      <c r="K45">
        <v>688.71594700000003</v>
      </c>
      <c r="L45">
        <v>552.44379900000001</v>
      </c>
      <c r="M45">
        <v>97.055942999999999</v>
      </c>
      <c r="N45">
        <v>124.384996</v>
      </c>
      <c r="O45">
        <v>130.58071699999999</v>
      </c>
      <c r="P45">
        <v>149.98894999999999</v>
      </c>
      <c r="Q45">
        <v>22.630299000000001</v>
      </c>
      <c r="R45">
        <v>22.453313000000001</v>
      </c>
      <c r="S45">
        <v>27.638981000000001</v>
      </c>
      <c r="T45">
        <v>3.0945860000000001</v>
      </c>
      <c r="U45">
        <v>418.77</v>
      </c>
      <c r="V45">
        <v>20.801072000000001</v>
      </c>
      <c r="W45">
        <v>34.799309999999998</v>
      </c>
      <c r="X45">
        <v>148.30237500000001</v>
      </c>
      <c r="Y45">
        <v>0</v>
      </c>
      <c r="Z45">
        <v>19.5624</v>
      </c>
      <c r="AA45">
        <v>0</v>
      </c>
      <c r="AB45">
        <v>16.166609000000001</v>
      </c>
      <c r="AC45">
        <v>11.598717000000001</v>
      </c>
      <c r="AD45">
        <v>21.717708999999999</v>
      </c>
      <c r="AE45">
        <v>39.450268999999999</v>
      </c>
      <c r="AF45">
        <v>7.4932860000000003</v>
      </c>
      <c r="AG45">
        <v>52.001322000000002</v>
      </c>
      <c r="AH45">
        <v>0</v>
      </c>
      <c r="AI45">
        <v>0</v>
      </c>
      <c r="AJ45">
        <v>0</v>
      </c>
      <c r="AK45">
        <v>69.669668000000001</v>
      </c>
      <c r="AL45">
        <v>38.345999999999997</v>
      </c>
      <c r="AM45">
        <v>18.800616999999999</v>
      </c>
      <c r="AN45">
        <v>0.77966899999999995</v>
      </c>
      <c r="AO45">
        <v>0</v>
      </c>
      <c r="AP45">
        <v>8.3264999999999993</v>
      </c>
      <c r="AQ45">
        <v>0</v>
      </c>
      <c r="AR45">
        <v>40.847999999999999</v>
      </c>
      <c r="AS45">
        <v>35.154834000000001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5.5604339999999999</v>
      </c>
      <c r="AZ45">
        <v>0</v>
      </c>
      <c r="BA45">
        <v>0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3080.2755859999993</v>
      </c>
    </row>
    <row r="46" spans="1:117">
      <c r="A46" t="s">
        <v>88</v>
      </c>
      <c r="B46">
        <v>0</v>
      </c>
      <c r="C46">
        <v>0</v>
      </c>
      <c r="D46">
        <v>48.226576999999999</v>
      </c>
      <c r="E46">
        <v>0</v>
      </c>
      <c r="F46">
        <v>0</v>
      </c>
      <c r="G46">
        <v>80.254056000000006</v>
      </c>
      <c r="H46">
        <v>0</v>
      </c>
      <c r="I46">
        <v>0</v>
      </c>
      <c r="J46">
        <v>99.122758000000005</v>
      </c>
      <c r="K46">
        <v>688.71594700000003</v>
      </c>
      <c r="L46">
        <v>552.44379900000001</v>
      </c>
      <c r="M46">
        <v>97.055942999999999</v>
      </c>
      <c r="N46">
        <v>124.384996</v>
      </c>
      <c r="O46">
        <v>130.58071699999999</v>
      </c>
      <c r="P46">
        <v>149.98894999999999</v>
      </c>
      <c r="Q46">
        <v>22.630299000000001</v>
      </c>
      <c r="R46">
        <v>22.453313000000001</v>
      </c>
      <c r="S46">
        <v>27.638981000000001</v>
      </c>
      <c r="T46">
        <v>3.0945860000000001</v>
      </c>
      <c r="U46">
        <v>418.77</v>
      </c>
      <c r="V46">
        <v>20.801072000000001</v>
      </c>
      <c r="W46">
        <v>34.799309999999998</v>
      </c>
      <c r="X46">
        <v>148.30237500000001</v>
      </c>
      <c r="Y46">
        <v>0</v>
      </c>
      <c r="Z46">
        <v>19.5624</v>
      </c>
      <c r="AA46">
        <v>0</v>
      </c>
      <c r="AB46">
        <v>16.166609000000001</v>
      </c>
      <c r="AC46">
        <v>11.598717000000001</v>
      </c>
      <c r="AD46">
        <v>21.717708999999999</v>
      </c>
      <c r="AE46">
        <v>39.450268999999999</v>
      </c>
      <c r="AF46">
        <v>7.4932860000000003</v>
      </c>
      <c r="AG46">
        <v>52.001322000000002</v>
      </c>
      <c r="AH46">
        <v>0</v>
      </c>
      <c r="AI46">
        <v>0</v>
      </c>
      <c r="AJ46">
        <v>0</v>
      </c>
      <c r="AK46">
        <v>69.669668000000001</v>
      </c>
      <c r="AL46">
        <v>38.345999999999997</v>
      </c>
      <c r="AM46">
        <v>18.800616999999999</v>
      </c>
      <c r="AN46">
        <v>0.77966899999999995</v>
      </c>
      <c r="AO46">
        <v>0</v>
      </c>
      <c r="AP46">
        <v>8.3264999999999993</v>
      </c>
      <c r="AQ46">
        <v>0</v>
      </c>
      <c r="AR46">
        <v>40.847999999999999</v>
      </c>
      <c r="AS46">
        <v>35.154834000000001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5.5604339999999999</v>
      </c>
      <c r="AZ46">
        <v>0</v>
      </c>
      <c r="BA46">
        <v>0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3080.2755859999993</v>
      </c>
    </row>
    <row r="47" spans="1:117">
      <c r="A47" t="s">
        <v>89</v>
      </c>
      <c r="B47">
        <v>0</v>
      </c>
      <c r="C47">
        <v>0</v>
      </c>
      <c r="D47">
        <v>48.226576999999999</v>
      </c>
      <c r="E47">
        <v>0</v>
      </c>
      <c r="F47">
        <v>0</v>
      </c>
      <c r="G47">
        <v>80.254056000000006</v>
      </c>
      <c r="H47">
        <v>0</v>
      </c>
      <c r="I47">
        <v>0</v>
      </c>
      <c r="J47">
        <v>99.122758000000005</v>
      </c>
      <c r="K47">
        <v>688.71594700000003</v>
      </c>
      <c r="L47">
        <v>552.44379900000001</v>
      </c>
      <c r="M47">
        <v>97.055942999999999</v>
      </c>
      <c r="N47">
        <v>124.384996</v>
      </c>
      <c r="O47">
        <v>130.58071699999999</v>
      </c>
      <c r="P47">
        <v>149.98894999999999</v>
      </c>
      <c r="Q47">
        <v>22.630299000000001</v>
      </c>
      <c r="R47">
        <v>22.453313000000001</v>
      </c>
      <c r="S47">
        <v>27.638981000000001</v>
      </c>
      <c r="T47">
        <v>3.0945860000000001</v>
      </c>
      <c r="U47">
        <v>418.77</v>
      </c>
      <c r="V47">
        <v>20.801072000000001</v>
      </c>
      <c r="W47">
        <v>34.799309999999998</v>
      </c>
      <c r="X47">
        <v>148.30237500000001</v>
      </c>
      <c r="Y47">
        <v>0</v>
      </c>
      <c r="Z47">
        <v>19.5624</v>
      </c>
      <c r="AA47">
        <v>0</v>
      </c>
      <c r="AB47">
        <v>16.166609000000001</v>
      </c>
      <c r="AC47">
        <v>11.598717000000001</v>
      </c>
      <c r="AD47">
        <v>21.717708999999999</v>
      </c>
      <c r="AE47">
        <v>59.175403000000003</v>
      </c>
      <c r="AF47">
        <v>7.4932860000000003</v>
      </c>
      <c r="AG47">
        <v>52.001322000000002</v>
      </c>
      <c r="AH47">
        <v>0</v>
      </c>
      <c r="AI47">
        <v>0</v>
      </c>
      <c r="AJ47">
        <v>0</v>
      </c>
      <c r="AK47">
        <v>69.669668000000001</v>
      </c>
      <c r="AL47">
        <v>38.345999999999997</v>
      </c>
      <c r="AM47">
        <v>18.800616999999999</v>
      </c>
      <c r="AN47">
        <v>0.77966899999999995</v>
      </c>
      <c r="AO47">
        <v>0</v>
      </c>
      <c r="AP47">
        <v>0</v>
      </c>
      <c r="AQ47">
        <v>0</v>
      </c>
      <c r="AR47">
        <v>34.776000000000003</v>
      </c>
      <c r="AS47">
        <v>35.154834000000001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5.5604339999999999</v>
      </c>
      <c r="AZ47">
        <v>0</v>
      </c>
      <c r="BA47">
        <v>0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3085.6022199999993</v>
      </c>
    </row>
    <row r="48" spans="1:117">
      <c r="A48" t="s">
        <v>90</v>
      </c>
      <c r="B48">
        <v>0</v>
      </c>
      <c r="C48">
        <v>0</v>
      </c>
      <c r="D48">
        <v>48.226576999999999</v>
      </c>
      <c r="E48">
        <v>0</v>
      </c>
      <c r="F48">
        <v>0</v>
      </c>
      <c r="G48">
        <v>80.254056000000006</v>
      </c>
      <c r="H48">
        <v>0</v>
      </c>
      <c r="I48">
        <v>0</v>
      </c>
      <c r="J48">
        <v>99.122758000000005</v>
      </c>
      <c r="K48">
        <v>688.71594700000003</v>
      </c>
      <c r="L48">
        <v>552.44379900000001</v>
      </c>
      <c r="M48">
        <v>97.055942999999999</v>
      </c>
      <c r="N48">
        <v>124.384996</v>
      </c>
      <c r="O48">
        <v>130.58071699999999</v>
      </c>
      <c r="P48">
        <v>149.98894999999999</v>
      </c>
      <c r="Q48">
        <v>22.630299000000001</v>
      </c>
      <c r="R48">
        <v>22.453313000000001</v>
      </c>
      <c r="S48">
        <v>27.638981000000001</v>
      </c>
      <c r="T48">
        <v>3.0945860000000001</v>
      </c>
      <c r="U48">
        <v>418.77</v>
      </c>
      <c r="V48">
        <v>20.801072000000001</v>
      </c>
      <c r="W48">
        <v>34.799309999999998</v>
      </c>
      <c r="X48">
        <v>148.30237500000001</v>
      </c>
      <c r="Y48">
        <v>0</v>
      </c>
      <c r="Z48">
        <v>19.5624</v>
      </c>
      <c r="AA48">
        <v>0</v>
      </c>
      <c r="AB48">
        <v>16.166609000000001</v>
      </c>
      <c r="AC48">
        <v>11.598717000000001</v>
      </c>
      <c r="AD48">
        <v>21.717708999999999</v>
      </c>
      <c r="AE48">
        <v>59.175403000000003</v>
      </c>
      <c r="AF48">
        <v>7.4932860000000003</v>
      </c>
      <c r="AG48">
        <v>52.001322000000002</v>
      </c>
      <c r="AH48">
        <v>0</v>
      </c>
      <c r="AI48">
        <v>0</v>
      </c>
      <c r="AJ48">
        <v>0</v>
      </c>
      <c r="AK48">
        <v>69.669668000000001</v>
      </c>
      <c r="AL48">
        <v>38.345999999999997</v>
      </c>
      <c r="AM48">
        <v>18.800616999999999</v>
      </c>
      <c r="AN48">
        <v>0.77966899999999995</v>
      </c>
      <c r="AO48">
        <v>0</v>
      </c>
      <c r="AP48">
        <v>0</v>
      </c>
      <c r="AQ48">
        <v>0</v>
      </c>
      <c r="AR48">
        <v>34.776000000000003</v>
      </c>
      <c r="AS48">
        <v>35.154834000000001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5.5604339999999999</v>
      </c>
      <c r="AZ48">
        <v>0</v>
      </c>
      <c r="BA48">
        <v>0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3085.6022199999993</v>
      </c>
    </row>
    <row r="49" spans="1:117">
      <c r="A49" t="s">
        <v>91</v>
      </c>
      <c r="B49">
        <v>0</v>
      </c>
      <c r="C49">
        <v>0</v>
      </c>
      <c r="D49">
        <v>48.226576999999999</v>
      </c>
      <c r="E49">
        <v>0</v>
      </c>
      <c r="F49">
        <v>0</v>
      </c>
      <c r="G49">
        <v>80.254056000000006</v>
      </c>
      <c r="H49">
        <v>0</v>
      </c>
      <c r="I49">
        <v>0</v>
      </c>
      <c r="J49">
        <v>97.764911999999995</v>
      </c>
      <c r="K49">
        <v>688.71594700000003</v>
      </c>
      <c r="L49">
        <v>552.44379900000001</v>
      </c>
      <c r="M49">
        <v>97.055942999999999</v>
      </c>
      <c r="N49">
        <v>124.384996</v>
      </c>
      <c r="O49">
        <v>130.58071699999999</v>
      </c>
      <c r="P49">
        <v>149.98894999999999</v>
      </c>
      <c r="Q49">
        <v>22.630299000000001</v>
      </c>
      <c r="R49">
        <v>22.453313000000001</v>
      </c>
      <c r="S49">
        <v>27.638981000000001</v>
      </c>
      <c r="T49">
        <v>3.0945860000000001</v>
      </c>
      <c r="U49">
        <v>418.77</v>
      </c>
      <c r="V49">
        <v>20.801072000000001</v>
      </c>
      <c r="W49">
        <v>34.799309999999998</v>
      </c>
      <c r="X49">
        <v>148.30237500000001</v>
      </c>
      <c r="Y49">
        <v>0</v>
      </c>
      <c r="Z49">
        <v>19.5624</v>
      </c>
      <c r="AA49">
        <v>0</v>
      </c>
      <c r="AB49">
        <v>16.166609000000001</v>
      </c>
      <c r="AC49">
        <v>11.598717000000001</v>
      </c>
      <c r="AD49">
        <v>21.717708999999999</v>
      </c>
      <c r="AE49">
        <v>59.175403000000003</v>
      </c>
      <c r="AF49">
        <v>7.4932860000000003</v>
      </c>
      <c r="AG49">
        <v>52.001322000000002</v>
      </c>
      <c r="AH49">
        <v>0</v>
      </c>
      <c r="AI49">
        <v>0</v>
      </c>
      <c r="AJ49">
        <v>0</v>
      </c>
      <c r="AK49">
        <v>69.669668000000001</v>
      </c>
      <c r="AL49">
        <v>38.345999999999997</v>
      </c>
      <c r="AM49">
        <v>18.800616999999999</v>
      </c>
      <c r="AN49">
        <v>0.77966899999999995</v>
      </c>
      <c r="AO49">
        <v>0</v>
      </c>
      <c r="AP49">
        <v>0</v>
      </c>
      <c r="AQ49">
        <v>0</v>
      </c>
      <c r="AR49">
        <v>34.776000000000003</v>
      </c>
      <c r="AS49">
        <v>35.154834000000001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5.5604339999999999</v>
      </c>
      <c r="AZ49">
        <v>0</v>
      </c>
      <c r="BA49">
        <v>0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3084.2443739999994</v>
      </c>
    </row>
    <row r="50" spans="1:117">
      <c r="A50" t="s">
        <v>92</v>
      </c>
      <c r="B50">
        <v>0</v>
      </c>
      <c r="C50">
        <v>0</v>
      </c>
      <c r="D50">
        <v>48.226576999999999</v>
      </c>
      <c r="E50">
        <v>0</v>
      </c>
      <c r="F50">
        <v>0</v>
      </c>
      <c r="G50">
        <v>80.254056000000006</v>
      </c>
      <c r="H50">
        <v>0</v>
      </c>
      <c r="I50">
        <v>0</v>
      </c>
      <c r="J50">
        <v>97.764911999999995</v>
      </c>
      <c r="K50">
        <v>688.71594700000003</v>
      </c>
      <c r="L50">
        <v>552.44379900000001</v>
      </c>
      <c r="M50">
        <v>97.055942999999999</v>
      </c>
      <c r="N50">
        <v>124.384996</v>
      </c>
      <c r="O50">
        <v>130.58071699999999</v>
      </c>
      <c r="P50">
        <v>149.98894999999999</v>
      </c>
      <c r="Q50">
        <v>22.630299000000001</v>
      </c>
      <c r="R50">
        <v>22.453313000000001</v>
      </c>
      <c r="S50">
        <v>27.638981000000001</v>
      </c>
      <c r="T50">
        <v>3.0945860000000001</v>
      </c>
      <c r="U50">
        <v>418.77</v>
      </c>
      <c r="V50">
        <v>20.801072000000001</v>
      </c>
      <c r="W50">
        <v>34.799309999999998</v>
      </c>
      <c r="X50">
        <v>148.30237500000001</v>
      </c>
      <c r="Y50">
        <v>0</v>
      </c>
      <c r="Z50">
        <v>19.5624</v>
      </c>
      <c r="AA50">
        <v>0</v>
      </c>
      <c r="AB50">
        <v>16.166609000000001</v>
      </c>
      <c r="AC50">
        <v>11.598717000000001</v>
      </c>
      <c r="AD50">
        <v>21.717708999999999</v>
      </c>
      <c r="AE50">
        <v>59.175403000000003</v>
      </c>
      <c r="AF50">
        <v>7.4932860000000003</v>
      </c>
      <c r="AG50">
        <v>52.001322000000002</v>
      </c>
      <c r="AH50">
        <v>0</v>
      </c>
      <c r="AI50">
        <v>0</v>
      </c>
      <c r="AJ50">
        <v>0</v>
      </c>
      <c r="AK50">
        <v>69.669668000000001</v>
      </c>
      <c r="AL50">
        <v>38.345999999999997</v>
      </c>
      <c r="AM50">
        <v>18.800616999999999</v>
      </c>
      <c r="AN50">
        <v>0.77966899999999995</v>
      </c>
      <c r="AO50">
        <v>0</v>
      </c>
      <c r="AP50">
        <v>0</v>
      </c>
      <c r="AQ50">
        <v>0</v>
      </c>
      <c r="AR50">
        <v>34.776000000000003</v>
      </c>
      <c r="AS50">
        <v>35.154834000000001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5.5604339999999999</v>
      </c>
      <c r="AZ50">
        <v>0</v>
      </c>
      <c r="BA50">
        <v>0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3084.2443739999994</v>
      </c>
    </row>
    <row r="51" spans="1:117">
      <c r="A51" t="s">
        <v>93</v>
      </c>
      <c r="B51">
        <v>0</v>
      </c>
      <c r="C51">
        <v>0</v>
      </c>
      <c r="D51">
        <v>47.574866</v>
      </c>
      <c r="E51">
        <v>0</v>
      </c>
      <c r="F51">
        <v>0</v>
      </c>
      <c r="G51">
        <v>78.916488000000001</v>
      </c>
      <c r="H51">
        <v>0</v>
      </c>
      <c r="I51">
        <v>0</v>
      </c>
      <c r="J51">
        <v>97.764911999999995</v>
      </c>
      <c r="K51">
        <v>688.71594700000003</v>
      </c>
      <c r="L51">
        <v>552.44379900000001</v>
      </c>
      <c r="M51">
        <v>97.055942999999999</v>
      </c>
      <c r="N51">
        <v>124.384996</v>
      </c>
      <c r="O51">
        <v>130.58071699999999</v>
      </c>
      <c r="P51">
        <v>149.98894999999999</v>
      </c>
      <c r="Q51">
        <v>22.630299000000001</v>
      </c>
      <c r="R51">
        <v>22.453313000000001</v>
      </c>
      <c r="S51">
        <v>27.638981000000001</v>
      </c>
      <c r="T51">
        <v>3.0945860000000001</v>
      </c>
      <c r="U51">
        <v>418.77</v>
      </c>
      <c r="V51">
        <v>20.801072000000001</v>
      </c>
      <c r="W51">
        <v>34.799309999999998</v>
      </c>
      <c r="X51">
        <v>148.30237500000001</v>
      </c>
      <c r="Y51">
        <v>0</v>
      </c>
      <c r="Z51">
        <v>19.5624</v>
      </c>
      <c r="AA51">
        <v>0</v>
      </c>
      <c r="AB51">
        <v>16.166609000000001</v>
      </c>
      <c r="AC51">
        <v>0</v>
      </c>
      <c r="AD51">
        <v>10.858853999999999</v>
      </c>
      <c r="AE51">
        <v>59.175403000000003</v>
      </c>
      <c r="AF51">
        <v>0</v>
      </c>
      <c r="AG51">
        <v>52.001322000000002</v>
      </c>
      <c r="AH51">
        <v>0</v>
      </c>
      <c r="AI51">
        <v>0</v>
      </c>
      <c r="AJ51">
        <v>0</v>
      </c>
      <c r="AK51">
        <v>69.669668000000001</v>
      </c>
      <c r="AL51">
        <v>38.345999999999997</v>
      </c>
      <c r="AM51">
        <v>18.800616999999999</v>
      </c>
      <c r="AN51">
        <v>0.77966899999999995</v>
      </c>
      <c r="AO51">
        <v>0</v>
      </c>
      <c r="AP51">
        <v>0</v>
      </c>
      <c r="AQ51">
        <v>0</v>
      </c>
      <c r="AR51">
        <v>34.776000000000003</v>
      </c>
      <c r="AS51">
        <v>35.154834000000001</v>
      </c>
      <c r="AT51">
        <v>20</v>
      </c>
      <c r="AU51">
        <v>0</v>
      </c>
      <c r="AV51">
        <v>0</v>
      </c>
      <c r="AW51">
        <v>0</v>
      </c>
      <c r="AX51">
        <v>0</v>
      </c>
      <c r="AY51">
        <v>5.5604339999999999</v>
      </c>
      <c r="AZ51">
        <v>0</v>
      </c>
      <c r="BA51">
        <v>0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3052.3024369999998</v>
      </c>
    </row>
    <row r="52" spans="1:117">
      <c r="A52" t="s">
        <v>94</v>
      </c>
      <c r="B52">
        <v>0</v>
      </c>
      <c r="C52">
        <v>0</v>
      </c>
      <c r="D52">
        <v>47.574866</v>
      </c>
      <c r="E52">
        <v>0</v>
      </c>
      <c r="F52">
        <v>0</v>
      </c>
      <c r="G52">
        <v>78.916488000000001</v>
      </c>
      <c r="H52">
        <v>0</v>
      </c>
      <c r="I52">
        <v>0</v>
      </c>
      <c r="J52">
        <v>97.764911999999995</v>
      </c>
      <c r="K52">
        <v>688.71594700000003</v>
      </c>
      <c r="L52">
        <v>552.44379900000001</v>
      </c>
      <c r="M52">
        <v>97.055942999999999</v>
      </c>
      <c r="N52">
        <v>124.384996</v>
      </c>
      <c r="O52">
        <v>130.58071699999999</v>
      </c>
      <c r="P52">
        <v>149.98894999999999</v>
      </c>
      <c r="Q52">
        <v>22.630299000000001</v>
      </c>
      <c r="R52">
        <v>22.453313000000001</v>
      </c>
      <c r="S52">
        <v>27.638981000000001</v>
      </c>
      <c r="T52">
        <v>3.0945860000000001</v>
      </c>
      <c r="U52">
        <v>418.77</v>
      </c>
      <c r="V52">
        <v>20.801072000000001</v>
      </c>
      <c r="W52">
        <v>34.799309999999998</v>
      </c>
      <c r="X52">
        <v>148.30237500000001</v>
      </c>
      <c r="Y52">
        <v>0</v>
      </c>
      <c r="Z52">
        <v>19.5624</v>
      </c>
      <c r="AA52">
        <v>0</v>
      </c>
      <c r="AB52">
        <v>16.166609000000001</v>
      </c>
      <c r="AC52">
        <v>0</v>
      </c>
      <c r="AD52">
        <v>10.858853999999999</v>
      </c>
      <c r="AE52">
        <v>59.175403000000003</v>
      </c>
      <c r="AF52">
        <v>0</v>
      </c>
      <c r="AG52">
        <v>52.001322000000002</v>
      </c>
      <c r="AH52">
        <v>0</v>
      </c>
      <c r="AI52">
        <v>0</v>
      </c>
      <c r="AJ52">
        <v>0</v>
      </c>
      <c r="AK52">
        <v>69.669668000000001</v>
      </c>
      <c r="AL52">
        <v>38.345999999999997</v>
      </c>
      <c r="AM52">
        <v>18.800616999999999</v>
      </c>
      <c r="AN52">
        <v>0.77966899999999995</v>
      </c>
      <c r="AO52">
        <v>0</v>
      </c>
      <c r="AP52">
        <v>0</v>
      </c>
      <c r="AQ52">
        <v>0</v>
      </c>
      <c r="AR52">
        <v>34.776000000000003</v>
      </c>
      <c r="AS52">
        <v>35.154834000000001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5.5604339999999999</v>
      </c>
      <c r="AZ52">
        <v>0</v>
      </c>
      <c r="BA52">
        <v>0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3052.3042369999998</v>
      </c>
    </row>
    <row r="53" spans="1:117">
      <c r="A53" t="s">
        <v>95</v>
      </c>
      <c r="B53">
        <v>0</v>
      </c>
      <c r="C53">
        <v>0</v>
      </c>
      <c r="D53">
        <v>47.574866</v>
      </c>
      <c r="E53">
        <v>0</v>
      </c>
      <c r="F53">
        <v>0</v>
      </c>
      <c r="G53">
        <v>78.916488000000001</v>
      </c>
      <c r="H53">
        <v>0</v>
      </c>
      <c r="I53">
        <v>0</v>
      </c>
      <c r="J53">
        <v>97.764911999999995</v>
      </c>
      <c r="K53">
        <v>688.71594700000003</v>
      </c>
      <c r="L53">
        <v>552.44379900000001</v>
      </c>
      <c r="M53">
        <v>97.055942999999999</v>
      </c>
      <c r="N53">
        <v>124.384996</v>
      </c>
      <c r="O53">
        <v>130.58071699999999</v>
      </c>
      <c r="P53">
        <v>149.98894999999999</v>
      </c>
      <c r="Q53">
        <v>22.630299000000001</v>
      </c>
      <c r="R53">
        <v>22.453313000000001</v>
      </c>
      <c r="S53">
        <v>27.638981000000001</v>
      </c>
      <c r="T53">
        <v>3.0945860000000001</v>
      </c>
      <c r="U53">
        <v>418.77</v>
      </c>
      <c r="V53">
        <v>20.801072000000001</v>
      </c>
      <c r="W53">
        <v>34.799309999999998</v>
      </c>
      <c r="X53">
        <v>148.30237500000001</v>
      </c>
      <c r="Y53">
        <v>0</v>
      </c>
      <c r="Z53">
        <v>19.5624</v>
      </c>
      <c r="AA53">
        <v>0</v>
      </c>
      <c r="AB53">
        <v>16.166609000000001</v>
      </c>
      <c r="AC53">
        <v>0</v>
      </c>
      <c r="AD53">
        <v>10.858853999999999</v>
      </c>
      <c r="AE53">
        <v>59.175403000000003</v>
      </c>
      <c r="AF53">
        <v>0</v>
      </c>
      <c r="AG53">
        <v>52.001322000000002</v>
      </c>
      <c r="AH53">
        <v>0</v>
      </c>
      <c r="AI53">
        <v>0</v>
      </c>
      <c r="AJ53">
        <v>0</v>
      </c>
      <c r="AK53">
        <v>69.669668000000001</v>
      </c>
      <c r="AL53">
        <v>38.345999999999997</v>
      </c>
      <c r="AM53">
        <v>18.800616999999999</v>
      </c>
      <c r="AN53">
        <v>0.77966899999999995</v>
      </c>
      <c r="AO53">
        <v>0</v>
      </c>
      <c r="AP53">
        <v>0</v>
      </c>
      <c r="AQ53">
        <v>0</v>
      </c>
      <c r="AR53">
        <v>34.776000000000003</v>
      </c>
      <c r="AS53">
        <v>35.154834000000001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5.5604339999999999</v>
      </c>
      <c r="AZ53">
        <v>0</v>
      </c>
      <c r="BA53">
        <v>0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3052.3042369999998</v>
      </c>
    </row>
    <row r="54" spans="1:117">
      <c r="A54" t="s">
        <v>96</v>
      </c>
      <c r="B54">
        <v>0</v>
      </c>
      <c r="C54">
        <v>0</v>
      </c>
      <c r="D54">
        <v>47.574866</v>
      </c>
      <c r="E54">
        <v>0</v>
      </c>
      <c r="F54">
        <v>0</v>
      </c>
      <c r="G54">
        <v>78.916488000000001</v>
      </c>
      <c r="H54">
        <v>0</v>
      </c>
      <c r="I54">
        <v>0</v>
      </c>
      <c r="J54">
        <v>97.764911999999995</v>
      </c>
      <c r="K54">
        <v>688.71594700000003</v>
      </c>
      <c r="L54">
        <v>552.44379900000001</v>
      </c>
      <c r="M54">
        <v>97.055942999999999</v>
      </c>
      <c r="N54">
        <v>124.384996</v>
      </c>
      <c r="O54">
        <v>130.58071699999999</v>
      </c>
      <c r="P54">
        <v>149.98894999999999</v>
      </c>
      <c r="Q54">
        <v>22.630299000000001</v>
      </c>
      <c r="R54">
        <v>22.453313000000001</v>
      </c>
      <c r="S54">
        <v>27.638981000000001</v>
      </c>
      <c r="T54">
        <v>3.0945860000000001</v>
      </c>
      <c r="U54">
        <v>418.77</v>
      </c>
      <c r="V54">
        <v>20.801072000000001</v>
      </c>
      <c r="W54">
        <v>34.799309999999998</v>
      </c>
      <c r="X54">
        <v>148.30237500000001</v>
      </c>
      <c r="Y54">
        <v>0</v>
      </c>
      <c r="Z54">
        <v>19.5624</v>
      </c>
      <c r="AA54">
        <v>0</v>
      </c>
      <c r="AB54">
        <v>16.166609000000001</v>
      </c>
      <c r="AC54">
        <v>0</v>
      </c>
      <c r="AD54">
        <v>10.858853999999999</v>
      </c>
      <c r="AE54">
        <v>59.175403000000003</v>
      </c>
      <c r="AF54">
        <v>0</v>
      </c>
      <c r="AG54">
        <v>52.001322000000002</v>
      </c>
      <c r="AH54">
        <v>0</v>
      </c>
      <c r="AI54">
        <v>0</v>
      </c>
      <c r="AJ54">
        <v>0</v>
      </c>
      <c r="AK54">
        <v>69.669668000000001</v>
      </c>
      <c r="AL54">
        <v>38.345999999999997</v>
      </c>
      <c r="AM54">
        <v>18.800616999999999</v>
      </c>
      <c r="AN54">
        <v>0.77966899999999995</v>
      </c>
      <c r="AO54">
        <v>0</v>
      </c>
      <c r="AP54">
        <v>0</v>
      </c>
      <c r="AQ54">
        <v>0</v>
      </c>
      <c r="AR54">
        <v>40.847999999999999</v>
      </c>
      <c r="AS54">
        <v>35.154834000000001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5.5604339999999999</v>
      </c>
      <c r="AZ54">
        <v>0</v>
      </c>
      <c r="BA54">
        <v>0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3058.3762369999999</v>
      </c>
    </row>
    <row r="55" spans="1:117">
      <c r="A55" t="s">
        <v>97</v>
      </c>
      <c r="B55">
        <v>0</v>
      </c>
      <c r="C55">
        <v>0</v>
      </c>
      <c r="D55">
        <v>47.574866</v>
      </c>
      <c r="E55">
        <v>0</v>
      </c>
      <c r="F55">
        <v>0</v>
      </c>
      <c r="G55">
        <v>78.916488000000001</v>
      </c>
      <c r="H55">
        <v>0</v>
      </c>
      <c r="I55">
        <v>0</v>
      </c>
      <c r="J55">
        <v>97.764911999999995</v>
      </c>
      <c r="K55">
        <v>688.71594700000003</v>
      </c>
      <c r="L55">
        <v>552.44379900000001</v>
      </c>
      <c r="M55">
        <v>97.055942999999999</v>
      </c>
      <c r="N55">
        <v>124.384996</v>
      </c>
      <c r="O55">
        <v>130.58071699999999</v>
      </c>
      <c r="P55">
        <v>149.98894999999999</v>
      </c>
      <c r="Q55">
        <v>22.630299000000001</v>
      </c>
      <c r="R55">
        <v>22.453313000000001</v>
      </c>
      <c r="S55">
        <v>27.638981000000001</v>
      </c>
      <c r="T55">
        <v>3.0945860000000001</v>
      </c>
      <c r="U55">
        <v>418.77</v>
      </c>
      <c r="V55">
        <v>20.801072000000001</v>
      </c>
      <c r="W55">
        <v>34.799309999999998</v>
      </c>
      <c r="X55">
        <v>148.30237500000001</v>
      </c>
      <c r="Y55">
        <v>0</v>
      </c>
      <c r="Z55">
        <v>19.5624</v>
      </c>
      <c r="AA55">
        <v>0</v>
      </c>
      <c r="AB55">
        <v>16.166609000000001</v>
      </c>
      <c r="AC55">
        <v>0</v>
      </c>
      <c r="AD55">
        <v>10.858853999999999</v>
      </c>
      <c r="AE55">
        <v>39.450268999999999</v>
      </c>
      <c r="AF55">
        <v>0</v>
      </c>
      <c r="AG55">
        <v>52.001322000000002</v>
      </c>
      <c r="AH55">
        <v>0</v>
      </c>
      <c r="AI55">
        <v>0</v>
      </c>
      <c r="AJ55">
        <v>0</v>
      </c>
      <c r="AK55">
        <v>69.669668000000001</v>
      </c>
      <c r="AL55">
        <v>38.345999999999997</v>
      </c>
      <c r="AM55">
        <v>18.800616999999999</v>
      </c>
      <c r="AN55">
        <v>0.77966899999999995</v>
      </c>
      <c r="AO55">
        <v>0</v>
      </c>
      <c r="AP55">
        <v>0</v>
      </c>
      <c r="AQ55">
        <v>0</v>
      </c>
      <c r="AR55">
        <v>40.847999999999999</v>
      </c>
      <c r="AS55">
        <v>35.154834000000001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5.5604339999999999</v>
      </c>
      <c r="AZ55">
        <v>0</v>
      </c>
      <c r="BA55">
        <v>0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3038.6511029999997</v>
      </c>
    </row>
    <row r="56" spans="1:117">
      <c r="A56" t="s">
        <v>98</v>
      </c>
      <c r="B56">
        <v>0</v>
      </c>
      <c r="C56">
        <v>0</v>
      </c>
      <c r="D56">
        <v>47.574866</v>
      </c>
      <c r="E56">
        <v>0</v>
      </c>
      <c r="F56">
        <v>0</v>
      </c>
      <c r="G56">
        <v>78.916488000000001</v>
      </c>
      <c r="H56">
        <v>0</v>
      </c>
      <c r="I56">
        <v>0</v>
      </c>
      <c r="J56">
        <v>97.764911999999995</v>
      </c>
      <c r="K56">
        <v>688.71594700000003</v>
      </c>
      <c r="L56">
        <v>552.44379900000001</v>
      </c>
      <c r="M56">
        <v>97.055942999999999</v>
      </c>
      <c r="N56">
        <v>124.384996</v>
      </c>
      <c r="O56">
        <v>130.58071699999999</v>
      </c>
      <c r="P56">
        <v>149.98894999999999</v>
      </c>
      <c r="Q56">
        <v>22.630299000000001</v>
      </c>
      <c r="R56">
        <v>22.453313000000001</v>
      </c>
      <c r="S56">
        <v>27.638981000000001</v>
      </c>
      <c r="T56">
        <v>3.0945860000000001</v>
      </c>
      <c r="U56">
        <v>418.77</v>
      </c>
      <c r="V56">
        <v>20.801072000000001</v>
      </c>
      <c r="W56">
        <v>34.799309999999998</v>
      </c>
      <c r="X56">
        <v>148.30237500000001</v>
      </c>
      <c r="Y56">
        <v>0</v>
      </c>
      <c r="Z56">
        <v>19.5624</v>
      </c>
      <c r="AA56">
        <v>0</v>
      </c>
      <c r="AB56">
        <v>16.166609000000001</v>
      </c>
      <c r="AC56">
        <v>0</v>
      </c>
      <c r="AD56">
        <v>10.858853999999999</v>
      </c>
      <c r="AE56">
        <v>39.450268999999999</v>
      </c>
      <c r="AF56">
        <v>0</v>
      </c>
      <c r="AG56">
        <v>52.001322000000002</v>
      </c>
      <c r="AH56">
        <v>0</v>
      </c>
      <c r="AI56">
        <v>0</v>
      </c>
      <c r="AJ56">
        <v>0</v>
      </c>
      <c r="AK56">
        <v>69.669668000000001</v>
      </c>
      <c r="AL56">
        <v>38.345999999999997</v>
      </c>
      <c r="AM56">
        <v>18.800616999999999</v>
      </c>
      <c r="AN56">
        <v>0.77966899999999995</v>
      </c>
      <c r="AO56">
        <v>0</v>
      </c>
      <c r="AP56">
        <v>0</v>
      </c>
      <c r="AQ56">
        <v>0</v>
      </c>
      <c r="AR56">
        <v>40.847999999999999</v>
      </c>
      <c r="AS56">
        <v>35.154834000000001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5.5604339999999999</v>
      </c>
      <c r="AZ56">
        <v>0</v>
      </c>
      <c r="BA56">
        <v>0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3038.6511029999997</v>
      </c>
    </row>
    <row r="57" spans="1:117">
      <c r="A57" t="s">
        <v>99</v>
      </c>
      <c r="B57">
        <v>0</v>
      </c>
      <c r="C57">
        <v>0</v>
      </c>
      <c r="D57">
        <v>47.574866</v>
      </c>
      <c r="E57">
        <v>0</v>
      </c>
      <c r="F57">
        <v>0</v>
      </c>
      <c r="G57">
        <v>78.916488000000001</v>
      </c>
      <c r="H57">
        <v>0</v>
      </c>
      <c r="I57">
        <v>0</v>
      </c>
      <c r="J57">
        <v>97.764911999999995</v>
      </c>
      <c r="K57">
        <v>688.71594700000003</v>
      </c>
      <c r="L57">
        <v>552.44379900000001</v>
      </c>
      <c r="M57">
        <v>97.055942999999999</v>
      </c>
      <c r="N57">
        <v>124.384996</v>
      </c>
      <c r="O57">
        <v>130.58071699999999</v>
      </c>
      <c r="P57">
        <v>149.98894999999999</v>
      </c>
      <c r="Q57">
        <v>22.630299000000001</v>
      </c>
      <c r="R57">
        <v>22.453313000000001</v>
      </c>
      <c r="S57">
        <v>27.638981000000001</v>
      </c>
      <c r="T57">
        <v>3.0945860000000001</v>
      </c>
      <c r="U57">
        <v>418.77</v>
      </c>
      <c r="V57">
        <v>20.801072000000001</v>
      </c>
      <c r="W57">
        <v>34.799309999999998</v>
      </c>
      <c r="X57">
        <v>148.30237500000001</v>
      </c>
      <c r="Y57">
        <v>0</v>
      </c>
      <c r="Z57">
        <v>19.5624</v>
      </c>
      <c r="AA57">
        <v>0</v>
      </c>
      <c r="AB57">
        <v>0</v>
      </c>
      <c r="AC57">
        <v>0</v>
      </c>
      <c r="AD57">
        <v>10.858853999999999</v>
      </c>
      <c r="AE57">
        <v>39.450268999999999</v>
      </c>
      <c r="AF57">
        <v>0</v>
      </c>
      <c r="AG57">
        <v>52.001322000000002</v>
      </c>
      <c r="AH57">
        <v>0</v>
      </c>
      <c r="AI57">
        <v>0</v>
      </c>
      <c r="AJ57">
        <v>0</v>
      </c>
      <c r="AK57">
        <v>69.669668000000001</v>
      </c>
      <c r="AL57">
        <v>38.345999999999997</v>
      </c>
      <c r="AM57">
        <v>18.800616999999999</v>
      </c>
      <c r="AN57">
        <v>0.77966899999999995</v>
      </c>
      <c r="AO57">
        <v>0</v>
      </c>
      <c r="AP57">
        <v>0</v>
      </c>
      <c r="AQ57">
        <v>0</v>
      </c>
      <c r="AR57">
        <v>34.776000000000003</v>
      </c>
      <c r="AS57">
        <v>35.154834000000001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5.5604339999999999</v>
      </c>
      <c r="AZ57">
        <v>0</v>
      </c>
      <c r="BA57">
        <v>0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3016.4124939999997</v>
      </c>
    </row>
    <row r="58" spans="1:117">
      <c r="A58" t="s">
        <v>100</v>
      </c>
      <c r="B58">
        <v>0</v>
      </c>
      <c r="C58">
        <v>0</v>
      </c>
      <c r="D58">
        <v>47.574866</v>
      </c>
      <c r="E58">
        <v>0</v>
      </c>
      <c r="F58">
        <v>0</v>
      </c>
      <c r="G58">
        <v>78.916488000000001</v>
      </c>
      <c r="H58">
        <v>0</v>
      </c>
      <c r="I58">
        <v>0</v>
      </c>
      <c r="J58">
        <v>97.764911999999995</v>
      </c>
      <c r="K58">
        <v>688.71594700000003</v>
      </c>
      <c r="L58">
        <v>552.44379900000001</v>
      </c>
      <c r="M58">
        <v>97.055942999999999</v>
      </c>
      <c r="N58">
        <v>124.384996</v>
      </c>
      <c r="O58">
        <v>130.58071699999999</v>
      </c>
      <c r="P58">
        <v>149.98894999999999</v>
      </c>
      <c r="Q58">
        <v>22.630299000000001</v>
      </c>
      <c r="R58">
        <v>22.453313000000001</v>
      </c>
      <c r="S58">
        <v>27.638981000000001</v>
      </c>
      <c r="T58">
        <v>3.0945860000000001</v>
      </c>
      <c r="U58">
        <v>418.77</v>
      </c>
      <c r="V58">
        <v>20.801072000000001</v>
      </c>
      <c r="W58">
        <v>34.799309999999998</v>
      </c>
      <c r="X58">
        <v>148.30237500000001</v>
      </c>
      <c r="Y58">
        <v>0</v>
      </c>
      <c r="Z58">
        <v>19.5624</v>
      </c>
      <c r="AA58">
        <v>0</v>
      </c>
      <c r="AB58">
        <v>0</v>
      </c>
      <c r="AC58">
        <v>0</v>
      </c>
      <c r="AD58">
        <v>10.858853999999999</v>
      </c>
      <c r="AE58">
        <v>39.450268999999999</v>
      </c>
      <c r="AF58">
        <v>0</v>
      </c>
      <c r="AG58">
        <v>52.001322000000002</v>
      </c>
      <c r="AH58">
        <v>0</v>
      </c>
      <c r="AI58">
        <v>0</v>
      </c>
      <c r="AJ58">
        <v>0</v>
      </c>
      <c r="AK58">
        <v>69.669668000000001</v>
      </c>
      <c r="AL58">
        <v>38.345999999999997</v>
      </c>
      <c r="AM58">
        <v>18.800616999999999</v>
      </c>
      <c r="AN58">
        <v>0.77966899999999995</v>
      </c>
      <c r="AO58">
        <v>0</v>
      </c>
      <c r="AP58">
        <v>0</v>
      </c>
      <c r="AQ58">
        <v>0</v>
      </c>
      <c r="AR58">
        <v>34.776000000000003</v>
      </c>
      <c r="AS58">
        <v>35.154834000000001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5.5604339999999999</v>
      </c>
      <c r="AZ58">
        <v>0</v>
      </c>
      <c r="BA58">
        <v>0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3016.4124939999997</v>
      </c>
    </row>
    <row r="59" spans="1:117">
      <c r="A59" t="s">
        <v>101</v>
      </c>
      <c r="B59">
        <v>0</v>
      </c>
      <c r="C59">
        <v>0</v>
      </c>
      <c r="D59">
        <v>47.574866</v>
      </c>
      <c r="E59">
        <v>0</v>
      </c>
      <c r="F59">
        <v>0</v>
      </c>
      <c r="G59">
        <v>78.916488000000001</v>
      </c>
      <c r="H59">
        <v>0</v>
      </c>
      <c r="I59">
        <v>0</v>
      </c>
      <c r="J59">
        <v>97.764911999999995</v>
      </c>
      <c r="K59">
        <v>688.71594700000003</v>
      </c>
      <c r="L59">
        <v>552.44379900000001</v>
      </c>
      <c r="M59">
        <v>97.055942999999999</v>
      </c>
      <c r="N59">
        <v>124.384996</v>
      </c>
      <c r="O59">
        <v>130.58071699999999</v>
      </c>
      <c r="P59">
        <v>149.98894999999999</v>
      </c>
      <c r="Q59">
        <v>22.630299000000001</v>
      </c>
      <c r="R59">
        <v>22.453313000000001</v>
      </c>
      <c r="S59">
        <v>27.638981000000001</v>
      </c>
      <c r="T59">
        <v>3.0945860000000001</v>
      </c>
      <c r="U59">
        <v>418.77</v>
      </c>
      <c r="V59">
        <v>20.801072000000001</v>
      </c>
      <c r="W59">
        <v>34.799309999999998</v>
      </c>
      <c r="X59">
        <v>148.30237500000001</v>
      </c>
      <c r="Y59">
        <v>0</v>
      </c>
      <c r="Z59">
        <v>13.041600000000001</v>
      </c>
      <c r="AA59">
        <v>0</v>
      </c>
      <c r="AB59">
        <v>0</v>
      </c>
      <c r="AC59">
        <v>0</v>
      </c>
      <c r="AD59">
        <v>10.858853999999999</v>
      </c>
      <c r="AE59">
        <v>39.450268999999999</v>
      </c>
      <c r="AF59">
        <v>0</v>
      </c>
      <c r="AG59">
        <v>52.001322000000002</v>
      </c>
      <c r="AH59">
        <v>0</v>
      </c>
      <c r="AI59">
        <v>0</v>
      </c>
      <c r="AJ59">
        <v>0</v>
      </c>
      <c r="AK59">
        <v>69.669668000000001</v>
      </c>
      <c r="AL59">
        <v>38.345999999999997</v>
      </c>
      <c r="AM59">
        <v>18.800616999999999</v>
      </c>
      <c r="AN59">
        <v>0.77966899999999995</v>
      </c>
      <c r="AO59">
        <v>0</v>
      </c>
      <c r="AP59">
        <v>0</v>
      </c>
      <c r="AQ59">
        <v>0</v>
      </c>
      <c r="AR59">
        <v>34.776000000000003</v>
      </c>
      <c r="AS59">
        <v>35.154834000000001</v>
      </c>
      <c r="AT59">
        <v>20</v>
      </c>
      <c r="AU59">
        <v>0</v>
      </c>
      <c r="AV59">
        <v>0</v>
      </c>
      <c r="AW59">
        <v>0</v>
      </c>
      <c r="AX59">
        <v>0</v>
      </c>
      <c r="AY59">
        <v>5.5604339999999999</v>
      </c>
      <c r="AZ59">
        <v>0</v>
      </c>
      <c r="BA59">
        <v>0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3009.8898939999999</v>
      </c>
    </row>
    <row r="60" spans="1:117">
      <c r="A60" t="s">
        <v>102</v>
      </c>
      <c r="B60">
        <v>0</v>
      </c>
      <c r="C60">
        <v>0</v>
      </c>
      <c r="D60">
        <v>47.574866</v>
      </c>
      <c r="E60">
        <v>0</v>
      </c>
      <c r="F60">
        <v>0</v>
      </c>
      <c r="G60">
        <v>78.916488000000001</v>
      </c>
      <c r="H60">
        <v>0</v>
      </c>
      <c r="I60">
        <v>0</v>
      </c>
      <c r="J60">
        <v>97.764911999999995</v>
      </c>
      <c r="K60">
        <v>688.71594700000003</v>
      </c>
      <c r="L60">
        <v>552.44379900000001</v>
      </c>
      <c r="M60">
        <v>97.055942999999999</v>
      </c>
      <c r="N60">
        <v>124.384996</v>
      </c>
      <c r="O60">
        <v>130.58071699999999</v>
      </c>
      <c r="P60">
        <v>149.98894999999999</v>
      </c>
      <c r="Q60">
        <v>22.630299000000001</v>
      </c>
      <c r="R60">
        <v>22.453313000000001</v>
      </c>
      <c r="S60">
        <v>27.638981000000001</v>
      </c>
      <c r="T60">
        <v>3.0945860000000001</v>
      </c>
      <c r="U60">
        <v>418.77</v>
      </c>
      <c r="V60">
        <v>20.801072000000001</v>
      </c>
      <c r="W60">
        <v>34.799309999999998</v>
      </c>
      <c r="X60">
        <v>148.30237500000001</v>
      </c>
      <c r="Y60">
        <v>0</v>
      </c>
      <c r="Z60">
        <v>13.041600000000001</v>
      </c>
      <c r="AA60">
        <v>0</v>
      </c>
      <c r="AB60">
        <v>0</v>
      </c>
      <c r="AC60">
        <v>0</v>
      </c>
      <c r="AD60">
        <v>10.858853999999999</v>
      </c>
      <c r="AE60">
        <v>39.450268999999999</v>
      </c>
      <c r="AF60">
        <v>0</v>
      </c>
      <c r="AG60">
        <v>52.001322000000002</v>
      </c>
      <c r="AH60">
        <v>0</v>
      </c>
      <c r="AI60">
        <v>0</v>
      </c>
      <c r="AJ60">
        <v>0</v>
      </c>
      <c r="AK60">
        <v>69.669668000000001</v>
      </c>
      <c r="AL60">
        <v>38.345999999999997</v>
      </c>
      <c r="AM60">
        <v>18.800616999999999</v>
      </c>
      <c r="AN60">
        <v>0.77966899999999995</v>
      </c>
      <c r="AO60">
        <v>0</v>
      </c>
      <c r="AP60">
        <v>0</v>
      </c>
      <c r="AQ60">
        <v>0</v>
      </c>
      <c r="AR60">
        <v>34.776000000000003</v>
      </c>
      <c r="AS60">
        <v>35.154834000000001</v>
      </c>
      <c r="AT60">
        <v>20</v>
      </c>
      <c r="AU60">
        <v>0</v>
      </c>
      <c r="AV60">
        <v>0</v>
      </c>
      <c r="AW60">
        <v>0</v>
      </c>
      <c r="AX60">
        <v>0</v>
      </c>
      <c r="AY60">
        <v>5.5604339999999999</v>
      </c>
      <c r="AZ60">
        <v>0</v>
      </c>
      <c r="BA60">
        <v>0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3009.8898939999999</v>
      </c>
    </row>
    <row r="61" spans="1:117">
      <c r="A61" t="s">
        <v>103</v>
      </c>
      <c r="B61">
        <v>0</v>
      </c>
      <c r="C61">
        <v>0</v>
      </c>
      <c r="D61">
        <v>47.574866</v>
      </c>
      <c r="E61">
        <v>0</v>
      </c>
      <c r="F61">
        <v>0</v>
      </c>
      <c r="G61">
        <v>78.916488000000001</v>
      </c>
      <c r="H61">
        <v>0</v>
      </c>
      <c r="I61">
        <v>0</v>
      </c>
      <c r="J61">
        <v>97.764911999999995</v>
      </c>
      <c r="K61">
        <v>688.71594700000003</v>
      </c>
      <c r="L61">
        <v>552.44379900000001</v>
      </c>
      <c r="M61">
        <v>97.055942999999999</v>
      </c>
      <c r="N61">
        <v>124.384996</v>
      </c>
      <c r="O61">
        <v>130.58071699999999</v>
      </c>
      <c r="P61">
        <v>149.98894999999999</v>
      </c>
      <c r="Q61">
        <v>22.630299000000001</v>
      </c>
      <c r="R61">
        <v>22.453313000000001</v>
      </c>
      <c r="S61">
        <v>27.638981000000001</v>
      </c>
      <c r="T61">
        <v>3.0945860000000001</v>
      </c>
      <c r="U61">
        <v>418.77</v>
      </c>
      <c r="V61">
        <v>20.801072000000001</v>
      </c>
      <c r="W61">
        <v>34.799309999999998</v>
      </c>
      <c r="X61">
        <v>148.30237500000001</v>
      </c>
      <c r="Y61">
        <v>0</v>
      </c>
      <c r="Z61">
        <v>13.041600000000001</v>
      </c>
      <c r="AA61">
        <v>0</v>
      </c>
      <c r="AB61">
        <v>0</v>
      </c>
      <c r="AC61">
        <v>0</v>
      </c>
      <c r="AD61">
        <v>10.858853999999999</v>
      </c>
      <c r="AE61">
        <v>39.450268999999999</v>
      </c>
      <c r="AF61">
        <v>0</v>
      </c>
      <c r="AG61">
        <v>52.001322000000002</v>
      </c>
      <c r="AH61">
        <v>0</v>
      </c>
      <c r="AI61">
        <v>0</v>
      </c>
      <c r="AJ61">
        <v>0</v>
      </c>
      <c r="AK61">
        <v>69.669668000000001</v>
      </c>
      <c r="AL61">
        <v>48.804000000000002</v>
      </c>
      <c r="AM61">
        <v>18.800616999999999</v>
      </c>
      <c r="AN61">
        <v>0.77966899999999995</v>
      </c>
      <c r="AO61">
        <v>0</v>
      </c>
      <c r="AP61">
        <v>0</v>
      </c>
      <c r="AQ61">
        <v>0</v>
      </c>
      <c r="AR61">
        <v>34.776000000000003</v>
      </c>
      <c r="AS61">
        <v>35.154834000000001</v>
      </c>
      <c r="AT61">
        <v>20</v>
      </c>
      <c r="AU61">
        <v>0</v>
      </c>
      <c r="AV61">
        <v>0</v>
      </c>
      <c r="AW61">
        <v>0</v>
      </c>
      <c r="AX61">
        <v>0</v>
      </c>
      <c r="AY61">
        <v>5.5604339999999999</v>
      </c>
      <c r="AZ61">
        <v>0</v>
      </c>
      <c r="BA61">
        <v>0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3020.347894</v>
      </c>
    </row>
    <row r="62" spans="1:117">
      <c r="A62" t="s">
        <v>104</v>
      </c>
      <c r="B62">
        <v>0</v>
      </c>
      <c r="C62">
        <v>0</v>
      </c>
      <c r="D62">
        <v>47.574866</v>
      </c>
      <c r="E62">
        <v>0</v>
      </c>
      <c r="F62">
        <v>0</v>
      </c>
      <c r="G62">
        <v>78.916488000000001</v>
      </c>
      <c r="H62">
        <v>0</v>
      </c>
      <c r="I62">
        <v>0</v>
      </c>
      <c r="J62">
        <v>97.764911999999995</v>
      </c>
      <c r="K62">
        <v>688.71594700000003</v>
      </c>
      <c r="L62">
        <v>552.44379900000001</v>
      </c>
      <c r="M62">
        <v>97.055942999999999</v>
      </c>
      <c r="N62">
        <v>124.384996</v>
      </c>
      <c r="O62">
        <v>130.58071699999999</v>
      </c>
      <c r="P62">
        <v>149.98894999999999</v>
      </c>
      <c r="Q62">
        <v>22.630299000000001</v>
      </c>
      <c r="R62">
        <v>22.453313000000001</v>
      </c>
      <c r="S62">
        <v>27.638981000000001</v>
      </c>
      <c r="T62">
        <v>3.0945860000000001</v>
      </c>
      <c r="U62">
        <v>418.77</v>
      </c>
      <c r="V62">
        <v>20.801072000000001</v>
      </c>
      <c r="W62">
        <v>34.799309999999998</v>
      </c>
      <c r="X62">
        <v>148.30237500000001</v>
      </c>
      <c r="Y62">
        <v>0</v>
      </c>
      <c r="Z62">
        <v>13.041600000000001</v>
      </c>
      <c r="AA62">
        <v>0</v>
      </c>
      <c r="AB62">
        <v>0</v>
      </c>
      <c r="AC62">
        <v>0</v>
      </c>
      <c r="AD62">
        <v>10.858853999999999</v>
      </c>
      <c r="AE62">
        <v>39.450268999999999</v>
      </c>
      <c r="AF62">
        <v>0</v>
      </c>
      <c r="AG62">
        <v>52.001322000000002</v>
      </c>
      <c r="AH62">
        <v>0</v>
      </c>
      <c r="AI62">
        <v>0</v>
      </c>
      <c r="AJ62">
        <v>0</v>
      </c>
      <c r="AK62">
        <v>69.669668000000001</v>
      </c>
      <c r="AL62">
        <v>48.804000000000002</v>
      </c>
      <c r="AM62">
        <v>18.800616999999999</v>
      </c>
      <c r="AN62">
        <v>0.77966899999999995</v>
      </c>
      <c r="AO62">
        <v>0</v>
      </c>
      <c r="AP62">
        <v>0</v>
      </c>
      <c r="AQ62">
        <v>0</v>
      </c>
      <c r="AR62">
        <v>34.776000000000003</v>
      </c>
      <c r="AS62">
        <v>35.154834000000001</v>
      </c>
      <c r="AT62">
        <v>20</v>
      </c>
      <c r="AU62">
        <v>0</v>
      </c>
      <c r="AV62">
        <v>0</v>
      </c>
      <c r="AW62">
        <v>0</v>
      </c>
      <c r="AX62">
        <v>0</v>
      </c>
      <c r="AY62">
        <v>5.5604339999999999</v>
      </c>
      <c r="AZ62">
        <v>0</v>
      </c>
      <c r="BA62">
        <v>0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3020.347894</v>
      </c>
    </row>
    <row r="63" spans="1:117">
      <c r="A63" t="s">
        <v>105</v>
      </c>
      <c r="B63">
        <v>0</v>
      </c>
      <c r="C63">
        <v>0</v>
      </c>
      <c r="D63">
        <v>47.574866</v>
      </c>
      <c r="E63">
        <v>0</v>
      </c>
      <c r="F63">
        <v>0</v>
      </c>
      <c r="G63">
        <v>78.916488000000001</v>
      </c>
      <c r="H63">
        <v>0</v>
      </c>
      <c r="I63">
        <v>0</v>
      </c>
      <c r="J63">
        <v>97.764911999999995</v>
      </c>
      <c r="K63">
        <v>688.71594700000003</v>
      </c>
      <c r="L63">
        <v>552.44379900000001</v>
      </c>
      <c r="M63">
        <v>97.055942999999999</v>
      </c>
      <c r="N63">
        <v>124.384996</v>
      </c>
      <c r="O63">
        <v>130.58071699999999</v>
      </c>
      <c r="P63">
        <v>149.98894999999999</v>
      </c>
      <c r="Q63">
        <v>22.630299000000001</v>
      </c>
      <c r="R63">
        <v>22.453313000000001</v>
      </c>
      <c r="S63">
        <v>27.638981000000001</v>
      </c>
      <c r="T63">
        <v>3.0945860000000001</v>
      </c>
      <c r="U63">
        <v>418.77</v>
      </c>
      <c r="V63">
        <v>20.801072000000001</v>
      </c>
      <c r="W63">
        <v>34.799309999999998</v>
      </c>
      <c r="X63">
        <v>148.30237500000001</v>
      </c>
      <c r="Y63">
        <v>0</v>
      </c>
      <c r="Z63">
        <v>13.041600000000001</v>
      </c>
      <c r="AA63">
        <v>0</v>
      </c>
      <c r="AB63">
        <v>0</v>
      </c>
      <c r="AC63">
        <v>0</v>
      </c>
      <c r="AD63">
        <v>10.858853999999999</v>
      </c>
      <c r="AE63">
        <v>39.450268999999999</v>
      </c>
      <c r="AF63">
        <v>0</v>
      </c>
      <c r="AG63">
        <v>52.001322000000002</v>
      </c>
      <c r="AH63">
        <v>0</v>
      </c>
      <c r="AI63">
        <v>0</v>
      </c>
      <c r="AJ63">
        <v>0</v>
      </c>
      <c r="AK63">
        <v>69.669668000000001</v>
      </c>
      <c r="AL63">
        <v>48.804000000000002</v>
      </c>
      <c r="AM63">
        <v>18.800616999999999</v>
      </c>
      <c r="AN63">
        <v>0.77966899999999995</v>
      </c>
      <c r="AO63">
        <v>0</v>
      </c>
      <c r="AP63">
        <v>0</v>
      </c>
      <c r="AQ63">
        <v>0</v>
      </c>
      <c r="AR63">
        <v>40.847999999999999</v>
      </c>
      <c r="AS63">
        <v>35.154834000000001</v>
      </c>
      <c r="AT63">
        <v>20</v>
      </c>
      <c r="AU63">
        <v>0</v>
      </c>
      <c r="AV63">
        <v>0</v>
      </c>
      <c r="AW63">
        <v>0</v>
      </c>
      <c r="AX63">
        <v>0</v>
      </c>
      <c r="AY63">
        <v>5.5604339999999999</v>
      </c>
      <c r="AZ63">
        <v>0</v>
      </c>
      <c r="BA63">
        <v>0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3026.4198940000001</v>
      </c>
    </row>
    <row r="64" spans="1:117">
      <c r="A64" t="s">
        <v>106</v>
      </c>
      <c r="B64">
        <v>0</v>
      </c>
      <c r="C64">
        <v>0</v>
      </c>
      <c r="D64">
        <v>47.574866</v>
      </c>
      <c r="E64">
        <v>0</v>
      </c>
      <c r="F64">
        <v>0</v>
      </c>
      <c r="G64">
        <v>78.916488000000001</v>
      </c>
      <c r="H64">
        <v>0</v>
      </c>
      <c r="I64">
        <v>0</v>
      </c>
      <c r="J64">
        <v>97.764911999999995</v>
      </c>
      <c r="K64">
        <v>688.71594700000003</v>
      </c>
      <c r="L64">
        <v>552.44379900000001</v>
      </c>
      <c r="M64">
        <v>97.055942999999999</v>
      </c>
      <c r="N64">
        <v>124.384996</v>
      </c>
      <c r="O64">
        <v>130.58071699999999</v>
      </c>
      <c r="P64">
        <v>149.98894999999999</v>
      </c>
      <c r="Q64">
        <v>22.630299000000001</v>
      </c>
      <c r="R64">
        <v>22.453313000000001</v>
      </c>
      <c r="S64">
        <v>27.638981000000001</v>
      </c>
      <c r="T64">
        <v>3.0945860000000001</v>
      </c>
      <c r="U64">
        <v>418.77</v>
      </c>
      <c r="V64">
        <v>20.801072000000001</v>
      </c>
      <c r="W64">
        <v>34.799309999999998</v>
      </c>
      <c r="X64">
        <v>148.30237500000001</v>
      </c>
      <c r="Y64">
        <v>0</v>
      </c>
      <c r="Z64">
        <v>13.041600000000001</v>
      </c>
      <c r="AA64">
        <v>0</v>
      </c>
      <c r="AB64">
        <v>0</v>
      </c>
      <c r="AC64">
        <v>0</v>
      </c>
      <c r="AD64">
        <v>10.858853999999999</v>
      </c>
      <c r="AE64">
        <v>39.450268999999999</v>
      </c>
      <c r="AF64">
        <v>0</v>
      </c>
      <c r="AG64">
        <v>52.001322000000002</v>
      </c>
      <c r="AH64">
        <v>0</v>
      </c>
      <c r="AI64">
        <v>0</v>
      </c>
      <c r="AJ64">
        <v>0</v>
      </c>
      <c r="AK64">
        <v>69.669668000000001</v>
      </c>
      <c r="AL64">
        <v>48.804000000000002</v>
      </c>
      <c r="AM64">
        <v>18.800616999999999</v>
      </c>
      <c r="AN64">
        <v>0.77966899999999995</v>
      </c>
      <c r="AO64">
        <v>0</v>
      </c>
      <c r="AP64">
        <v>0</v>
      </c>
      <c r="AQ64">
        <v>0</v>
      </c>
      <c r="AR64">
        <v>40.847999999999999</v>
      </c>
      <c r="AS64">
        <v>35.154834000000001</v>
      </c>
      <c r="AT64">
        <v>20</v>
      </c>
      <c r="AU64">
        <v>0</v>
      </c>
      <c r="AV64">
        <v>0</v>
      </c>
      <c r="AW64">
        <v>0</v>
      </c>
      <c r="AX64">
        <v>0</v>
      </c>
      <c r="AY64">
        <v>5.5604339999999999</v>
      </c>
      <c r="AZ64">
        <v>0</v>
      </c>
      <c r="BA64">
        <v>0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3026.4198940000001</v>
      </c>
    </row>
    <row r="65" spans="1:117">
      <c r="A65" t="s">
        <v>107</v>
      </c>
      <c r="B65">
        <v>0</v>
      </c>
      <c r="C65">
        <v>0</v>
      </c>
      <c r="D65">
        <v>47.574866</v>
      </c>
      <c r="E65">
        <v>0</v>
      </c>
      <c r="F65">
        <v>0</v>
      </c>
      <c r="G65">
        <v>78.916488000000001</v>
      </c>
      <c r="H65">
        <v>0</v>
      </c>
      <c r="I65">
        <v>0</v>
      </c>
      <c r="J65">
        <v>99.122758000000005</v>
      </c>
      <c r="K65">
        <v>688.71594700000003</v>
      </c>
      <c r="L65">
        <v>552.44379900000001</v>
      </c>
      <c r="M65">
        <v>97.055942999999999</v>
      </c>
      <c r="N65">
        <v>124.384996</v>
      </c>
      <c r="O65">
        <v>130.58071699999999</v>
      </c>
      <c r="P65">
        <v>149.98894999999999</v>
      </c>
      <c r="Q65">
        <v>22.630299000000001</v>
      </c>
      <c r="R65">
        <v>22.453313000000001</v>
      </c>
      <c r="S65">
        <v>27.638981000000001</v>
      </c>
      <c r="T65">
        <v>3.0945860000000001</v>
      </c>
      <c r="U65">
        <v>418.77</v>
      </c>
      <c r="V65">
        <v>20.801072000000001</v>
      </c>
      <c r="W65">
        <v>34.799309999999998</v>
      </c>
      <c r="X65">
        <v>148.30237500000001</v>
      </c>
      <c r="Y65">
        <v>0</v>
      </c>
      <c r="Z65">
        <v>13.041600000000001</v>
      </c>
      <c r="AA65">
        <v>0</v>
      </c>
      <c r="AB65">
        <v>0</v>
      </c>
      <c r="AC65">
        <v>0</v>
      </c>
      <c r="AD65">
        <v>10.858853999999999</v>
      </c>
      <c r="AE65">
        <v>39.450268999999999</v>
      </c>
      <c r="AF65">
        <v>0</v>
      </c>
      <c r="AG65">
        <v>52.001322000000002</v>
      </c>
      <c r="AH65">
        <v>22.286372</v>
      </c>
      <c r="AI65">
        <v>0</v>
      </c>
      <c r="AJ65">
        <v>0</v>
      </c>
      <c r="AK65">
        <v>69.669668000000001</v>
      </c>
      <c r="AL65">
        <v>48.804000000000002</v>
      </c>
      <c r="AM65">
        <v>18.800616999999999</v>
      </c>
      <c r="AN65">
        <v>0.77966899999999995</v>
      </c>
      <c r="AO65">
        <v>0</v>
      </c>
      <c r="AP65">
        <v>0</v>
      </c>
      <c r="AQ65">
        <v>0</v>
      </c>
      <c r="AR65">
        <v>40.847999999999999</v>
      </c>
      <c r="AS65">
        <v>35.154834000000001</v>
      </c>
      <c r="AT65">
        <v>20</v>
      </c>
      <c r="AU65">
        <v>0</v>
      </c>
      <c r="AV65">
        <v>0</v>
      </c>
      <c r="AW65">
        <v>0</v>
      </c>
      <c r="AX65">
        <v>0</v>
      </c>
      <c r="AY65">
        <v>5.5604339999999999</v>
      </c>
      <c r="AZ65">
        <v>0</v>
      </c>
      <c r="BA65">
        <v>0.86243999999999998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3050.9265519999999</v>
      </c>
    </row>
    <row r="66" spans="1:117">
      <c r="A66" t="s">
        <v>108</v>
      </c>
      <c r="B66">
        <v>0</v>
      </c>
      <c r="C66">
        <v>0</v>
      </c>
      <c r="D66">
        <v>47.574866</v>
      </c>
      <c r="E66">
        <v>0</v>
      </c>
      <c r="F66">
        <v>0</v>
      </c>
      <c r="G66">
        <v>78.916488000000001</v>
      </c>
      <c r="H66">
        <v>0</v>
      </c>
      <c r="I66">
        <v>0</v>
      </c>
      <c r="J66">
        <v>99.122758000000005</v>
      </c>
      <c r="K66">
        <v>688.71594700000003</v>
      </c>
      <c r="L66">
        <v>552.44379900000001</v>
      </c>
      <c r="M66">
        <v>97.055942999999999</v>
      </c>
      <c r="N66">
        <v>124.384996</v>
      </c>
      <c r="O66">
        <v>130.58071699999999</v>
      </c>
      <c r="P66">
        <v>149.98894999999999</v>
      </c>
      <c r="Q66">
        <v>22.630299000000001</v>
      </c>
      <c r="R66">
        <v>22.453313000000001</v>
      </c>
      <c r="S66">
        <v>27.638981000000001</v>
      </c>
      <c r="T66">
        <v>3.0945860000000001</v>
      </c>
      <c r="U66">
        <v>418.77</v>
      </c>
      <c r="V66">
        <v>20.801072000000001</v>
      </c>
      <c r="W66">
        <v>34.799309999999998</v>
      </c>
      <c r="X66">
        <v>148.30237500000001</v>
      </c>
      <c r="Y66">
        <v>0</v>
      </c>
      <c r="Z66">
        <v>13.041600000000001</v>
      </c>
      <c r="AA66">
        <v>0</v>
      </c>
      <c r="AB66">
        <v>16.166609000000001</v>
      </c>
      <c r="AC66">
        <v>0</v>
      </c>
      <c r="AD66">
        <v>10.858853999999999</v>
      </c>
      <c r="AE66">
        <v>39.450268999999999</v>
      </c>
      <c r="AF66">
        <v>0</v>
      </c>
      <c r="AG66">
        <v>52.001322000000002</v>
      </c>
      <c r="AH66">
        <v>22.286372</v>
      </c>
      <c r="AI66">
        <v>0</v>
      </c>
      <c r="AJ66">
        <v>0</v>
      </c>
      <c r="AK66">
        <v>69.669668000000001</v>
      </c>
      <c r="AL66">
        <v>48.804000000000002</v>
      </c>
      <c r="AM66">
        <v>18.800616999999999</v>
      </c>
      <c r="AN66">
        <v>0.77966899999999995</v>
      </c>
      <c r="AO66">
        <v>0</v>
      </c>
      <c r="AP66">
        <v>0</v>
      </c>
      <c r="AQ66">
        <v>0</v>
      </c>
      <c r="AR66">
        <v>34.776000000000003</v>
      </c>
      <c r="AS66">
        <v>35.154834000000001</v>
      </c>
      <c r="AT66">
        <v>20</v>
      </c>
      <c r="AU66">
        <v>0</v>
      </c>
      <c r="AV66">
        <v>0</v>
      </c>
      <c r="AW66">
        <v>0</v>
      </c>
      <c r="AX66">
        <v>0</v>
      </c>
      <c r="AY66">
        <v>5.5604339999999999</v>
      </c>
      <c r="AZ66">
        <v>0</v>
      </c>
      <c r="BA66">
        <v>0.86243999999999998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3061.0211609999997</v>
      </c>
    </row>
    <row r="67" spans="1:117">
      <c r="A67" t="s">
        <v>109</v>
      </c>
      <c r="B67">
        <v>0</v>
      </c>
      <c r="C67">
        <v>0</v>
      </c>
      <c r="D67">
        <v>47.574866</v>
      </c>
      <c r="E67">
        <v>0</v>
      </c>
      <c r="F67">
        <v>0</v>
      </c>
      <c r="G67">
        <v>78.113947999999993</v>
      </c>
      <c r="H67">
        <v>0</v>
      </c>
      <c r="I67">
        <v>0</v>
      </c>
      <c r="J67">
        <v>97.764911999999995</v>
      </c>
      <c r="K67">
        <v>688.71594700000003</v>
      </c>
      <c r="L67">
        <v>552.44379900000001</v>
      </c>
      <c r="M67">
        <v>97.055942999999999</v>
      </c>
      <c r="N67">
        <v>124.384996</v>
      </c>
      <c r="O67">
        <v>130.58071699999999</v>
      </c>
      <c r="P67">
        <v>149.98894999999999</v>
      </c>
      <c r="Q67">
        <v>22.630299000000001</v>
      </c>
      <c r="R67">
        <v>22.453313000000001</v>
      </c>
      <c r="S67">
        <v>27.638981000000001</v>
      </c>
      <c r="T67">
        <v>3.0945860000000001</v>
      </c>
      <c r="U67">
        <v>418.77</v>
      </c>
      <c r="V67">
        <v>20.801072000000001</v>
      </c>
      <c r="W67">
        <v>34.799309999999998</v>
      </c>
      <c r="X67">
        <v>148.30237500000001</v>
      </c>
      <c r="Y67">
        <v>0</v>
      </c>
      <c r="Z67">
        <v>13.041600000000001</v>
      </c>
      <c r="AA67">
        <v>14.04936</v>
      </c>
      <c r="AB67">
        <v>16.166609000000001</v>
      </c>
      <c r="AC67">
        <v>0</v>
      </c>
      <c r="AD67">
        <v>10.858853999999999</v>
      </c>
      <c r="AE67">
        <v>39.450268999999999</v>
      </c>
      <c r="AF67">
        <v>0</v>
      </c>
      <c r="AG67">
        <v>52.001322000000002</v>
      </c>
      <c r="AH67">
        <v>22.286372</v>
      </c>
      <c r="AI67">
        <v>0</v>
      </c>
      <c r="AJ67">
        <v>0</v>
      </c>
      <c r="AK67">
        <v>69.669668000000001</v>
      </c>
      <c r="AL67">
        <v>48.804000000000002</v>
      </c>
      <c r="AM67">
        <v>18.800616999999999</v>
      </c>
      <c r="AN67">
        <v>0.77966899999999995</v>
      </c>
      <c r="AO67">
        <v>0</v>
      </c>
      <c r="AP67">
        <v>0</v>
      </c>
      <c r="AQ67">
        <v>0</v>
      </c>
      <c r="AR67">
        <v>34.776000000000003</v>
      </c>
      <c r="AS67">
        <v>35.154834000000001</v>
      </c>
      <c r="AT67">
        <v>20</v>
      </c>
      <c r="AU67">
        <v>0</v>
      </c>
      <c r="AV67">
        <v>0</v>
      </c>
      <c r="AW67">
        <v>0</v>
      </c>
      <c r="AX67">
        <v>0</v>
      </c>
      <c r="AY67">
        <v>5.5604339999999999</v>
      </c>
      <c r="AZ67">
        <v>0</v>
      </c>
      <c r="BA67">
        <v>0.86243999999999998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3072.9101349999996</v>
      </c>
    </row>
    <row r="68" spans="1:117">
      <c r="A68" t="s">
        <v>110</v>
      </c>
      <c r="B68">
        <v>0</v>
      </c>
      <c r="C68">
        <v>0</v>
      </c>
      <c r="D68">
        <v>47.574866</v>
      </c>
      <c r="E68">
        <v>0</v>
      </c>
      <c r="F68">
        <v>0</v>
      </c>
      <c r="G68">
        <v>78.113947999999993</v>
      </c>
      <c r="H68">
        <v>0</v>
      </c>
      <c r="I68">
        <v>0</v>
      </c>
      <c r="J68">
        <v>97.764911999999995</v>
      </c>
      <c r="K68">
        <v>688.71594700000003</v>
      </c>
      <c r="L68">
        <v>552.44379900000001</v>
      </c>
      <c r="M68">
        <v>97.055942999999999</v>
      </c>
      <c r="N68">
        <v>124.384996</v>
      </c>
      <c r="O68">
        <v>130.58071699999999</v>
      </c>
      <c r="P68">
        <v>149.98894999999999</v>
      </c>
      <c r="Q68">
        <v>22.630299000000001</v>
      </c>
      <c r="R68">
        <v>22.453313000000001</v>
      </c>
      <c r="S68">
        <v>27.638981000000001</v>
      </c>
      <c r="T68">
        <v>3.0945860000000001</v>
      </c>
      <c r="U68">
        <v>418.77</v>
      </c>
      <c r="V68">
        <v>20.801072000000001</v>
      </c>
      <c r="W68">
        <v>34.799309999999998</v>
      </c>
      <c r="X68">
        <v>148.30237500000001</v>
      </c>
      <c r="Y68">
        <v>0</v>
      </c>
      <c r="Z68">
        <v>13.041600000000001</v>
      </c>
      <c r="AA68">
        <v>28.09872</v>
      </c>
      <c r="AB68">
        <v>16.166609000000001</v>
      </c>
      <c r="AC68">
        <v>0</v>
      </c>
      <c r="AD68">
        <v>10.858853999999999</v>
      </c>
      <c r="AE68">
        <v>39.450268999999999</v>
      </c>
      <c r="AF68">
        <v>0</v>
      </c>
      <c r="AG68">
        <v>52.001322000000002</v>
      </c>
      <c r="AH68">
        <v>22.286372</v>
      </c>
      <c r="AI68">
        <v>0</v>
      </c>
      <c r="AJ68">
        <v>0</v>
      </c>
      <c r="AK68">
        <v>69.669668000000001</v>
      </c>
      <c r="AL68">
        <v>48.804000000000002</v>
      </c>
      <c r="AM68">
        <v>18.800616999999999</v>
      </c>
      <c r="AN68">
        <v>0.77966899999999995</v>
      </c>
      <c r="AO68">
        <v>0</v>
      </c>
      <c r="AP68">
        <v>0</v>
      </c>
      <c r="AQ68">
        <v>0</v>
      </c>
      <c r="AR68">
        <v>34.776000000000003</v>
      </c>
      <c r="AS68">
        <v>35.154834000000001</v>
      </c>
      <c r="AT68">
        <v>20</v>
      </c>
      <c r="AU68">
        <v>0</v>
      </c>
      <c r="AV68">
        <v>0</v>
      </c>
      <c r="AW68">
        <v>0</v>
      </c>
      <c r="AX68">
        <v>0</v>
      </c>
      <c r="AY68">
        <v>5.5604339999999999</v>
      </c>
      <c r="AZ68">
        <v>0</v>
      </c>
      <c r="BA68">
        <v>0.86243999999999998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3086.9594949999996</v>
      </c>
    </row>
    <row r="69" spans="1:117">
      <c r="A69" t="s">
        <v>111</v>
      </c>
      <c r="B69">
        <v>0</v>
      </c>
      <c r="C69">
        <v>0</v>
      </c>
      <c r="D69">
        <v>47.574866</v>
      </c>
      <c r="E69">
        <v>0</v>
      </c>
      <c r="F69">
        <v>0</v>
      </c>
      <c r="G69">
        <v>78.113947999999993</v>
      </c>
      <c r="H69">
        <v>0</v>
      </c>
      <c r="I69">
        <v>0</v>
      </c>
      <c r="J69">
        <v>97.764911999999995</v>
      </c>
      <c r="K69">
        <v>688.71594700000003</v>
      </c>
      <c r="L69">
        <v>552.44379900000001</v>
      </c>
      <c r="M69">
        <v>97.055942999999999</v>
      </c>
      <c r="N69">
        <v>124.384996</v>
      </c>
      <c r="O69">
        <v>130.58071699999999</v>
      </c>
      <c r="P69">
        <v>149.98894999999999</v>
      </c>
      <c r="Q69">
        <v>22.630299000000001</v>
      </c>
      <c r="R69">
        <v>22.453313000000001</v>
      </c>
      <c r="S69">
        <v>27.638981000000001</v>
      </c>
      <c r="T69">
        <v>3.0945860000000001</v>
      </c>
      <c r="U69">
        <v>418.77</v>
      </c>
      <c r="V69">
        <v>20.801072000000001</v>
      </c>
      <c r="W69">
        <v>34.799309999999998</v>
      </c>
      <c r="X69">
        <v>148.30237500000001</v>
      </c>
      <c r="Y69">
        <v>0</v>
      </c>
      <c r="Z69">
        <v>13.041600000000001</v>
      </c>
      <c r="AA69">
        <v>42.14808</v>
      </c>
      <c r="AB69">
        <v>16.166609000000001</v>
      </c>
      <c r="AC69">
        <v>11.598717000000001</v>
      </c>
      <c r="AD69">
        <v>10.858853999999999</v>
      </c>
      <c r="AE69">
        <v>39.450268999999999</v>
      </c>
      <c r="AF69">
        <v>0</v>
      </c>
      <c r="AG69">
        <v>52.001322000000002</v>
      </c>
      <c r="AH69">
        <v>44.572744</v>
      </c>
      <c r="AI69">
        <v>0</v>
      </c>
      <c r="AJ69">
        <v>0</v>
      </c>
      <c r="AK69">
        <v>69.669668000000001</v>
      </c>
      <c r="AL69">
        <v>48.804000000000002</v>
      </c>
      <c r="AM69">
        <v>18.800616999999999</v>
      </c>
      <c r="AN69">
        <v>0.77966899999999995</v>
      </c>
      <c r="AO69">
        <v>0</v>
      </c>
      <c r="AP69">
        <v>0</v>
      </c>
      <c r="AQ69">
        <v>0</v>
      </c>
      <c r="AR69">
        <v>34.776000000000003</v>
      </c>
      <c r="AS69">
        <v>35.154834000000001</v>
      </c>
      <c r="AT69">
        <v>20</v>
      </c>
      <c r="AU69">
        <v>0</v>
      </c>
      <c r="AV69">
        <v>0</v>
      </c>
      <c r="AW69">
        <v>0</v>
      </c>
      <c r="AX69">
        <v>0</v>
      </c>
      <c r="AY69">
        <v>5.5604339999999999</v>
      </c>
      <c r="AZ69">
        <v>0</v>
      </c>
      <c r="BA69">
        <v>1.7248810000000001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3135.7563849999997</v>
      </c>
    </row>
    <row r="70" spans="1:117">
      <c r="A70" t="s">
        <v>112</v>
      </c>
      <c r="B70">
        <v>0</v>
      </c>
      <c r="C70">
        <v>0</v>
      </c>
      <c r="D70">
        <v>47.574866</v>
      </c>
      <c r="E70">
        <v>0</v>
      </c>
      <c r="F70">
        <v>0</v>
      </c>
      <c r="G70">
        <v>78.113947999999993</v>
      </c>
      <c r="H70">
        <v>0</v>
      </c>
      <c r="I70">
        <v>0</v>
      </c>
      <c r="J70">
        <v>97.764911999999995</v>
      </c>
      <c r="K70">
        <v>688.71594700000003</v>
      </c>
      <c r="L70">
        <v>552.44379900000001</v>
      </c>
      <c r="M70">
        <v>97.055942999999999</v>
      </c>
      <c r="N70">
        <v>124.384996</v>
      </c>
      <c r="O70">
        <v>130.58071699999999</v>
      </c>
      <c r="P70">
        <v>149.98894999999999</v>
      </c>
      <c r="Q70">
        <v>22.630299000000001</v>
      </c>
      <c r="R70">
        <v>22.453313000000001</v>
      </c>
      <c r="S70">
        <v>27.638981000000001</v>
      </c>
      <c r="T70">
        <v>3.0945860000000001</v>
      </c>
      <c r="U70">
        <v>418.77</v>
      </c>
      <c r="V70">
        <v>20.801072000000001</v>
      </c>
      <c r="W70">
        <v>34.799309999999998</v>
      </c>
      <c r="X70">
        <v>148.30237500000001</v>
      </c>
      <c r="Y70">
        <v>0</v>
      </c>
      <c r="Z70">
        <v>13.041600000000001</v>
      </c>
      <c r="AA70">
        <v>42.14808</v>
      </c>
      <c r="AB70">
        <v>16.166609000000001</v>
      </c>
      <c r="AC70">
        <v>11.598717000000001</v>
      </c>
      <c r="AD70">
        <v>10.858853999999999</v>
      </c>
      <c r="AE70">
        <v>39.450268999999999</v>
      </c>
      <c r="AF70">
        <v>0</v>
      </c>
      <c r="AG70">
        <v>52.001322000000002</v>
      </c>
      <c r="AH70">
        <v>44.572744</v>
      </c>
      <c r="AI70">
        <v>0</v>
      </c>
      <c r="AJ70">
        <v>0</v>
      </c>
      <c r="AK70">
        <v>69.669668000000001</v>
      </c>
      <c r="AL70">
        <v>48.804000000000002</v>
      </c>
      <c r="AM70">
        <v>18.800616999999999</v>
      </c>
      <c r="AN70">
        <v>0.77966899999999995</v>
      </c>
      <c r="AO70">
        <v>0</v>
      </c>
      <c r="AP70">
        <v>0</v>
      </c>
      <c r="AQ70">
        <v>0</v>
      </c>
      <c r="AR70">
        <v>34.776000000000003</v>
      </c>
      <c r="AS70">
        <v>35.154834000000001</v>
      </c>
      <c r="AT70">
        <v>20</v>
      </c>
      <c r="AU70">
        <v>0</v>
      </c>
      <c r="AV70">
        <v>0</v>
      </c>
      <c r="AW70">
        <v>0</v>
      </c>
      <c r="AX70">
        <v>0</v>
      </c>
      <c r="AY70">
        <v>5.5604339999999999</v>
      </c>
      <c r="AZ70">
        <v>0</v>
      </c>
      <c r="BA70">
        <v>1.7248810000000001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3135.7563849999997</v>
      </c>
    </row>
    <row r="71" spans="1:117">
      <c r="A71" t="s">
        <v>113</v>
      </c>
      <c r="B71">
        <v>0</v>
      </c>
      <c r="C71">
        <v>0</v>
      </c>
      <c r="D71">
        <v>47.574866</v>
      </c>
      <c r="E71">
        <v>0</v>
      </c>
      <c r="F71">
        <v>0</v>
      </c>
      <c r="G71">
        <v>79.585272000000003</v>
      </c>
      <c r="H71">
        <v>0</v>
      </c>
      <c r="I71">
        <v>0</v>
      </c>
      <c r="J71">
        <v>97.764911999999995</v>
      </c>
      <c r="K71">
        <v>688.71594700000003</v>
      </c>
      <c r="L71">
        <v>552.44379900000001</v>
      </c>
      <c r="M71">
        <v>97.055942999999999</v>
      </c>
      <c r="N71">
        <v>124.384996</v>
      </c>
      <c r="O71">
        <v>130.58071699999999</v>
      </c>
      <c r="P71">
        <v>149.98894999999999</v>
      </c>
      <c r="Q71">
        <v>22.630299000000001</v>
      </c>
      <c r="R71">
        <v>22.453313000000001</v>
      </c>
      <c r="S71">
        <v>27.638981000000001</v>
      </c>
      <c r="T71">
        <v>3.0945860000000001</v>
      </c>
      <c r="U71">
        <v>418.77</v>
      </c>
      <c r="V71">
        <v>20.801072000000001</v>
      </c>
      <c r="W71">
        <v>34.799309999999998</v>
      </c>
      <c r="X71">
        <v>148.30237500000001</v>
      </c>
      <c r="Y71">
        <v>0</v>
      </c>
      <c r="Z71">
        <v>13.041600000000001</v>
      </c>
      <c r="AA71">
        <v>42.14808</v>
      </c>
      <c r="AB71">
        <v>16.166609000000001</v>
      </c>
      <c r="AC71">
        <v>11.598717000000001</v>
      </c>
      <c r="AD71">
        <v>10.858853999999999</v>
      </c>
      <c r="AE71">
        <v>39.450268999999999</v>
      </c>
      <c r="AF71">
        <v>0</v>
      </c>
      <c r="AG71">
        <v>52.001322000000002</v>
      </c>
      <c r="AH71">
        <v>44.572744</v>
      </c>
      <c r="AI71">
        <v>0</v>
      </c>
      <c r="AJ71">
        <v>0</v>
      </c>
      <c r="AK71">
        <v>69.669668000000001</v>
      </c>
      <c r="AL71">
        <v>48.804000000000002</v>
      </c>
      <c r="AM71">
        <v>18.800616999999999</v>
      </c>
      <c r="AN71">
        <v>0.77966899999999995</v>
      </c>
      <c r="AO71">
        <v>0</v>
      </c>
      <c r="AP71">
        <v>0</v>
      </c>
      <c r="AQ71">
        <v>0</v>
      </c>
      <c r="AR71">
        <v>34.776000000000003</v>
      </c>
      <c r="AS71">
        <v>35.154834000000001</v>
      </c>
      <c r="AT71">
        <v>20</v>
      </c>
      <c r="AU71">
        <v>0</v>
      </c>
      <c r="AV71">
        <v>0</v>
      </c>
      <c r="AW71">
        <v>0</v>
      </c>
      <c r="AX71">
        <v>0</v>
      </c>
      <c r="AY71">
        <v>5.5604339999999999</v>
      </c>
      <c r="AZ71">
        <v>0</v>
      </c>
      <c r="BA71">
        <v>1.7248810000000001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3137.2277089999998</v>
      </c>
    </row>
    <row r="72" spans="1:117">
      <c r="A72" t="s">
        <v>114</v>
      </c>
      <c r="B72">
        <v>0</v>
      </c>
      <c r="C72">
        <v>0</v>
      </c>
      <c r="D72">
        <v>47.574866</v>
      </c>
      <c r="E72">
        <v>0</v>
      </c>
      <c r="F72">
        <v>0</v>
      </c>
      <c r="G72">
        <v>79.585272000000003</v>
      </c>
      <c r="H72">
        <v>0</v>
      </c>
      <c r="I72">
        <v>0</v>
      </c>
      <c r="J72">
        <v>97.764911999999995</v>
      </c>
      <c r="K72">
        <v>688.71594700000003</v>
      </c>
      <c r="L72">
        <v>552.44379900000001</v>
      </c>
      <c r="M72">
        <v>97.055942999999999</v>
      </c>
      <c r="N72">
        <v>124.384996</v>
      </c>
      <c r="O72">
        <v>130.58071699999999</v>
      </c>
      <c r="P72">
        <v>149.98894999999999</v>
      </c>
      <c r="Q72">
        <v>22.630299000000001</v>
      </c>
      <c r="R72">
        <v>22.453313000000001</v>
      </c>
      <c r="S72">
        <v>27.638981000000001</v>
      </c>
      <c r="T72">
        <v>3.0945860000000001</v>
      </c>
      <c r="U72">
        <v>418.77</v>
      </c>
      <c r="V72">
        <v>20.801072000000001</v>
      </c>
      <c r="W72">
        <v>34.799309999999998</v>
      </c>
      <c r="X72">
        <v>148.30237500000001</v>
      </c>
      <c r="Y72">
        <v>0</v>
      </c>
      <c r="Z72">
        <v>13.041600000000001</v>
      </c>
      <c r="AA72">
        <v>42.14808</v>
      </c>
      <c r="AB72">
        <v>16.166609000000001</v>
      </c>
      <c r="AC72">
        <v>11.598717000000001</v>
      </c>
      <c r="AD72">
        <v>10.858853999999999</v>
      </c>
      <c r="AE72">
        <v>39.450268999999999</v>
      </c>
      <c r="AF72">
        <v>0</v>
      </c>
      <c r="AG72">
        <v>52.001322000000002</v>
      </c>
      <c r="AH72">
        <v>44.572744</v>
      </c>
      <c r="AI72">
        <v>0</v>
      </c>
      <c r="AJ72">
        <v>0</v>
      </c>
      <c r="AK72">
        <v>69.669668000000001</v>
      </c>
      <c r="AL72">
        <v>48.804000000000002</v>
      </c>
      <c r="AM72">
        <v>18.800616999999999</v>
      </c>
      <c r="AN72">
        <v>0.77966899999999995</v>
      </c>
      <c r="AO72">
        <v>0</v>
      </c>
      <c r="AP72">
        <v>0</v>
      </c>
      <c r="AQ72">
        <v>0</v>
      </c>
      <c r="AR72">
        <v>34.776000000000003</v>
      </c>
      <c r="AS72">
        <v>35.154834000000001</v>
      </c>
      <c r="AT72">
        <v>20</v>
      </c>
      <c r="AU72">
        <v>0</v>
      </c>
      <c r="AV72">
        <v>0</v>
      </c>
      <c r="AW72">
        <v>0</v>
      </c>
      <c r="AX72">
        <v>0</v>
      </c>
      <c r="AY72">
        <v>5.5604339999999999</v>
      </c>
      <c r="AZ72">
        <v>0</v>
      </c>
      <c r="BA72">
        <v>1.7248810000000001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3137.2277089999998</v>
      </c>
    </row>
    <row r="73" spans="1:117">
      <c r="A73" t="s">
        <v>115</v>
      </c>
      <c r="B73">
        <v>0</v>
      </c>
      <c r="C73">
        <v>0</v>
      </c>
      <c r="D73">
        <v>47.574866</v>
      </c>
      <c r="E73">
        <v>0</v>
      </c>
      <c r="F73">
        <v>0</v>
      </c>
      <c r="G73">
        <v>79.585272000000003</v>
      </c>
      <c r="H73">
        <v>0</v>
      </c>
      <c r="I73">
        <v>0</v>
      </c>
      <c r="J73">
        <v>97.764911999999995</v>
      </c>
      <c r="K73">
        <v>688.71594700000003</v>
      </c>
      <c r="L73">
        <v>552.44379900000001</v>
      </c>
      <c r="M73">
        <v>97.055942999999999</v>
      </c>
      <c r="N73">
        <v>124.384996</v>
      </c>
      <c r="O73">
        <v>130.58071699999999</v>
      </c>
      <c r="P73">
        <v>149.98894999999999</v>
      </c>
      <c r="Q73">
        <v>22.630299000000001</v>
      </c>
      <c r="R73">
        <v>22.453313000000001</v>
      </c>
      <c r="S73">
        <v>27.638981000000001</v>
      </c>
      <c r="T73">
        <v>3.0945860000000001</v>
      </c>
      <c r="U73">
        <v>418.77</v>
      </c>
      <c r="V73">
        <v>14.300737</v>
      </c>
      <c r="W73">
        <v>34.799309999999998</v>
      </c>
      <c r="X73">
        <v>148.30237500000001</v>
      </c>
      <c r="Y73">
        <v>0</v>
      </c>
      <c r="Z73">
        <v>6.5208000000000004</v>
      </c>
      <c r="AA73">
        <v>42.14808</v>
      </c>
      <c r="AB73">
        <v>16.166609000000001</v>
      </c>
      <c r="AC73">
        <v>11.598717000000001</v>
      </c>
      <c r="AD73">
        <v>10.858853999999999</v>
      </c>
      <c r="AE73">
        <v>39.450268999999999</v>
      </c>
      <c r="AF73">
        <v>0</v>
      </c>
      <c r="AG73">
        <v>52.001322000000002</v>
      </c>
      <c r="AH73">
        <v>44.572744</v>
      </c>
      <c r="AI73">
        <v>0</v>
      </c>
      <c r="AJ73">
        <v>0</v>
      </c>
      <c r="AK73">
        <v>69.669668000000001</v>
      </c>
      <c r="AL73">
        <v>48.804000000000002</v>
      </c>
      <c r="AM73">
        <v>18.800616999999999</v>
      </c>
      <c r="AN73">
        <v>0.77966899999999995</v>
      </c>
      <c r="AO73">
        <v>0</v>
      </c>
      <c r="AP73">
        <v>0</v>
      </c>
      <c r="AQ73">
        <v>0</v>
      </c>
      <c r="AR73">
        <v>34.776000000000003</v>
      </c>
      <c r="AS73">
        <v>35.154834000000001</v>
      </c>
      <c r="AT73">
        <v>20</v>
      </c>
      <c r="AU73">
        <v>0</v>
      </c>
      <c r="AV73">
        <v>0</v>
      </c>
      <c r="AW73">
        <v>0</v>
      </c>
      <c r="AX73">
        <v>0</v>
      </c>
      <c r="AY73">
        <v>5.5604339999999999</v>
      </c>
      <c r="AZ73">
        <v>0</v>
      </c>
      <c r="BA73">
        <v>1.7248810000000001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3124.2065739999994</v>
      </c>
    </row>
    <row r="74" spans="1:117">
      <c r="A74" t="s">
        <v>116</v>
      </c>
      <c r="B74">
        <v>0</v>
      </c>
      <c r="C74">
        <v>0</v>
      </c>
      <c r="D74">
        <v>47.574866</v>
      </c>
      <c r="E74">
        <v>0</v>
      </c>
      <c r="F74">
        <v>0</v>
      </c>
      <c r="G74">
        <v>79.585273000000001</v>
      </c>
      <c r="H74">
        <v>0</v>
      </c>
      <c r="I74">
        <v>0</v>
      </c>
      <c r="J74">
        <v>97.764911999999995</v>
      </c>
      <c r="K74">
        <v>688.71594700000003</v>
      </c>
      <c r="L74">
        <v>552.44379900000001</v>
      </c>
      <c r="M74">
        <v>97.055942999999999</v>
      </c>
      <c r="N74">
        <v>124.384996</v>
      </c>
      <c r="O74">
        <v>130.58071699999999</v>
      </c>
      <c r="P74">
        <v>149.98894999999999</v>
      </c>
      <c r="Q74">
        <v>22.630299000000001</v>
      </c>
      <c r="R74">
        <v>22.453313000000001</v>
      </c>
      <c r="S74">
        <v>27.638981000000001</v>
      </c>
      <c r="T74">
        <v>3.0945860000000001</v>
      </c>
      <c r="U74">
        <v>418.77</v>
      </c>
      <c r="V74">
        <v>14.300737</v>
      </c>
      <c r="W74">
        <v>34.799309999999998</v>
      </c>
      <c r="X74">
        <v>148.30237500000001</v>
      </c>
      <c r="Y74">
        <v>0</v>
      </c>
      <c r="Z74">
        <v>6.5208000000000004</v>
      </c>
      <c r="AA74">
        <v>42.14808</v>
      </c>
      <c r="AB74">
        <v>16.166609000000001</v>
      </c>
      <c r="AC74">
        <v>11.598717000000001</v>
      </c>
      <c r="AD74">
        <v>10.858853999999999</v>
      </c>
      <c r="AE74">
        <v>39.450268999999999</v>
      </c>
      <c r="AF74">
        <v>0</v>
      </c>
      <c r="AG74">
        <v>52.001322000000002</v>
      </c>
      <c r="AH74">
        <v>71.316390999999996</v>
      </c>
      <c r="AI74">
        <v>0</v>
      </c>
      <c r="AJ74">
        <v>0</v>
      </c>
      <c r="AK74">
        <v>69.669668000000001</v>
      </c>
      <c r="AL74">
        <v>49.966000000000001</v>
      </c>
      <c r="AM74">
        <v>18.800616999999999</v>
      </c>
      <c r="AN74">
        <v>0.77966899999999995</v>
      </c>
      <c r="AO74">
        <v>0</v>
      </c>
      <c r="AP74">
        <v>0</v>
      </c>
      <c r="AQ74">
        <v>0</v>
      </c>
      <c r="AR74">
        <v>34.776000000000003</v>
      </c>
      <c r="AS74">
        <v>35.154834000000001</v>
      </c>
      <c r="AT74">
        <v>20</v>
      </c>
      <c r="AU74">
        <v>0</v>
      </c>
      <c r="AV74">
        <v>0</v>
      </c>
      <c r="AW74">
        <v>0</v>
      </c>
      <c r="AX74">
        <v>0</v>
      </c>
      <c r="AY74">
        <v>5.5604339999999999</v>
      </c>
      <c r="AZ74">
        <v>0</v>
      </c>
      <c r="BA74">
        <v>2.756729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3153.1440699999989</v>
      </c>
    </row>
    <row r="75" spans="1:117">
      <c r="A75" t="s">
        <v>117</v>
      </c>
      <c r="B75">
        <v>0</v>
      </c>
      <c r="C75">
        <v>0</v>
      </c>
      <c r="D75">
        <v>47.574866</v>
      </c>
      <c r="E75">
        <v>0</v>
      </c>
      <c r="F75">
        <v>0</v>
      </c>
      <c r="G75">
        <v>79.585273000000001</v>
      </c>
      <c r="H75">
        <v>0</v>
      </c>
      <c r="I75">
        <v>0</v>
      </c>
      <c r="J75">
        <v>97.764911999999995</v>
      </c>
      <c r="K75">
        <v>688.71594700000003</v>
      </c>
      <c r="L75">
        <v>552.44379900000001</v>
      </c>
      <c r="M75">
        <v>97.055942999999999</v>
      </c>
      <c r="N75">
        <v>124.384996</v>
      </c>
      <c r="O75">
        <v>130.58071699999999</v>
      </c>
      <c r="P75">
        <v>149.98894999999999</v>
      </c>
      <c r="Q75">
        <v>22.630299000000001</v>
      </c>
      <c r="R75">
        <v>22.453313000000001</v>
      </c>
      <c r="S75">
        <v>27.638981000000001</v>
      </c>
      <c r="T75">
        <v>3.0945860000000001</v>
      </c>
      <c r="U75">
        <v>418.77</v>
      </c>
      <c r="V75">
        <v>14.300737</v>
      </c>
      <c r="W75">
        <v>34.799309999999998</v>
      </c>
      <c r="X75">
        <v>148.30237500000001</v>
      </c>
      <c r="Y75">
        <v>0</v>
      </c>
      <c r="Z75">
        <v>6.5208000000000004</v>
      </c>
      <c r="AA75">
        <v>42.14808</v>
      </c>
      <c r="AB75">
        <v>32.333219</v>
      </c>
      <c r="AC75">
        <v>23.197434999999999</v>
      </c>
      <c r="AD75">
        <v>10.858853999999999</v>
      </c>
      <c r="AE75">
        <v>39.450268999999999</v>
      </c>
      <c r="AF75">
        <v>0</v>
      </c>
      <c r="AG75">
        <v>52.001322000000002</v>
      </c>
      <c r="AH75">
        <v>83.573894999999993</v>
      </c>
      <c r="AI75">
        <v>0</v>
      </c>
      <c r="AJ75">
        <v>0</v>
      </c>
      <c r="AK75">
        <v>69.669668000000001</v>
      </c>
      <c r="AL75">
        <v>38.345999999999997</v>
      </c>
      <c r="AM75">
        <v>18.800616999999999</v>
      </c>
      <c r="AN75">
        <v>0.77966899999999995</v>
      </c>
      <c r="AO75">
        <v>0</v>
      </c>
      <c r="AP75">
        <v>1.2809999999999999</v>
      </c>
      <c r="AQ75">
        <v>10.199208</v>
      </c>
      <c r="AR75">
        <v>34.776000000000003</v>
      </c>
      <c r="AS75">
        <v>35.154834000000001</v>
      </c>
      <c r="AT75">
        <v>20</v>
      </c>
      <c r="AU75">
        <v>0</v>
      </c>
      <c r="AV75">
        <v>0</v>
      </c>
      <c r="AW75">
        <v>0</v>
      </c>
      <c r="AX75">
        <v>0</v>
      </c>
      <c r="AY75">
        <v>5.5604339999999999</v>
      </c>
      <c r="AZ75">
        <v>0</v>
      </c>
      <c r="BA75">
        <v>3.21875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3193.4891309999994</v>
      </c>
    </row>
    <row r="76" spans="1:117">
      <c r="A76" t="s">
        <v>118</v>
      </c>
      <c r="B76">
        <v>0</v>
      </c>
      <c r="C76">
        <v>0</v>
      </c>
      <c r="D76">
        <v>47.574866</v>
      </c>
      <c r="E76">
        <v>0</v>
      </c>
      <c r="F76">
        <v>0</v>
      </c>
      <c r="G76">
        <v>78.247703999999999</v>
      </c>
      <c r="H76">
        <v>0</v>
      </c>
      <c r="I76">
        <v>0</v>
      </c>
      <c r="J76">
        <v>97.764911999999995</v>
      </c>
      <c r="K76">
        <v>688.71594700000003</v>
      </c>
      <c r="L76">
        <v>552.44379900000001</v>
      </c>
      <c r="M76">
        <v>97.055942999999999</v>
      </c>
      <c r="N76">
        <v>124.384996</v>
      </c>
      <c r="O76">
        <v>130.58071699999999</v>
      </c>
      <c r="P76">
        <v>149.98894999999999</v>
      </c>
      <c r="Q76">
        <v>22.630299000000001</v>
      </c>
      <c r="R76">
        <v>22.453313000000001</v>
      </c>
      <c r="S76">
        <v>27.638981000000001</v>
      </c>
      <c r="T76">
        <v>3.0945860000000001</v>
      </c>
      <c r="U76">
        <v>418.77</v>
      </c>
      <c r="V76">
        <v>14.300737</v>
      </c>
      <c r="W76">
        <v>34.799309999999998</v>
      </c>
      <c r="X76">
        <v>148.30237500000001</v>
      </c>
      <c r="Y76">
        <v>0</v>
      </c>
      <c r="Z76">
        <v>6.5208000000000004</v>
      </c>
      <c r="AA76">
        <v>42.14808</v>
      </c>
      <c r="AB76">
        <v>48.499828000000001</v>
      </c>
      <c r="AC76">
        <v>23.197434999999999</v>
      </c>
      <c r="AD76">
        <v>18.884964</v>
      </c>
      <c r="AE76">
        <v>39.450268999999999</v>
      </c>
      <c r="AF76">
        <v>9.222505</v>
      </c>
      <c r="AG76">
        <v>52.001322000000002</v>
      </c>
      <c r="AH76">
        <v>122.575046</v>
      </c>
      <c r="AI76">
        <v>0</v>
      </c>
      <c r="AJ76">
        <v>0</v>
      </c>
      <c r="AK76">
        <v>69.669668000000001</v>
      </c>
      <c r="AL76">
        <v>38.345999999999997</v>
      </c>
      <c r="AM76">
        <v>18.800616999999999</v>
      </c>
      <c r="AN76">
        <v>0.77966899999999995</v>
      </c>
      <c r="AO76">
        <v>0</v>
      </c>
      <c r="AP76">
        <v>1.2809999999999999</v>
      </c>
      <c r="AQ76">
        <v>20.398416000000001</v>
      </c>
      <c r="AR76">
        <v>34.776000000000003</v>
      </c>
      <c r="AS76">
        <v>35.154834000000001</v>
      </c>
      <c r="AT76">
        <v>20</v>
      </c>
      <c r="AU76">
        <v>0</v>
      </c>
      <c r="AV76">
        <v>0</v>
      </c>
      <c r="AW76">
        <v>0</v>
      </c>
      <c r="AX76">
        <v>0</v>
      </c>
      <c r="AY76">
        <v>5.5604339999999999</v>
      </c>
      <c r="AZ76">
        <v>2.10791</v>
      </c>
      <c r="BA76">
        <v>4.728021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3278.3843259999994</v>
      </c>
    </row>
    <row r="77" spans="1:117">
      <c r="A77" t="s">
        <v>119</v>
      </c>
      <c r="B77">
        <v>0</v>
      </c>
      <c r="C77">
        <v>0</v>
      </c>
      <c r="D77">
        <v>47.574866</v>
      </c>
      <c r="E77">
        <v>0</v>
      </c>
      <c r="F77">
        <v>0</v>
      </c>
      <c r="G77">
        <v>78.247703999999999</v>
      </c>
      <c r="H77">
        <v>0</v>
      </c>
      <c r="I77">
        <v>0</v>
      </c>
      <c r="J77">
        <v>97.764911999999995</v>
      </c>
      <c r="K77">
        <v>688.71594700000003</v>
      </c>
      <c r="L77">
        <v>552.44379900000001</v>
      </c>
      <c r="M77">
        <v>97.055942999999999</v>
      </c>
      <c r="N77">
        <v>124.384996</v>
      </c>
      <c r="O77">
        <v>130.58071699999999</v>
      </c>
      <c r="P77">
        <v>149.98894999999999</v>
      </c>
      <c r="Q77">
        <v>22.630299000000001</v>
      </c>
      <c r="R77">
        <v>22.453313000000001</v>
      </c>
      <c r="S77">
        <v>27.638981000000001</v>
      </c>
      <c r="T77">
        <v>3.0945860000000001</v>
      </c>
      <c r="U77">
        <v>345.375</v>
      </c>
      <c r="V77">
        <v>14.300737</v>
      </c>
      <c r="W77">
        <v>34.799309999999998</v>
      </c>
      <c r="X77">
        <v>148.30237500000001</v>
      </c>
      <c r="Y77">
        <v>0</v>
      </c>
      <c r="Z77">
        <v>13.041600000000001</v>
      </c>
      <c r="AA77">
        <v>42.14808</v>
      </c>
      <c r="AB77">
        <v>48.499828000000001</v>
      </c>
      <c r="AC77">
        <v>34.831252999999997</v>
      </c>
      <c r="AD77">
        <v>28.327445999999998</v>
      </c>
      <c r="AE77">
        <v>39.450268999999999</v>
      </c>
      <c r="AF77">
        <v>9.222505</v>
      </c>
      <c r="AG77">
        <v>52.001322000000002</v>
      </c>
      <c r="AH77">
        <v>159.34755999999999</v>
      </c>
      <c r="AI77">
        <v>3.814368</v>
      </c>
      <c r="AJ77">
        <v>0</v>
      </c>
      <c r="AK77">
        <v>69.669668000000001</v>
      </c>
      <c r="AL77">
        <v>40.67</v>
      </c>
      <c r="AM77">
        <v>18.800616999999999</v>
      </c>
      <c r="AN77">
        <v>0.77966899999999995</v>
      </c>
      <c r="AO77">
        <v>0</v>
      </c>
      <c r="AP77">
        <v>1.2809999999999999</v>
      </c>
      <c r="AQ77">
        <v>30.597622999999999</v>
      </c>
      <c r="AR77">
        <v>34.776000000000003</v>
      </c>
      <c r="AS77">
        <v>35.154834000000001</v>
      </c>
      <c r="AT77">
        <v>20</v>
      </c>
      <c r="AU77">
        <v>0</v>
      </c>
      <c r="AV77">
        <v>0</v>
      </c>
      <c r="AW77">
        <v>0</v>
      </c>
      <c r="AX77">
        <v>0</v>
      </c>
      <c r="AY77">
        <v>5.5604339999999999</v>
      </c>
      <c r="AZ77">
        <v>4.6374019999999998</v>
      </c>
      <c r="BA77">
        <v>6.1448869999999998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3289.6428729999993</v>
      </c>
    </row>
    <row r="78" spans="1:117">
      <c r="A78" t="s">
        <v>120</v>
      </c>
      <c r="B78">
        <v>0</v>
      </c>
      <c r="C78">
        <v>0</v>
      </c>
      <c r="D78">
        <v>47.574866999999998</v>
      </c>
      <c r="E78">
        <v>0</v>
      </c>
      <c r="F78">
        <v>0</v>
      </c>
      <c r="G78">
        <v>78.247704999999996</v>
      </c>
      <c r="H78">
        <v>0</v>
      </c>
      <c r="I78">
        <v>0</v>
      </c>
      <c r="J78">
        <v>97.764911999999995</v>
      </c>
      <c r="K78">
        <v>688.71594700000003</v>
      </c>
      <c r="L78">
        <v>552.44379900000001</v>
      </c>
      <c r="M78">
        <v>97.055942999999999</v>
      </c>
      <c r="N78">
        <v>124.384996</v>
      </c>
      <c r="O78">
        <v>130.58071699999999</v>
      </c>
      <c r="P78">
        <v>149.98894999999999</v>
      </c>
      <c r="Q78">
        <v>22.630299000000001</v>
      </c>
      <c r="R78">
        <v>22.453313000000001</v>
      </c>
      <c r="S78">
        <v>27.638981000000001</v>
      </c>
      <c r="T78">
        <v>3.0945860000000001</v>
      </c>
      <c r="U78">
        <v>345.375</v>
      </c>
      <c r="V78">
        <v>14.300737</v>
      </c>
      <c r="W78">
        <v>34.799309999999998</v>
      </c>
      <c r="X78">
        <v>148.30237500000001</v>
      </c>
      <c r="Y78">
        <v>0</v>
      </c>
      <c r="Z78">
        <v>19.5624</v>
      </c>
      <c r="AA78">
        <v>42.14808</v>
      </c>
      <c r="AB78">
        <v>48.499828000000001</v>
      </c>
      <c r="AC78">
        <v>34.831252999999997</v>
      </c>
      <c r="AD78">
        <v>44.008260999999997</v>
      </c>
      <c r="AE78">
        <v>59.175403000000003</v>
      </c>
      <c r="AF78">
        <v>9.222505</v>
      </c>
      <c r="AG78">
        <v>52.001322000000002</v>
      </c>
      <c r="AH78">
        <v>159.34755999999999</v>
      </c>
      <c r="AI78">
        <v>6.1029879999999999</v>
      </c>
      <c r="AJ78">
        <v>0</v>
      </c>
      <c r="AK78">
        <v>69.669668000000001</v>
      </c>
      <c r="AL78">
        <v>79.376220000000004</v>
      </c>
      <c r="AM78">
        <v>18.800616999999999</v>
      </c>
      <c r="AN78">
        <v>0.77966899999999995</v>
      </c>
      <c r="AO78">
        <v>0</v>
      </c>
      <c r="AP78">
        <v>7.8140999999999998</v>
      </c>
      <c r="AQ78">
        <v>42.071731999999997</v>
      </c>
      <c r="AR78">
        <v>34.776000000000003</v>
      </c>
      <c r="AS78">
        <v>37.890518999999998</v>
      </c>
      <c r="AT78">
        <v>20</v>
      </c>
      <c r="AU78">
        <v>0</v>
      </c>
      <c r="AV78">
        <v>0</v>
      </c>
      <c r="AW78">
        <v>0</v>
      </c>
      <c r="AX78">
        <v>0</v>
      </c>
      <c r="AY78">
        <v>5.6615330000000004</v>
      </c>
      <c r="AZ78">
        <v>9.2748030000000004</v>
      </c>
      <c r="BA78">
        <v>6.1448869999999998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3398.0458579999995</v>
      </c>
    </row>
    <row r="79" spans="1:117">
      <c r="A79" t="s">
        <v>121</v>
      </c>
      <c r="B79">
        <v>0</v>
      </c>
      <c r="C79">
        <v>0</v>
      </c>
      <c r="D79">
        <v>47.574866</v>
      </c>
      <c r="E79">
        <v>0</v>
      </c>
      <c r="F79">
        <v>0</v>
      </c>
      <c r="G79">
        <v>78.247703999999999</v>
      </c>
      <c r="H79">
        <v>0</v>
      </c>
      <c r="I79">
        <v>0</v>
      </c>
      <c r="J79">
        <v>97.764911999999995</v>
      </c>
      <c r="K79">
        <v>688.41594699999996</v>
      </c>
      <c r="L79">
        <v>552.44379900000001</v>
      </c>
      <c r="M79">
        <v>97.055942999999999</v>
      </c>
      <c r="N79">
        <v>124.384996</v>
      </c>
      <c r="O79">
        <v>130.58071699999999</v>
      </c>
      <c r="P79">
        <v>149.98894999999999</v>
      </c>
      <c r="Q79">
        <v>22.630299000000001</v>
      </c>
      <c r="R79">
        <v>22.453313000000001</v>
      </c>
      <c r="S79">
        <v>27.638981000000001</v>
      </c>
      <c r="T79">
        <v>3.0945860000000001</v>
      </c>
      <c r="U79">
        <v>345.375</v>
      </c>
      <c r="V79">
        <v>14.300737</v>
      </c>
      <c r="W79">
        <v>34.799309999999998</v>
      </c>
      <c r="X79">
        <v>148.30237500000001</v>
      </c>
      <c r="Y79">
        <v>0</v>
      </c>
      <c r="Z79">
        <v>19.5624</v>
      </c>
      <c r="AA79">
        <v>42.14808</v>
      </c>
      <c r="AB79">
        <v>48.499828000000001</v>
      </c>
      <c r="AC79">
        <v>34.831252999999997</v>
      </c>
      <c r="AD79">
        <v>44.008260999999997</v>
      </c>
      <c r="AE79">
        <v>59.175403000000003</v>
      </c>
      <c r="AF79">
        <v>9.222505</v>
      </c>
      <c r="AG79">
        <v>52.001322000000002</v>
      </c>
      <c r="AH79">
        <v>159.34755999999999</v>
      </c>
      <c r="AI79">
        <v>39.193389000000003</v>
      </c>
      <c r="AJ79">
        <v>0</v>
      </c>
      <c r="AK79">
        <v>69.669668000000001</v>
      </c>
      <c r="AL79">
        <v>79.376220000000004</v>
      </c>
      <c r="AM79">
        <v>18.800616999999999</v>
      </c>
      <c r="AN79">
        <v>0.77966899999999995</v>
      </c>
      <c r="AO79">
        <v>0</v>
      </c>
      <c r="AP79">
        <v>7.8140999999999998</v>
      </c>
      <c r="AQ79">
        <v>42.071731999999997</v>
      </c>
      <c r="AR79">
        <v>34.776000000000003</v>
      </c>
      <c r="AS79">
        <v>37.890518999999998</v>
      </c>
      <c r="AT79">
        <v>20</v>
      </c>
      <c r="AU79">
        <v>0</v>
      </c>
      <c r="AV79">
        <v>0</v>
      </c>
      <c r="AW79">
        <v>0</v>
      </c>
      <c r="AX79">
        <v>0</v>
      </c>
      <c r="AY79">
        <v>5.6615330000000004</v>
      </c>
      <c r="AZ79">
        <v>9.2748030000000004</v>
      </c>
      <c r="BA79">
        <v>6.1448869999999998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3430.8362569999995</v>
      </c>
    </row>
    <row r="80" spans="1:117">
      <c r="A80" t="s">
        <v>122</v>
      </c>
      <c r="B80">
        <v>0</v>
      </c>
      <c r="C80">
        <v>0</v>
      </c>
      <c r="D80">
        <v>47.574866</v>
      </c>
      <c r="E80">
        <v>0</v>
      </c>
      <c r="F80">
        <v>0</v>
      </c>
      <c r="G80">
        <v>78.247703999999999</v>
      </c>
      <c r="H80">
        <v>0</v>
      </c>
      <c r="I80">
        <v>0</v>
      </c>
      <c r="J80">
        <v>97.764911999999995</v>
      </c>
      <c r="K80">
        <v>688.41594699999996</v>
      </c>
      <c r="L80">
        <v>552.44379900000001</v>
      </c>
      <c r="M80">
        <v>97.055942999999999</v>
      </c>
      <c r="N80">
        <v>124.384996</v>
      </c>
      <c r="O80">
        <v>130.58071699999999</v>
      </c>
      <c r="P80">
        <v>149.98894999999999</v>
      </c>
      <c r="Q80">
        <v>22.630299000000001</v>
      </c>
      <c r="R80">
        <v>22.453313000000001</v>
      </c>
      <c r="S80">
        <v>27.638981000000001</v>
      </c>
      <c r="T80">
        <v>3.0945860000000001</v>
      </c>
      <c r="U80">
        <v>345.375</v>
      </c>
      <c r="V80">
        <v>14.300737</v>
      </c>
      <c r="W80">
        <v>34.799309999999998</v>
      </c>
      <c r="X80">
        <v>148.30237500000001</v>
      </c>
      <c r="Y80">
        <v>0</v>
      </c>
      <c r="Z80">
        <v>19.5624</v>
      </c>
      <c r="AA80">
        <v>42.14808</v>
      </c>
      <c r="AB80">
        <v>48.499828000000001</v>
      </c>
      <c r="AC80">
        <v>34.831252999999997</v>
      </c>
      <c r="AD80">
        <v>44.008260999999997</v>
      </c>
      <c r="AE80">
        <v>59.175403000000003</v>
      </c>
      <c r="AF80">
        <v>9.222505</v>
      </c>
      <c r="AG80">
        <v>52.001322000000002</v>
      </c>
      <c r="AH80">
        <v>159.34755999999999</v>
      </c>
      <c r="AI80">
        <v>39.193389000000003</v>
      </c>
      <c r="AJ80">
        <v>0</v>
      </c>
      <c r="AK80">
        <v>69.669668000000001</v>
      </c>
      <c r="AL80">
        <v>79.376220000000004</v>
      </c>
      <c r="AM80">
        <v>18.800616999999999</v>
      </c>
      <c r="AN80">
        <v>0.77966899999999995</v>
      </c>
      <c r="AO80">
        <v>0</v>
      </c>
      <c r="AP80">
        <v>7.8140999999999998</v>
      </c>
      <c r="AQ80">
        <v>42.071731999999997</v>
      </c>
      <c r="AR80">
        <v>34.776000000000003</v>
      </c>
      <c r="AS80">
        <v>37.890518999999998</v>
      </c>
      <c r="AT80">
        <v>20</v>
      </c>
      <c r="AU80">
        <v>0</v>
      </c>
      <c r="AV80">
        <v>0</v>
      </c>
      <c r="AW80">
        <v>0</v>
      </c>
      <c r="AX80">
        <v>0</v>
      </c>
      <c r="AY80">
        <v>5.6615330000000004</v>
      </c>
      <c r="AZ80">
        <v>9.2748030000000004</v>
      </c>
      <c r="BA80">
        <v>6.1448869999999998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3430.8362569999995</v>
      </c>
    </row>
    <row r="81" spans="1:117">
      <c r="A81" t="s">
        <v>123</v>
      </c>
      <c r="B81">
        <v>0</v>
      </c>
      <c r="C81">
        <v>0</v>
      </c>
      <c r="D81">
        <v>47.574866</v>
      </c>
      <c r="E81">
        <v>0</v>
      </c>
      <c r="F81">
        <v>0</v>
      </c>
      <c r="G81">
        <v>78.247703999999999</v>
      </c>
      <c r="H81">
        <v>0</v>
      </c>
      <c r="I81">
        <v>0</v>
      </c>
      <c r="J81">
        <v>97.764911999999995</v>
      </c>
      <c r="K81">
        <v>688.41594699999996</v>
      </c>
      <c r="L81">
        <v>552.44379900000001</v>
      </c>
      <c r="M81">
        <v>97.055942999999999</v>
      </c>
      <c r="N81">
        <v>124.384996</v>
      </c>
      <c r="O81">
        <v>130.58071699999999</v>
      </c>
      <c r="P81">
        <v>149.98894999999999</v>
      </c>
      <c r="Q81">
        <v>22.630299000000001</v>
      </c>
      <c r="R81">
        <v>22.453313000000001</v>
      </c>
      <c r="S81">
        <v>27.638981000000001</v>
      </c>
      <c r="T81">
        <v>3.0945860000000001</v>
      </c>
      <c r="U81">
        <v>345.375</v>
      </c>
      <c r="V81">
        <v>14.300737</v>
      </c>
      <c r="W81">
        <v>34.799309999999998</v>
      </c>
      <c r="X81">
        <v>148.30237500000001</v>
      </c>
      <c r="Y81">
        <v>0</v>
      </c>
      <c r="Z81">
        <v>19.5624</v>
      </c>
      <c r="AA81">
        <v>42.14808</v>
      </c>
      <c r="AB81">
        <v>48.499828000000001</v>
      </c>
      <c r="AC81">
        <v>34.831252999999997</v>
      </c>
      <c r="AD81">
        <v>44.008260999999997</v>
      </c>
      <c r="AE81">
        <v>59.175403000000003</v>
      </c>
      <c r="AF81">
        <v>9.222505</v>
      </c>
      <c r="AG81">
        <v>52.001322000000002</v>
      </c>
      <c r="AH81">
        <v>159.34755999999999</v>
      </c>
      <c r="AI81">
        <v>39.193389000000003</v>
      </c>
      <c r="AJ81">
        <v>0</v>
      </c>
      <c r="AK81">
        <v>69.669668000000001</v>
      </c>
      <c r="AL81">
        <v>79.376220000000004</v>
      </c>
      <c r="AM81">
        <v>18.800616999999999</v>
      </c>
      <c r="AN81">
        <v>0.77966899999999995</v>
      </c>
      <c r="AO81">
        <v>0</v>
      </c>
      <c r="AP81">
        <v>7.8140999999999998</v>
      </c>
      <c r="AQ81">
        <v>42.071731999999997</v>
      </c>
      <c r="AR81">
        <v>34.776000000000003</v>
      </c>
      <c r="AS81">
        <v>37.890518999999998</v>
      </c>
      <c r="AT81">
        <v>20</v>
      </c>
      <c r="AU81">
        <v>0</v>
      </c>
      <c r="AV81">
        <v>0</v>
      </c>
      <c r="AW81">
        <v>0</v>
      </c>
      <c r="AX81">
        <v>0</v>
      </c>
      <c r="AY81">
        <v>5.6615330000000004</v>
      </c>
      <c r="AZ81">
        <v>9.2748030000000004</v>
      </c>
      <c r="BA81">
        <v>6.1448869999999998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3430.8362569999995</v>
      </c>
    </row>
    <row r="82" spans="1:117">
      <c r="A82" t="s">
        <v>124</v>
      </c>
      <c r="B82">
        <v>0</v>
      </c>
      <c r="C82">
        <v>0</v>
      </c>
      <c r="D82">
        <v>47.574866</v>
      </c>
      <c r="E82">
        <v>0</v>
      </c>
      <c r="F82">
        <v>0</v>
      </c>
      <c r="G82">
        <v>78.247703999999999</v>
      </c>
      <c r="H82">
        <v>0</v>
      </c>
      <c r="I82">
        <v>0</v>
      </c>
      <c r="J82">
        <v>97.764911999999995</v>
      </c>
      <c r="K82">
        <v>688.41594699999996</v>
      </c>
      <c r="L82">
        <v>552.44379900000001</v>
      </c>
      <c r="M82">
        <v>97.055942999999999</v>
      </c>
      <c r="N82">
        <v>124.384996</v>
      </c>
      <c r="O82">
        <v>130.58071699999999</v>
      </c>
      <c r="P82">
        <v>149.98894999999999</v>
      </c>
      <c r="Q82">
        <v>22.630299000000001</v>
      </c>
      <c r="R82">
        <v>22.453313000000001</v>
      </c>
      <c r="S82">
        <v>27.638981000000001</v>
      </c>
      <c r="T82">
        <v>3.0945860000000001</v>
      </c>
      <c r="U82">
        <v>345.375</v>
      </c>
      <c r="V82">
        <v>14.300737</v>
      </c>
      <c r="W82">
        <v>34.799309999999998</v>
      </c>
      <c r="X82">
        <v>148.30237500000001</v>
      </c>
      <c r="Y82">
        <v>0</v>
      </c>
      <c r="Z82">
        <v>19.5624</v>
      </c>
      <c r="AA82">
        <v>42.14808</v>
      </c>
      <c r="AB82">
        <v>48.499828000000001</v>
      </c>
      <c r="AC82">
        <v>34.831252999999997</v>
      </c>
      <c r="AD82">
        <v>44.008260999999997</v>
      </c>
      <c r="AE82">
        <v>59.175403000000003</v>
      </c>
      <c r="AF82">
        <v>9.222505</v>
      </c>
      <c r="AG82">
        <v>52.001322000000002</v>
      </c>
      <c r="AH82">
        <v>159.34755999999999</v>
      </c>
      <c r="AI82">
        <v>39.193389000000003</v>
      </c>
      <c r="AJ82">
        <v>0</v>
      </c>
      <c r="AK82">
        <v>69.669668000000001</v>
      </c>
      <c r="AL82">
        <v>79.376220000000004</v>
      </c>
      <c r="AM82">
        <v>18.800616999999999</v>
      </c>
      <c r="AN82">
        <v>0.77966899999999995</v>
      </c>
      <c r="AO82">
        <v>0</v>
      </c>
      <c r="AP82">
        <v>6.4050000000000002</v>
      </c>
      <c r="AQ82">
        <v>42.071731999999997</v>
      </c>
      <c r="AR82">
        <v>34.776000000000003</v>
      </c>
      <c r="AS82">
        <v>37.890518999999998</v>
      </c>
      <c r="AT82">
        <v>20</v>
      </c>
      <c r="AU82">
        <v>0</v>
      </c>
      <c r="AV82">
        <v>0</v>
      </c>
      <c r="AW82">
        <v>0</v>
      </c>
      <c r="AX82">
        <v>0</v>
      </c>
      <c r="AY82">
        <v>5.6615330000000004</v>
      </c>
      <c r="AZ82">
        <v>9.2748030000000004</v>
      </c>
      <c r="BA82">
        <v>6.1448869999999998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3429.4271569999996</v>
      </c>
    </row>
    <row r="83" spans="1:117">
      <c r="A83" t="s">
        <v>125</v>
      </c>
      <c r="B83">
        <v>0</v>
      </c>
      <c r="C83">
        <v>0</v>
      </c>
      <c r="D83">
        <v>48.226576999999999</v>
      </c>
      <c r="E83">
        <v>0</v>
      </c>
      <c r="F83">
        <v>0</v>
      </c>
      <c r="G83">
        <v>78.247703999999999</v>
      </c>
      <c r="H83">
        <v>0</v>
      </c>
      <c r="I83">
        <v>0</v>
      </c>
      <c r="J83">
        <v>97.764911999999995</v>
      </c>
      <c r="K83">
        <v>688.41594699999996</v>
      </c>
      <c r="L83">
        <v>552.44379900000001</v>
      </c>
      <c r="M83">
        <v>97.055942999999999</v>
      </c>
      <c r="N83">
        <v>124.384996</v>
      </c>
      <c r="O83">
        <v>130.58071699999999</v>
      </c>
      <c r="P83">
        <v>149.98894999999999</v>
      </c>
      <c r="Q83">
        <v>22.630299000000001</v>
      </c>
      <c r="R83">
        <v>22.453313000000001</v>
      </c>
      <c r="S83">
        <v>27.638981000000001</v>
      </c>
      <c r="T83">
        <v>3.0945860000000001</v>
      </c>
      <c r="U83">
        <v>345.375</v>
      </c>
      <c r="V83">
        <v>14.300737</v>
      </c>
      <c r="W83">
        <v>34.799309999999998</v>
      </c>
      <c r="X83">
        <v>148.30237500000001</v>
      </c>
      <c r="Y83">
        <v>0</v>
      </c>
      <c r="Z83">
        <v>19.5624</v>
      </c>
      <c r="AA83">
        <v>42.14808</v>
      </c>
      <c r="AB83">
        <v>48.499828000000001</v>
      </c>
      <c r="AC83">
        <v>34.831252999999997</v>
      </c>
      <c r="AD83">
        <v>44.008260999999997</v>
      </c>
      <c r="AE83">
        <v>59.175403000000003</v>
      </c>
      <c r="AF83">
        <v>9.222505</v>
      </c>
      <c r="AG83">
        <v>52.001322000000002</v>
      </c>
      <c r="AH83">
        <v>159.34755999999999</v>
      </c>
      <c r="AI83">
        <v>39.193389000000003</v>
      </c>
      <c r="AJ83">
        <v>0</v>
      </c>
      <c r="AK83">
        <v>69.669668000000001</v>
      </c>
      <c r="AL83">
        <v>79.376220000000004</v>
      </c>
      <c r="AM83">
        <v>18.800616999999999</v>
      </c>
      <c r="AN83">
        <v>0.77966899999999995</v>
      </c>
      <c r="AO83">
        <v>0</v>
      </c>
      <c r="AP83">
        <v>6.4050000000000002</v>
      </c>
      <c r="AQ83">
        <v>42.071731999999997</v>
      </c>
      <c r="AR83">
        <v>34.776000000000003</v>
      </c>
      <c r="AS83">
        <v>37.890518999999998</v>
      </c>
      <c r="AT83">
        <v>20</v>
      </c>
      <c r="AU83">
        <v>0</v>
      </c>
      <c r="AV83">
        <v>0</v>
      </c>
      <c r="AW83">
        <v>0</v>
      </c>
      <c r="AX83">
        <v>0</v>
      </c>
      <c r="AY83">
        <v>5.6615330000000004</v>
      </c>
      <c r="AZ83">
        <v>9.2748030000000004</v>
      </c>
      <c r="BA83">
        <v>6.1448869999999998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3430.0788679999996</v>
      </c>
    </row>
    <row r="84" spans="1:117">
      <c r="A84" t="s">
        <v>126</v>
      </c>
      <c r="B84">
        <v>0</v>
      </c>
      <c r="C84">
        <v>0</v>
      </c>
      <c r="D84">
        <v>48.226576999999999</v>
      </c>
      <c r="E84">
        <v>0</v>
      </c>
      <c r="F84">
        <v>0</v>
      </c>
      <c r="G84">
        <v>78.247703999999999</v>
      </c>
      <c r="H84">
        <v>0</v>
      </c>
      <c r="I84">
        <v>0</v>
      </c>
      <c r="J84">
        <v>97.764911999999995</v>
      </c>
      <c r="K84">
        <v>688.41594699999996</v>
      </c>
      <c r="L84">
        <v>552.44379900000001</v>
      </c>
      <c r="M84">
        <v>97.055942999999999</v>
      </c>
      <c r="N84">
        <v>124.384996</v>
      </c>
      <c r="O84">
        <v>130.58071699999999</v>
      </c>
      <c r="P84">
        <v>149.98894999999999</v>
      </c>
      <c r="Q84">
        <v>22.630299000000001</v>
      </c>
      <c r="R84">
        <v>22.453313000000001</v>
      </c>
      <c r="S84">
        <v>27.638981000000001</v>
      </c>
      <c r="T84">
        <v>3.0945860000000001</v>
      </c>
      <c r="U84">
        <v>345.375</v>
      </c>
      <c r="V84">
        <v>14.300737</v>
      </c>
      <c r="W84">
        <v>34.799309999999998</v>
      </c>
      <c r="X84">
        <v>148.30237500000001</v>
      </c>
      <c r="Y84">
        <v>0</v>
      </c>
      <c r="Z84">
        <v>19.5624</v>
      </c>
      <c r="AA84">
        <v>42.14808</v>
      </c>
      <c r="AB84">
        <v>48.499828000000001</v>
      </c>
      <c r="AC84">
        <v>34.831252999999997</v>
      </c>
      <c r="AD84">
        <v>44.008260999999997</v>
      </c>
      <c r="AE84">
        <v>59.175403000000003</v>
      </c>
      <c r="AF84">
        <v>9.222505</v>
      </c>
      <c r="AG84">
        <v>52.001322000000002</v>
      </c>
      <c r="AH84">
        <v>159.34755999999999</v>
      </c>
      <c r="AI84">
        <v>39.193389000000003</v>
      </c>
      <c r="AJ84">
        <v>0</v>
      </c>
      <c r="AK84">
        <v>69.669668000000001</v>
      </c>
      <c r="AL84">
        <v>38.345999999999997</v>
      </c>
      <c r="AM84">
        <v>18.800616999999999</v>
      </c>
      <c r="AN84">
        <v>0.77966899999999995</v>
      </c>
      <c r="AO84">
        <v>0</v>
      </c>
      <c r="AP84">
        <v>6.4050000000000002</v>
      </c>
      <c r="AQ84">
        <v>42.071731999999997</v>
      </c>
      <c r="AR84">
        <v>34.776000000000003</v>
      </c>
      <c r="AS84">
        <v>37.890518999999998</v>
      </c>
      <c r="AT84">
        <v>20</v>
      </c>
      <c r="AU84">
        <v>0</v>
      </c>
      <c r="AV84">
        <v>0</v>
      </c>
      <c r="AW84">
        <v>0</v>
      </c>
      <c r="AX84">
        <v>0</v>
      </c>
      <c r="AY84">
        <v>5.6615330000000004</v>
      </c>
      <c r="AZ84">
        <v>9.2748030000000004</v>
      </c>
      <c r="BA84">
        <v>6.1448869999999998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3389.0486479999995</v>
      </c>
    </row>
    <row r="85" spans="1:117">
      <c r="A85" t="s">
        <v>127</v>
      </c>
      <c r="B85">
        <v>0</v>
      </c>
      <c r="C85">
        <v>0</v>
      </c>
      <c r="D85">
        <v>48.226576999999999</v>
      </c>
      <c r="E85">
        <v>0</v>
      </c>
      <c r="F85">
        <v>0</v>
      </c>
      <c r="G85">
        <v>78.247703999999999</v>
      </c>
      <c r="H85">
        <v>0</v>
      </c>
      <c r="I85">
        <v>0</v>
      </c>
      <c r="J85">
        <v>97.764911999999995</v>
      </c>
      <c r="K85">
        <v>688.41594699999996</v>
      </c>
      <c r="L85">
        <v>552.44379900000001</v>
      </c>
      <c r="M85">
        <v>97.055942999999999</v>
      </c>
      <c r="N85">
        <v>124.384996</v>
      </c>
      <c r="O85">
        <v>130.58071699999999</v>
      </c>
      <c r="P85">
        <v>149.98894999999999</v>
      </c>
      <c r="Q85">
        <v>22.630299000000001</v>
      </c>
      <c r="R85">
        <v>22.453313000000001</v>
      </c>
      <c r="S85">
        <v>27.638981000000001</v>
      </c>
      <c r="T85">
        <v>3.0945860000000001</v>
      </c>
      <c r="U85">
        <v>345.375</v>
      </c>
      <c r="V85">
        <v>14.300737</v>
      </c>
      <c r="W85">
        <v>34.799309999999998</v>
      </c>
      <c r="X85">
        <v>148.30237500000001</v>
      </c>
      <c r="Y85">
        <v>0</v>
      </c>
      <c r="Z85">
        <v>19.5624</v>
      </c>
      <c r="AA85">
        <v>42.14808</v>
      </c>
      <c r="AB85">
        <v>48.499828000000001</v>
      </c>
      <c r="AC85">
        <v>34.831252999999997</v>
      </c>
      <c r="AD85">
        <v>44.008260999999997</v>
      </c>
      <c r="AE85">
        <v>59.175403000000003</v>
      </c>
      <c r="AF85">
        <v>9.222505</v>
      </c>
      <c r="AG85">
        <v>52.001322000000002</v>
      </c>
      <c r="AH85">
        <v>137.618347</v>
      </c>
      <c r="AI85">
        <v>6.1029879999999999</v>
      </c>
      <c r="AJ85">
        <v>0</v>
      </c>
      <c r="AK85">
        <v>69.669668000000001</v>
      </c>
      <c r="AL85">
        <v>25.564</v>
      </c>
      <c r="AM85">
        <v>18.800616999999999</v>
      </c>
      <c r="AN85">
        <v>0.77966899999999995</v>
      </c>
      <c r="AO85">
        <v>0</v>
      </c>
      <c r="AP85">
        <v>6.6612</v>
      </c>
      <c r="AQ85">
        <v>42.071731999999997</v>
      </c>
      <c r="AR85">
        <v>34.776000000000003</v>
      </c>
      <c r="AS85">
        <v>37.890518999999998</v>
      </c>
      <c r="AT85">
        <v>20</v>
      </c>
      <c r="AU85">
        <v>0</v>
      </c>
      <c r="AV85">
        <v>0</v>
      </c>
      <c r="AW85">
        <v>0</v>
      </c>
      <c r="AX85">
        <v>0</v>
      </c>
      <c r="AY85">
        <v>5.6615330000000004</v>
      </c>
      <c r="AZ85">
        <v>9.2748030000000004</v>
      </c>
      <c r="BA85">
        <v>5.3132479999999997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3320.8715949999992</v>
      </c>
    </row>
    <row r="86" spans="1:117">
      <c r="A86" t="s">
        <v>128</v>
      </c>
      <c r="B86">
        <v>0</v>
      </c>
      <c r="C86">
        <v>0</v>
      </c>
      <c r="D86">
        <v>48.226576999999999</v>
      </c>
      <c r="E86">
        <v>0</v>
      </c>
      <c r="F86">
        <v>0</v>
      </c>
      <c r="G86">
        <v>78.247703999999999</v>
      </c>
      <c r="H86">
        <v>0</v>
      </c>
      <c r="I86">
        <v>0</v>
      </c>
      <c r="J86">
        <v>97.764911999999995</v>
      </c>
      <c r="K86">
        <v>688.41594699999996</v>
      </c>
      <c r="L86">
        <v>552.44379900000001</v>
      </c>
      <c r="M86">
        <v>97.055942999999999</v>
      </c>
      <c r="N86">
        <v>124.384996</v>
      </c>
      <c r="O86">
        <v>130.58071699999999</v>
      </c>
      <c r="P86">
        <v>149.98894999999999</v>
      </c>
      <c r="Q86">
        <v>22.630299000000001</v>
      </c>
      <c r="R86">
        <v>22.453313000000001</v>
      </c>
      <c r="S86">
        <v>27.638981000000001</v>
      </c>
      <c r="T86">
        <v>3.0945860000000001</v>
      </c>
      <c r="U86">
        <v>345.375</v>
      </c>
      <c r="V86">
        <v>14.300737</v>
      </c>
      <c r="W86">
        <v>34.799309999999998</v>
      </c>
      <c r="X86">
        <v>148.30237500000001</v>
      </c>
      <c r="Y86">
        <v>0</v>
      </c>
      <c r="Z86">
        <v>13.041600000000001</v>
      </c>
      <c r="AA86">
        <v>42.14808</v>
      </c>
      <c r="AB86">
        <v>48.499828000000001</v>
      </c>
      <c r="AC86">
        <v>34.831252999999997</v>
      </c>
      <c r="AD86">
        <v>21.768069000000001</v>
      </c>
      <c r="AE86">
        <v>59.175403000000003</v>
      </c>
      <c r="AF86">
        <v>9.222505</v>
      </c>
      <c r="AG86">
        <v>52.001322000000002</v>
      </c>
      <c r="AH86">
        <v>137.618347</v>
      </c>
      <c r="AI86">
        <v>3.814368</v>
      </c>
      <c r="AJ86">
        <v>0</v>
      </c>
      <c r="AK86">
        <v>69.669668000000001</v>
      </c>
      <c r="AL86">
        <v>25.564</v>
      </c>
      <c r="AM86">
        <v>18.800616999999999</v>
      </c>
      <c r="AN86">
        <v>0.77966899999999995</v>
      </c>
      <c r="AO86">
        <v>0</v>
      </c>
      <c r="AP86">
        <v>0</v>
      </c>
      <c r="AQ86">
        <v>41.434280999999999</v>
      </c>
      <c r="AR86">
        <v>34.776000000000003</v>
      </c>
      <c r="AS86">
        <v>35.154834000000001</v>
      </c>
      <c r="AT86">
        <v>20</v>
      </c>
      <c r="AU86">
        <v>0</v>
      </c>
      <c r="AV86">
        <v>0</v>
      </c>
      <c r="AW86">
        <v>0</v>
      </c>
      <c r="AX86">
        <v>0</v>
      </c>
      <c r="AY86">
        <v>5.5604339999999999</v>
      </c>
      <c r="AZ86">
        <v>9.2748030000000004</v>
      </c>
      <c r="BA86">
        <v>5.3132479999999997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3279.6865479999992</v>
      </c>
    </row>
    <row r="87" spans="1:117">
      <c r="A87" t="s">
        <v>129</v>
      </c>
      <c r="B87">
        <v>0</v>
      </c>
      <c r="C87">
        <v>0</v>
      </c>
      <c r="D87">
        <v>48.226576999999999</v>
      </c>
      <c r="E87">
        <v>0</v>
      </c>
      <c r="F87">
        <v>0</v>
      </c>
      <c r="G87">
        <v>78.247703999999999</v>
      </c>
      <c r="H87">
        <v>0</v>
      </c>
      <c r="I87">
        <v>0</v>
      </c>
      <c r="J87">
        <v>97.764911999999995</v>
      </c>
      <c r="K87">
        <v>688.41594699999996</v>
      </c>
      <c r="L87">
        <v>552.44379900000001</v>
      </c>
      <c r="M87">
        <v>97.055942999999999</v>
      </c>
      <c r="N87">
        <v>124.384996</v>
      </c>
      <c r="O87">
        <v>130.58071699999999</v>
      </c>
      <c r="P87">
        <v>149.98894999999999</v>
      </c>
      <c r="Q87">
        <v>22.630299000000001</v>
      </c>
      <c r="R87">
        <v>22.453313000000001</v>
      </c>
      <c r="S87">
        <v>27.638981000000001</v>
      </c>
      <c r="T87">
        <v>3.0945860000000001</v>
      </c>
      <c r="U87">
        <v>345.375</v>
      </c>
      <c r="V87">
        <v>14.300737</v>
      </c>
      <c r="W87">
        <v>34.799309999999998</v>
      </c>
      <c r="X87">
        <v>148.30237500000001</v>
      </c>
      <c r="Y87">
        <v>0</v>
      </c>
      <c r="Z87">
        <v>13.041600000000001</v>
      </c>
      <c r="AA87">
        <v>42.14808</v>
      </c>
      <c r="AB87">
        <v>48.499828000000001</v>
      </c>
      <c r="AC87">
        <v>34.831252999999997</v>
      </c>
      <c r="AD87">
        <v>21.768069000000001</v>
      </c>
      <c r="AE87">
        <v>59.175403000000003</v>
      </c>
      <c r="AF87">
        <v>9.222505</v>
      </c>
      <c r="AG87">
        <v>52.001322000000002</v>
      </c>
      <c r="AH87">
        <v>137.618347</v>
      </c>
      <c r="AI87">
        <v>0</v>
      </c>
      <c r="AJ87">
        <v>0</v>
      </c>
      <c r="AK87">
        <v>69.669668000000001</v>
      </c>
      <c r="AL87">
        <v>38.345999999999997</v>
      </c>
      <c r="AM87">
        <v>18.800616999999999</v>
      </c>
      <c r="AN87">
        <v>0.77966899999999995</v>
      </c>
      <c r="AO87">
        <v>0</v>
      </c>
      <c r="AP87">
        <v>0</v>
      </c>
      <c r="AQ87">
        <v>41.434280999999999</v>
      </c>
      <c r="AR87">
        <v>34.776000000000003</v>
      </c>
      <c r="AS87">
        <v>35.154834000000001</v>
      </c>
      <c r="AT87">
        <v>20</v>
      </c>
      <c r="AU87">
        <v>0</v>
      </c>
      <c r="AV87">
        <v>0</v>
      </c>
      <c r="AW87">
        <v>0</v>
      </c>
      <c r="AX87">
        <v>0</v>
      </c>
      <c r="AY87">
        <v>5.5604339999999999</v>
      </c>
      <c r="AZ87">
        <v>7.6118969999999999</v>
      </c>
      <c r="BA87">
        <v>5.3132479999999997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3286.991274</v>
      </c>
    </row>
    <row r="88" spans="1:117">
      <c r="A88" t="s">
        <v>130</v>
      </c>
      <c r="B88">
        <v>0</v>
      </c>
      <c r="C88">
        <v>0</v>
      </c>
      <c r="D88">
        <v>48.226576999999999</v>
      </c>
      <c r="E88">
        <v>0</v>
      </c>
      <c r="F88">
        <v>0</v>
      </c>
      <c r="G88">
        <v>78.247703999999999</v>
      </c>
      <c r="H88">
        <v>0</v>
      </c>
      <c r="I88">
        <v>0</v>
      </c>
      <c r="J88">
        <v>97.764911999999995</v>
      </c>
      <c r="K88">
        <v>688.41594699999996</v>
      </c>
      <c r="L88">
        <v>552.44379900000001</v>
      </c>
      <c r="M88">
        <v>97.055942999999999</v>
      </c>
      <c r="N88">
        <v>124.384996</v>
      </c>
      <c r="O88">
        <v>130.58071699999999</v>
      </c>
      <c r="P88">
        <v>149.98894999999999</v>
      </c>
      <c r="Q88">
        <v>22.630299000000001</v>
      </c>
      <c r="R88">
        <v>22.453313000000001</v>
      </c>
      <c r="S88">
        <v>27.638981000000001</v>
      </c>
      <c r="T88">
        <v>3.0945860000000001</v>
      </c>
      <c r="U88">
        <v>345.375</v>
      </c>
      <c r="V88">
        <v>14.300737</v>
      </c>
      <c r="W88">
        <v>34.799309999999998</v>
      </c>
      <c r="X88">
        <v>148.30237500000001</v>
      </c>
      <c r="Y88">
        <v>0</v>
      </c>
      <c r="Z88">
        <v>13.041600000000001</v>
      </c>
      <c r="AA88">
        <v>42.14808</v>
      </c>
      <c r="AB88">
        <v>48.499828000000001</v>
      </c>
      <c r="AC88">
        <v>34.831252999999997</v>
      </c>
      <c r="AD88">
        <v>21.768069000000001</v>
      </c>
      <c r="AE88">
        <v>59.175403000000003</v>
      </c>
      <c r="AF88">
        <v>9.222505</v>
      </c>
      <c r="AG88">
        <v>52.001322000000002</v>
      </c>
      <c r="AH88">
        <v>137.618347</v>
      </c>
      <c r="AI88">
        <v>0</v>
      </c>
      <c r="AJ88">
        <v>0</v>
      </c>
      <c r="AK88">
        <v>69.669668000000001</v>
      </c>
      <c r="AL88">
        <v>38.345999999999997</v>
      </c>
      <c r="AM88">
        <v>18.800616999999999</v>
      </c>
      <c r="AN88">
        <v>0.77966899999999995</v>
      </c>
      <c r="AO88">
        <v>0</v>
      </c>
      <c r="AP88">
        <v>0</v>
      </c>
      <c r="AQ88">
        <v>41.434280999999999</v>
      </c>
      <c r="AR88">
        <v>34.776000000000003</v>
      </c>
      <c r="AS88">
        <v>35.154834000000001</v>
      </c>
      <c r="AT88">
        <v>20</v>
      </c>
      <c r="AU88">
        <v>0</v>
      </c>
      <c r="AV88">
        <v>0</v>
      </c>
      <c r="AW88">
        <v>0</v>
      </c>
      <c r="AX88">
        <v>0</v>
      </c>
      <c r="AY88">
        <v>5.5604339999999999</v>
      </c>
      <c r="AZ88">
        <v>7.6118969999999999</v>
      </c>
      <c r="BA88">
        <v>5.3132479999999997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3286.991274</v>
      </c>
    </row>
    <row r="89" spans="1:117">
      <c r="A89" t="s">
        <v>131</v>
      </c>
      <c r="B89">
        <v>0</v>
      </c>
      <c r="C89">
        <v>0</v>
      </c>
      <c r="D89">
        <v>48.226576999999999</v>
      </c>
      <c r="E89">
        <v>0</v>
      </c>
      <c r="F89">
        <v>0</v>
      </c>
      <c r="G89">
        <v>78.247703999999999</v>
      </c>
      <c r="H89">
        <v>0</v>
      </c>
      <c r="I89">
        <v>0</v>
      </c>
      <c r="J89">
        <v>97.764911999999995</v>
      </c>
      <c r="K89">
        <v>688.41594699999996</v>
      </c>
      <c r="L89">
        <v>552.44379900000001</v>
      </c>
      <c r="M89">
        <v>97.055942999999999</v>
      </c>
      <c r="N89">
        <v>124.384996</v>
      </c>
      <c r="O89">
        <v>130.58071699999999</v>
      </c>
      <c r="P89">
        <v>149.98894999999999</v>
      </c>
      <c r="Q89">
        <v>22.630299000000001</v>
      </c>
      <c r="R89">
        <v>22.453313000000001</v>
      </c>
      <c r="S89">
        <v>27.638981000000001</v>
      </c>
      <c r="T89">
        <v>3.0945860000000001</v>
      </c>
      <c r="U89">
        <v>345.375</v>
      </c>
      <c r="V89">
        <v>14.300737</v>
      </c>
      <c r="W89">
        <v>34.799309999999998</v>
      </c>
      <c r="X89">
        <v>148.30237500000001</v>
      </c>
      <c r="Y89">
        <v>0</v>
      </c>
      <c r="Z89">
        <v>13.041600000000001</v>
      </c>
      <c r="AA89">
        <v>42.14808</v>
      </c>
      <c r="AB89">
        <v>48.499828000000001</v>
      </c>
      <c r="AC89">
        <v>34.831252999999997</v>
      </c>
      <c r="AD89">
        <v>30.606231000000001</v>
      </c>
      <c r="AE89">
        <v>59.175403000000003</v>
      </c>
      <c r="AF89">
        <v>9.222505</v>
      </c>
      <c r="AG89">
        <v>52.001322000000002</v>
      </c>
      <c r="AH89">
        <v>137.618347</v>
      </c>
      <c r="AI89">
        <v>0</v>
      </c>
      <c r="AJ89">
        <v>0</v>
      </c>
      <c r="AK89">
        <v>69.669668000000001</v>
      </c>
      <c r="AL89">
        <v>52.29</v>
      </c>
      <c r="AM89">
        <v>18.800616999999999</v>
      </c>
      <c r="AN89">
        <v>0.77966899999999995</v>
      </c>
      <c r="AO89">
        <v>0</v>
      </c>
      <c r="AP89">
        <v>0</v>
      </c>
      <c r="AQ89">
        <v>41.434280999999999</v>
      </c>
      <c r="AR89">
        <v>34.776000000000003</v>
      </c>
      <c r="AS89">
        <v>35.154834000000001</v>
      </c>
      <c r="AT89">
        <v>20</v>
      </c>
      <c r="AU89">
        <v>0</v>
      </c>
      <c r="AV89">
        <v>0</v>
      </c>
      <c r="AW89">
        <v>0</v>
      </c>
      <c r="AX89">
        <v>0</v>
      </c>
      <c r="AY89">
        <v>5.5604339999999999</v>
      </c>
      <c r="AZ89">
        <v>9.2748030000000004</v>
      </c>
      <c r="BA89">
        <v>5.3132479999999997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3311.4363419999995</v>
      </c>
    </row>
    <row r="90" spans="1:117">
      <c r="A90" t="s">
        <v>132</v>
      </c>
      <c r="B90">
        <v>0</v>
      </c>
      <c r="C90">
        <v>0</v>
      </c>
      <c r="D90">
        <v>48.226576999999999</v>
      </c>
      <c r="E90">
        <v>0</v>
      </c>
      <c r="F90">
        <v>0</v>
      </c>
      <c r="G90">
        <v>78.247703999999999</v>
      </c>
      <c r="H90">
        <v>0</v>
      </c>
      <c r="I90">
        <v>0</v>
      </c>
      <c r="J90">
        <v>97.764911999999995</v>
      </c>
      <c r="K90">
        <v>688.41594699999996</v>
      </c>
      <c r="L90">
        <v>552.44379900000001</v>
      </c>
      <c r="M90">
        <v>97.055942999999999</v>
      </c>
      <c r="N90">
        <v>124.384996</v>
      </c>
      <c r="O90">
        <v>130.58071699999999</v>
      </c>
      <c r="P90">
        <v>149.98894999999999</v>
      </c>
      <c r="Q90">
        <v>22.630299000000001</v>
      </c>
      <c r="R90">
        <v>22.453313000000001</v>
      </c>
      <c r="S90">
        <v>27.638981000000001</v>
      </c>
      <c r="T90">
        <v>3.0945860000000001</v>
      </c>
      <c r="U90">
        <v>345.375</v>
      </c>
      <c r="V90">
        <v>14.300737</v>
      </c>
      <c r="W90">
        <v>34.799309999999998</v>
      </c>
      <c r="X90">
        <v>148.30237500000001</v>
      </c>
      <c r="Y90">
        <v>0</v>
      </c>
      <c r="Z90">
        <v>19.5624</v>
      </c>
      <c r="AA90">
        <v>42.14808</v>
      </c>
      <c r="AB90">
        <v>48.499828000000001</v>
      </c>
      <c r="AC90">
        <v>34.831252999999997</v>
      </c>
      <c r="AD90">
        <v>43.536136999999997</v>
      </c>
      <c r="AE90">
        <v>59.175403000000003</v>
      </c>
      <c r="AF90">
        <v>9.222505</v>
      </c>
      <c r="AG90">
        <v>52.001322000000002</v>
      </c>
      <c r="AH90">
        <v>159.34755999999999</v>
      </c>
      <c r="AI90">
        <v>0</v>
      </c>
      <c r="AJ90">
        <v>0</v>
      </c>
      <c r="AK90">
        <v>69.669668000000001</v>
      </c>
      <c r="AL90">
        <v>79.376220000000004</v>
      </c>
      <c r="AM90">
        <v>18.800616999999999</v>
      </c>
      <c r="AN90">
        <v>0.77966899999999995</v>
      </c>
      <c r="AO90">
        <v>0</v>
      </c>
      <c r="AP90">
        <v>0.51239999999999997</v>
      </c>
      <c r="AQ90">
        <v>42.071731999999997</v>
      </c>
      <c r="AR90">
        <v>34.776000000000003</v>
      </c>
      <c r="AS90">
        <v>37.890518999999998</v>
      </c>
      <c r="AT90">
        <v>20</v>
      </c>
      <c r="AU90">
        <v>0</v>
      </c>
      <c r="AV90">
        <v>0</v>
      </c>
      <c r="AW90">
        <v>0</v>
      </c>
      <c r="AX90">
        <v>0</v>
      </c>
      <c r="AY90">
        <v>5.6615330000000004</v>
      </c>
      <c r="AZ90">
        <v>9.2748030000000004</v>
      </c>
      <c r="BA90">
        <v>6.1448869999999998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3384.5207549999996</v>
      </c>
    </row>
    <row r="91" spans="1:117">
      <c r="A91" t="s">
        <v>133</v>
      </c>
      <c r="B91">
        <v>0</v>
      </c>
      <c r="C91">
        <v>0</v>
      </c>
      <c r="D91">
        <v>48.878287999999998</v>
      </c>
      <c r="E91">
        <v>0</v>
      </c>
      <c r="F91">
        <v>0</v>
      </c>
      <c r="G91">
        <v>78.247703999999999</v>
      </c>
      <c r="H91">
        <v>0</v>
      </c>
      <c r="I91">
        <v>0</v>
      </c>
      <c r="J91">
        <v>99.122758000000005</v>
      </c>
      <c r="K91">
        <v>688.41594699999996</v>
      </c>
      <c r="L91">
        <v>552.44379900000001</v>
      </c>
      <c r="M91">
        <v>97.055942999999999</v>
      </c>
      <c r="N91">
        <v>124.384996</v>
      </c>
      <c r="O91">
        <v>130.58071699999999</v>
      </c>
      <c r="P91">
        <v>149.98894999999999</v>
      </c>
      <c r="Q91">
        <v>22.630299000000001</v>
      </c>
      <c r="R91">
        <v>22.453313000000001</v>
      </c>
      <c r="S91">
        <v>27.638981000000001</v>
      </c>
      <c r="T91">
        <v>3.0945860000000001</v>
      </c>
      <c r="U91">
        <v>345.375</v>
      </c>
      <c r="V91">
        <v>14.300737</v>
      </c>
      <c r="W91">
        <v>34.799309999999998</v>
      </c>
      <c r="X91">
        <v>148.30237500000001</v>
      </c>
      <c r="Y91">
        <v>0</v>
      </c>
      <c r="Z91">
        <v>19.5624</v>
      </c>
      <c r="AA91">
        <v>42.14808</v>
      </c>
      <c r="AB91">
        <v>48.499828000000001</v>
      </c>
      <c r="AC91">
        <v>34.831252999999997</v>
      </c>
      <c r="AD91">
        <v>43.536136999999997</v>
      </c>
      <c r="AE91">
        <v>59.175403000000003</v>
      </c>
      <c r="AF91">
        <v>9.222505</v>
      </c>
      <c r="AG91">
        <v>52.001322000000002</v>
      </c>
      <c r="AH91">
        <v>159.34755999999999</v>
      </c>
      <c r="AI91">
        <v>0</v>
      </c>
      <c r="AJ91">
        <v>0</v>
      </c>
      <c r="AK91">
        <v>69.669668000000001</v>
      </c>
      <c r="AL91">
        <v>79.376220000000004</v>
      </c>
      <c r="AM91">
        <v>18.800616999999999</v>
      </c>
      <c r="AN91">
        <v>0.77966899999999995</v>
      </c>
      <c r="AO91">
        <v>0</v>
      </c>
      <c r="AP91">
        <v>0.51239999999999997</v>
      </c>
      <c r="AQ91">
        <v>42.071731999999997</v>
      </c>
      <c r="AR91">
        <v>34.776000000000003</v>
      </c>
      <c r="AS91">
        <v>37.890518999999998</v>
      </c>
      <c r="AT91">
        <v>20</v>
      </c>
      <c r="AU91">
        <v>0</v>
      </c>
      <c r="AV91">
        <v>0</v>
      </c>
      <c r="AW91">
        <v>0</v>
      </c>
      <c r="AX91">
        <v>0</v>
      </c>
      <c r="AY91">
        <v>5.6615330000000004</v>
      </c>
      <c r="AZ91">
        <v>9.2748030000000004</v>
      </c>
      <c r="BA91">
        <v>6.1448869999999998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3386.5303119999994</v>
      </c>
    </row>
    <row r="92" spans="1:117">
      <c r="A92" t="s">
        <v>134</v>
      </c>
      <c r="B92">
        <v>0</v>
      </c>
      <c r="C92">
        <v>0</v>
      </c>
      <c r="D92">
        <v>48.878287999999998</v>
      </c>
      <c r="E92">
        <v>0</v>
      </c>
      <c r="F92">
        <v>0</v>
      </c>
      <c r="G92">
        <v>78.247703999999999</v>
      </c>
      <c r="H92">
        <v>0</v>
      </c>
      <c r="I92">
        <v>0</v>
      </c>
      <c r="J92">
        <v>99.122758000000005</v>
      </c>
      <c r="K92">
        <v>688.41594699999996</v>
      </c>
      <c r="L92">
        <v>552.44379900000001</v>
      </c>
      <c r="M92">
        <v>97.055942999999999</v>
      </c>
      <c r="N92">
        <v>124.384996</v>
      </c>
      <c r="O92">
        <v>130.58071699999999</v>
      </c>
      <c r="P92">
        <v>149.98894999999999</v>
      </c>
      <c r="Q92">
        <v>22.630299000000001</v>
      </c>
      <c r="R92">
        <v>22.453313000000001</v>
      </c>
      <c r="S92">
        <v>27.638981000000001</v>
      </c>
      <c r="T92">
        <v>3.0945860000000001</v>
      </c>
      <c r="U92">
        <v>345.375</v>
      </c>
      <c r="V92">
        <v>14.300737</v>
      </c>
      <c r="W92">
        <v>34.799309999999998</v>
      </c>
      <c r="X92">
        <v>148.30237500000001</v>
      </c>
      <c r="Y92">
        <v>0</v>
      </c>
      <c r="Z92">
        <v>19.5624</v>
      </c>
      <c r="AA92">
        <v>42.14808</v>
      </c>
      <c r="AB92">
        <v>48.499828000000001</v>
      </c>
      <c r="AC92">
        <v>34.831252999999997</v>
      </c>
      <c r="AD92">
        <v>43.536136999999997</v>
      </c>
      <c r="AE92">
        <v>59.175403000000003</v>
      </c>
      <c r="AF92">
        <v>9.222505</v>
      </c>
      <c r="AG92">
        <v>52.001322000000002</v>
      </c>
      <c r="AH92">
        <v>159.34755999999999</v>
      </c>
      <c r="AI92">
        <v>0</v>
      </c>
      <c r="AJ92">
        <v>0</v>
      </c>
      <c r="AK92">
        <v>69.669668000000001</v>
      </c>
      <c r="AL92">
        <v>79.376220000000004</v>
      </c>
      <c r="AM92">
        <v>18.800616999999999</v>
      </c>
      <c r="AN92">
        <v>0.77966899999999995</v>
      </c>
      <c r="AO92">
        <v>0</v>
      </c>
      <c r="AP92">
        <v>0.51239999999999997</v>
      </c>
      <c r="AQ92">
        <v>42.071731999999997</v>
      </c>
      <c r="AR92">
        <v>34.776000000000003</v>
      </c>
      <c r="AS92">
        <v>37.890518999999998</v>
      </c>
      <c r="AT92">
        <v>20</v>
      </c>
      <c r="AU92">
        <v>0</v>
      </c>
      <c r="AV92">
        <v>0</v>
      </c>
      <c r="AW92">
        <v>0</v>
      </c>
      <c r="AX92">
        <v>0</v>
      </c>
      <c r="AY92">
        <v>5.6615330000000004</v>
      </c>
      <c r="AZ92">
        <v>9.2748030000000004</v>
      </c>
      <c r="BA92">
        <v>6.1448869999999998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3386.5303119999994</v>
      </c>
    </row>
    <row r="93" spans="1:117">
      <c r="A93" t="s">
        <v>135</v>
      </c>
      <c r="B93">
        <v>0</v>
      </c>
      <c r="C93">
        <v>0</v>
      </c>
      <c r="D93">
        <v>48.878287999999998</v>
      </c>
      <c r="E93">
        <v>0</v>
      </c>
      <c r="F93">
        <v>0</v>
      </c>
      <c r="G93">
        <v>78.916488000000001</v>
      </c>
      <c r="H93">
        <v>0</v>
      </c>
      <c r="I93">
        <v>0</v>
      </c>
      <c r="J93">
        <v>99.122758000000005</v>
      </c>
      <c r="K93">
        <v>688.41594699999996</v>
      </c>
      <c r="L93">
        <v>552.44379900000001</v>
      </c>
      <c r="M93">
        <v>97.055942999999999</v>
      </c>
      <c r="N93">
        <v>124.384996</v>
      </c>
      <c r="O93">
        <v>130.58071699999999</v>
      </c>
      <c r="P93">
        <v>149.98894999999999</v>
      </c>
      <c r="Q93">
        <v>22.630299000000001</v>
      </c>
      <c r="R93">
        <v>22.453313000000001</v>
      </c>
      <c r="S93">
        <v>27.638981000000001</v>
      </c>
      <c r="T93">
        <v>3.0945860000000001</v>
      </c>
      <c r="U93">
        <v>345.375</v>
      </c>
      <c r="V93">
        <v>14.300737</v>
      </c>
      <c r="W93">
        <v>34.799309999999998</v>
      </c>
      <c r="X93">
        <v>148.30237500000001</v>
      </c>
      <c r="Y93">
        <v>0</v>
      </c>
      <c r="Z93">
        <v>19.5624</v>
      </c>
      <c r="AA93">
        <v>42.14808</v>
      </c>
      <c r="AB93">
        <v>48.499828000000001</v>
      </c>
      <c r="AC93">
        <v>34.831252999999997</v>
      </c>
      <c r="AD93">
        <v>43.536136999999997</v>
      </c>
      <c r="AE93">
        <v>59.175403000000003</v>
      </c>
      <c r="AF93">
        <v>9.222505</v>
      </c>
      <c r="AG93">
        <v>52.001322000000002</v>
      </c>
      <c r="AH93">
        <v>159.34755999999999</v>
      </c>
      <c r="AI93">
        <v>0</v>
      </c>
      <c r="AJ93">
        <v>0</v>
      </c>
      <c r="AK93">
        <v>69.669668000000001</v>
      </c>
      <c r="AL93">
        <v>79.376220000000004</v>
      </c>
      <c r="AM93">
        <v>18.800616999999999</v>
      </c>
      <c r="AN93">
        <v>0.77966899999999995</v>
      </c>
      <c r="AO93">
        <v>0</v>
      </c>
      <c r="AP93">
        <v>0.51239999999999997</v>
      </c>
      <c r="AQ93">
        <v>42.071731999999997</v>
      </c>
      <c r="AR93">
        <v>34.776000000000003</v>
      </c>
      <c r="AS93">
        <v>37.890518999999998</v>
      </c>
      <c r="AT93">
        <v>20</v>
      </c>
      <c r="AU93">
        <v>0</v>
      </c>
      <c r="AV93">
        <v>0</v>
      </c>
      <c r="AW93">
        <v>0</v>
      </c>
      <c r="AX93">
        <v>0</v>
      </c>
      <c r="AY93">
        <v>5.6615330000000004</v>
      </c>
      <c r="AZ93">
        <v>9.2748030000000004</v>
      </c>
      <c r="BA93">
        <v>6.1448869999999998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3387.1990959999994</v>
      </c>
    </row>
    <row r="94" spans="1:117">
      <c r="A94" t="s">
        <v>136</v>
      </c>
      <c r="B94">
        <v>0</v>
      </c>
      <c r="C94">
        <v>0</v>
      </c>
      <c r="D94">
        <v>48.878287999999998</v>
      </c>
      <c r="E94">
        <v>0</v>
      </c>
      <c r="F94">
        <v>0</v>
      </c>
      <c r="G94">
        <v>78.916488000000001</v>
      </c>
      <c r="H94">
        <v>0</v>
      </c>
      <c r="I94">
        <v>0</v>
      </c>
      <c r="J94">
        <v>99.122758000000005</v>
      </c>
      <c r="K94">
        <v>688.41594699999996</v>
      </c>
      <c r="L94">
        <v>552.44379900000001</v>
      </c>
      <c r="M94">
        <v>97.055942999999999</v>
      </c>
      <c r="N94">
        <v>124.384996</v>
      </c>
      <c r="O94">
        <v>130.58071699999999</v>
      </c>
      <c r="P94">
        <v>149.98894999999999</v>
      </c>
      <c r="Q94">
        <v>22.630299000000001</v>
      </c>
      <c r="R94">
        <v>22.453313000000001</v>
      </c>
      <c r="S94">
        <v>27.638981000000001</v>
      </c>
      <c r="T94">
        <v>3.0945860000000001</v>
      </c>
      <c r="U94">
        <v>345.375</v>
      </c>
      <c r="V94">
        <v>14.300737</v>
      </c>
      <c r="W94">
        <v>34.799309999999998</v>
      </c>
      <c r="X94">
        <v>148.30237500000001</v>
      </c>
      <c r="Y94">
        <v>0</v>
      </c>
      <c r="Z94">
        <v>19.5624</v>
      </c>
      <c r="AA94">
        <v>42.14808</v>
      </c>
      <c r="AB94">
        <v>48.499828000000001</v>
      </c>
      <c r="AC94">
        <v>34.831252999999997</v>
      </c>
      <c r="AD94">
        <v>21.768069000000001</v>
      </c>
      <c r="AE94">
        <v>59.175403000000003</v>
      </c>
      <c r="AF94">
        <v>9.222505</v>
      </c>
      <c r="AG94">
        <v>52.001322000000002</v>
      </c>
      <c r="AH94">
        <v>137.618347</v>
      </c>
      <c r="AI94">
        <v>0</v>
      </c>
      <c r="AJ94">
        <v>0</v>
      </c>
      <c r="AK94">
        <v>69.669668000000001</v>
      </c>
      <c r="AL94">
        <v>49.966000000000001</v>
      </c>
      <c r="AM94">
        <v>18.800616999999999</v>
      </c>
      <c r="AN94">
        <v>0.77966899999999995</v>
      </c>
      <c r="AO94">
        <v>0</v>
      </c>
      <c r="AP94">
        <v>0</v>
      </c>
      <c r="AQ94">
        <v>30.597622999999999</v>
      </c>
      <c r="AR94">
        <v>34.776000000000003</v>
      </c>
      <c r="AS94">
        <v>35.154834000000001</v>
      </c>
      <c r="AT94">
        <v>20</v>
      </c>
      <c r="AU94">
        <v>0</v>
      </c>
      <c r="AV94">
        <v>0</v>
      </c>
      <c r="AW94">
        <v>0</v>
      </c>
      <c r="AX94">
        <v>0</v>
      </c>
      <c r="AY94">
        <v>5.5604339999999999</v>
      </c>
      <c r="AZ94">
        <v>9.2748030000000004</v>
      </c>
      <c r="BA94">
        <v>5.3132479999999997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3298.6366629999993</v>
      </c>
    </row>
    <row r="95" spans="1:117">
      <c r="A95" t="s">
        <v>137</v>
      </c>
      <c r="B95">
        <v>0</v>
      </c>
      <c r="C95">
        <v>0</v>
      </c>
      <c r="D95">
        <v>48.878287999999998</v>
      </c>
      <c r="E95">
        <v>0</v>
      </c>
      <c r="F95">
        <v>0</v>
      </c>
      <c r="G95">
        <v>78.916488000000001</v>
      </c>
      <c r="H95">
        <v>0</v>
      </c>
      <c r="I95">
        <v>0</v>
      </c>
      <c r="J95">
        <v>99.122758000000005</v>
      </c>
      <c r="K95">
        <v>688.41594699999996</v>
      </c>
      <c r="L95">
        <v>552.44379900000001</v>
      </c>
      <c r="M95">
        <v>97.055942999999999</v>
      </c>
      <c r="N95">
        <v>124.384996</v>
      </c>
      <c r="O95">
        <v>130.58071699999999</v>
      </c>
      <c r="P95">
        <v>149.98894999999999</v>
      </c>
      <c r="Q95">
        <v>22.630299000000001</v>
      </c>
      <c r="R95">
        <v>22.453313000000001</v>
      </c>
      <c r="S95">
        <v>27.638981000000001</v>
      </c>
      <c r="T95">
        <v>3.0945860000000001</v>
      </c>
      <c r="U95">
        <v>345.375</v>
      </c>
      <c r="V95">
        <v>14.300737</v>
      </c>
      <c r="W95">
        <v>34.799309999999998</v>
      </c>
      <c r="X95">
        <v>148.30237500000001</v>
      </c>
      <c r="Y95">
        <v>0</v>
      </c>
      <c r="Z95">
        <v>19.5624</v>
      </c>
      <c r="AA95">
        <v>42.14808</v>
      </c>
      <c r="AB95">
        <v>48.499828000000001</v>
      </c>
      <c r="AC95">
        <v>34.831252999999997</v>
      </c>
      <c r="AD95">
        <v>21.768069000000001</v>
      </c>
      <c r="AE95">
        <v>59.175403000000003</v>
      </c>
      <c r="AF95">
        <v>9.222505</v>
      </c>
      <c r="AG95">
        <v>52.001322000000002</v>
      </c>
      <c r="AH95">
        <v>100.288674</v>
      </c>
      <c r="AI95">
        <v>0</v>
      </c>
      <c r="AJ95">
        <v>0</v>
      </c>
      <c r="AK95">
        <v>69.669668000000001</v>
      </c>
      <c r="AL95">
        <v>49.966000000000001</v>
      </c>
      <c r="AM95">
        <v>18.800616999999999</v>
      </c>
      <c r="AN95">
        <v>0.77966899999999995</v>
      </c>
      <c r="AO95">
        <v>0</v>
      </c>
      <c r="AP95">
        <v>0</v>
      </c>
      <c r="AQ95">
        <v>30.597622999999999</v>
      </c>
      <c r="AR95">
        <v>34.776000000000003</v>
      </c>
      <c r="AS95">
        <v>35.154834000000001</v>
      </c>
      <c r="AT95">
        <v>20</v>
      </c>
      <c r="AU95">
        <v>0</v>
      </c>
      <c r="AV95">
        <v>0</v>
      </c>
      <c r="AW95">
        <v>0</v>
      </c>
      <c r="AX95">
        <v>0</v>
      </c>
      <c r="AY95">
        <v>5.5604339999999999</v>
      </c>
      <c r="AZ95">
        <v>9.2748030000000004</v>
      </c>
      <c r="BA95">
        <v>3.86558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3259.8593219999993</v>
      </c>
    </row>
    <row r="96" spans="1:117">
      <c r="A96" t="s">
        <v>138</v>
      </c>
      <c r="B96">
        <v>0</v>
      </c>
      <c r="C96">
        <v>0</v>
      </c>
      <c r="D96">
        <v>48.878287999999998</v>
      </c>
      <c r="E96">
        <v>0</v>
      </c>
      <c r="F96">
        <v>0</v>
      </c>
      <c r="G96">
        <v>78.916488000000001</v>
      </c>
      <c r="H96">
        <v>0</v>
      </c>
      <c r="I96">
        <v>0</v>
      </c>
      <c r="J96">
        <v>99.122758000000005</v>
      </c>
      <c r="K96">
        <v>688.41594699999996</v>
      </c>
      <c r="L96">
        <v>552.44379900000001</v>
      </c>
      <c r="M96">
        <v>97.055942999999999</v>
      </c>
      <c r="N96">
        <v>124.384996</v>
      </c>
      <c r="O96">
        <v>130.58071699999999</v>
      </c>
      <c r="P96">
        <v>149.98894999999999</v>
      </c>
      <c r="Q96">
        <v>22.630299000000001</v>
      </c>
      <c r="R96">
        <v>22.453313000000001</v>
      </c>
      <c r="S96">
        <v>27.638981000000001</v>
      </c>
      <c r="T96">
        <v>3.0945860000000001</v>
      </c>
      <c r="U96">
        <v>345.375</v>
      </c>
      <c r="V96">
        <v>14.300737</v>
      </c>
      <c r="W96">
        <v>34.799309999999998</v>
      </c>
      <c r="X96">
        <v>148.30237500000001</v>
      </c>
      <c r="Y96">
        <v>0</v>
      </c>
      <c r="Z96">
        <v>19.5624</v>
      </c>
      <c r="AA96">
        <v>42.14808</v>
      </c>
      <c r="AB96">
        <v>48.499828000000001</v>
      </c>
      <c r="AC96">
        <v>34.831252999999997</v>
      </c>
      <c r="AD96">
        <v>10.858853999999999</v>
      </c>
      <c r="AE96">
        <v>59.175403000000003</v>
      </c>
      <c r="AF96">
        <v>9.222505</v>
      </c>
      <c r="AG96">
        <v>52.001322000000002</v>
      </c>
      <c r="AH96">
        <v>66.859116</v>
      </c>
      <c r="AI96">
        <v>0</v>
      </c>
      <c r="AJ96">
        <v>0</v>
      </c>
      <c r="AK96">
        <v>69.669668000000001</v>
      </c>
      <c r="AL96">
        <v>49.966000000000001</v>
      </c>
      <c r="AM96">
        <v>18.800616999999999</v>
      </c>
      <c r="AN96">
        <v>0.77966899999999995</v>
      </c>
      <c r="AO96">
        <v>0</v>
      </c>
      <c r="AP96">
        <v>0</v>
      </c>
      <c r="AQ96">
        <v>30.597622999999999</v>
      </c>
      <c r="AR96">
        <v>34.776000000000003</v>
      </c>
      <c r="AS96">
        <v>35.154834000000001</v>
      </c>
      <c r="AT96">
        <v>20</v>
      </c>
      <c r="AU96">
        <v>0</v>
      </c>
      <c r="AV96">
        <v>0</v>
      </c>
      <c r="AW96">
        <v>0</v>
      </c>
      <c r="AX96">
        <v>0</v>
      </c>
      <c r="AY96">
        <v>5.5604339999999999</v>
      </c>
      <c r="AZ96">
        <v>6.9561019999999996</v>
      </c>
      <c r="BA96">
        <v>2.5873210000000002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3211.9235889999995</v>
      </c>
    </row>
    <row r="97" spans="1:117">
      <c r="A97" t="s">
        <v>139</v>
      </c>
      <c r="B97">
        <v>0</v>
      </c>
      <c r="C97">
        <v>0</v>
      </c>
      <c r="D97">
        <v>48.878287999999998</v>
      </c>
      <c r="E97">
        <v>0</v>
      </c>
      <c r="F97">
        <v>0</v>
      </c>
      <c r="G97">
        <v>78.916488000000001</v>
      </c>
      <c r="H97">
        <v>0</v>
      </c>
      <c r="I97">
        <v>0</v>
      </c>
      <c r="J97">
        <v>99.122758000000005</v>
      </c>
      <c r="K97">
        <v>688.41594699999996</v>
      </c>
      <c r="L97">
        <v>552.44379900000001</v>
      </c>
      <c r="M97">
        <v>97.055942999999999</v>
      </c>
      <c r="N97">
        <v>124.384996</v>
      </c>
      <c r="O97">
        <v>130.58071699999999</v>
      </c>
      <c r="P97">
        <v>149.98894999999999</v>
      </c>
      <c r="Q97">
        <v>22.630299000000001</v>
      </c>
      <c r="R97">
        <v>22.453313000000001</v>
      </c>
      <c r="S97">
        <v>27.638981000000001</v>
      </c>
      <c r="T97">
        <v>3.0945860000000001</v>
      </c>
      <c r="U97">
        <v>345.375</v>
      </c>
      <c r="V97">
        <v>14.300737</v>
      </c>
      <c r="W97">
        <v>34.799309999999998</v>
      </c>
      <c r="X97">
        <v>148.30237500000001</v>
      </c>
      <c r="Y97">
        <v>0</v>
      </c>
      <c r="Z97">
        <v>19.5624</v>
      </c>
      <c r="AA97">
        <v>42.14808</v>
      </c>
      <c r="AB97">
        <v>48.499828000000001</v>
      </c>
      <c r="AC97">
        <v>34.831252999999997</v>
      </c>
      <c r="AD97">
        <v>9.442482</v>
      </c>
      <c r="AE97">
        <v>59.175403000000003</v>
      </c>
      <c r="AF97">
        <v>9.222505</v>
      </c>
      <c r="AG97">
        <v>52.001322000000002</v>
      </c>
      <c r="AH97">
        <v>44.572744</v>
      </c>
      <c r="AI97">
        <v>0</v>
      </c>
      <c r="AJ97">
        <v>0</v>
      </c>
      <c r="AK97">
        <v>69.669668000000001</v>
      </c>
      <c r="AL97">
        <v>49.966000000000001</v>
      </c>
      <c r="AM97">
        <v>18.800616999999999</v>
      </c>
      <c r="AN97">
        <v>0.77966899999999995</v>
      </c>
      <c r="AO97">
        <v>0</v>
      </c>
      <c r="AP97">
        <v>0</v>
      </c>
      <c r="AQ97">
        <v>20.398416000000001</v>
      </c>
      <c r="AR97">
        <v>34.776000000000003</v>
      </c>
      <c r="AS97">
        <v>35.154834000000001</v>
      </c>
      <c r="AT97">
        <v>20</v>
      </c>
      <c r="AU97">
        <v>0</v>
      </c>
      <c r="AV97">
        <v>0</v>
      </c>
      <c r="AW97">
        <v>0</v>
      </c>
      <c r="AX97">
        <v>0</v>
      </c>
      <c r="AY97">
        <v>5.5604339999999999</v>
      </c>
      <c r="AZ97">
        <v>4.6374019999999998</v>
      </c>
      <c r="BA97">
        <v>1.7248810000000001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3174.8404979999991</v>
      </c>
    </row>
    <row r="98" spans="1:117">
      <c r="A98" t="s">
        <v>140</v>
      </c>
      <c r="B98">
        <v>0</v>
      </c>
      <c r="C98">
        <v>0</v>
      </c>
      <c r="D98">
        <v>48.878287999999998</v>
      </c>
      <c r="E98">
        <v>0</v>
      </c>
      <c r="F98">
        <v>0</v>
      </c>
      <c r="G98">
        <v>78.916488000000001</v>
      </c>
      <c r="H98">
        <v>0</v>
      </c>
      <c r="I98">
        <v>0</v>
      </c>
      <c r="J98">
        <v>99.122758000000005</v>
      </c>
      <c r="K98">
        <v>688.41594699999996</v>
      </c>
      <c r="L98">
        <v>552.44379900000001</v>
      </c>
      <c r="M98">
        <v>97.055942999999999</v>
      </c>
      <c r="N98">
        <v>124.384996</v>
      </c>
      <c r="O98">
        <v>130.58071699999999</v>
      </c>
      <c r="P98">
        <v>149.98894999999999</v>
      </c>
      <c r="Q98">
        <v>22.630299000000001</v>
      </c>
      <c r="R98">
        <v>22.453313000000001</v>
      </c>
      <c r="S98">
        <v>27.638981000000001</v>
      </c>
      <c r="T98">
        <v>3.0945860000000001</v>
      </c>
      <c r="U98">
        <v>345.375</v>
      </c>
      <c r="V98">
        <v>14.300737</v>
      </c>
      <c r="W98">
        <v>34.799309999999998</v>
      </c>
      <c r="X98">
        <v>148.30237500000001</v>
      </c>
      <c r="Y98">
        <v>0</v>
      </c>
      <c r="Z98">
        <v>19.5624</v>
      </c>
      <c r="AA98">
        <v>42.14808</v>
      </c>
      <c r="AB98">
        <v>48.499828000000001</v>
      </c>
      <c r="AC98">
        <v>23.197434999999999</v>
      </c>
      <c r="AD98">
        <v>0</v>
      </c>
      <c r="AE98">
        <v>59.175403000000003</v>
      </c>
      <c r="AF98">
        <v>9.222505</v>
      </c>
      <c r="AG98">
        <v>52.001322000000002</v>
      </c>
      <c r="AH98">
        <v>22.286372</v>
      </c>
      <c r="AI98">
        <v>0</v>
      </c>
      <c r="AJ98">
        <v>0</v>
      </c>
      <c r="AK98">
        <v>69.669668000000001</v>
      </c>
      <c r="AL98">
        <v>49.966000000000001</v>
      </c>
      <c r="AM98">
        <v>18.800616999999999</v>
      </c>
      <c r="AN98">
        <v>0.77966899999999995</v>
      </c>
      <c r="AO98">
        <v>0</v>
      </c>
      <c r="AP98">
        <v>0</v>
      </c>
      <c r="AQ98">
        <v>20.398416000000001</v>
      </c>
      <c r="AR98">
        <v>34.776000000000003</v>
      </c>
      <c r="AS98">
        <v>35.154834000000001</v>
      </c>
      <c r="AT98">
        <v>20</v>
      </c>
      <c r="AU98">
        <v>0</v>
      </c>
      <c r="AV98">
        <v>0</v>
      </c>
      <c r="AW98">
        <v>0</v>
      </c>
      <c r="AX98">
        <v>0</v>
      </c>
      <c r="AY98">
        <v>5.5604339999999999</v>
      </c>
      <c r="AZ98">
        <v>2.3187009999999999</v>
      </c>
      <c r="BA98">
        <v>0.86243999999999998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3128.2966839999995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1.1613481082499988</v>
      </c>
      <c r="E99">
        <f t="shared" si="2"/>
        <v>0</v>
      </c>
      <c r="F99">
        <f t="shared" si="2"/>
        <v>0</v>
      </c>
      <c r="G99">
        <f t="shared" si="2"/>
        <v>1.9172693967500014</v>
      </c>
      <c r="H99">
        <f t="shared" si="2"/>
        <v>0</v>
      </c>
      <c r="I99">
        <f t="shared" si="2"/>
        <v>0</v>
      </c>
      <c r="J99">
        <f t="shared" si="2"/>
        <v>2.3721569619999974</v>
      </c>
      <c r="K99">
        <f t="shared" si="2"/>
        <v>16.526857727999989</v>
      </c>
      <c r="L99">
        <f t="shared" si="2"/>
        <v>13.25865117600001</v>
      </c>
      <c r="M99">
        <f t="shared" si="2"/>
        <v>2.3293426320000008</v>
      </c>
      <c r="N99">
        <f t="shared" si="2"/>
        <v>2.9852399040000024</v>
      </c>
      <c r="O99">
        <f t="shared" si="2"/>
        <v>3.1339372080000043</v>
      </c>
      <c r="P99">
        <f t="shared" si="2"/>
        <v>3.5997348000000078</v>
      </c>
      <c r="Q99">
        <f t="shared" si="2"/>
        <v>0.54312717599999916</v>
      </c>
      <c r="R99">
        <f t="shared" si="2"/>
        <v>0.53887951199999962</v>
      </c>
      <c r="S99">
        <f t="shared" si="2"/>
        <v>0.66333554400000105</v>
      </c>
      <c r="T99">
        <f t="shared" si="2"/>
        <v>7.4270063999999927E-2</v>
      </c>
      <c r="U99">
        <f t="shared" si="2"/>
        <v>9.6253425000000057</v>
      </c>
      <c r="V99">
        <f t="shared" si="2"/>
        <v>0.45697355049999988</v>
      </c>
      <c r="W99">
        <f t="shared" si="2"/>
        <v>0.83518343999999956</v>
      </c>
      <c r="X99">
        <f t="shared" si="2"/>
        <v>3.5592569999999952</v>
      </c>
      <c r="Y99">
        <f t="shared" si="2"/>
        <v>0</v>
      </c>
      <c r="Z99">
        <f t="shared" si="2"/>
        <v>0.38309700000000035</v>
      </c>
      <c r="AA99">
        <f t="shared" si="2"/>
        <v>0.55301026999999958</v>
      </c>
      <c r="AB99">
        <f t="shared" si="2"/>
        <v>0.6951642015000008</v>
      </c>
      <c r="AC99">
        <f t="shared" si="2"/>
        <v>0.43223650100000005</v>
      </c>
      <c r="AD99">
        <f t="shared" si="2"/>
        <v>0.36502117349999974</v>
      </c>
      <c r="AE99">
        <f t="shared" si="2"/>
        <v>1.0898136775000005</v>
      </c>
      <c r="AF99">
        <f t="shared" si="2"/>
        <v>0.15332414975000003</v>
      </c>
      <c r="AG99">
        <f t="shared" si="2"/>
        <v>1.2480317280000013</v>
      </c>
      <c r="AH99">
        <f t="shared" si="2"/>
        <v>1.1010582080000006</v>
      </c>
      <c r="AI99">
        <f t="shared" si="2"/>
        <v>0.11598271050000004</v>
      </c>
      <c r="AJ99">
        <f t="shared" si="2"/>
        <v>0</v>
      </c>
      <c r="AK99">
        <f t="shared" si="2"/>
        <v>1.6720720320000042</v>
      </c>
      <c r="AL99">
        <f t="shared" si="2"/>
        <v>1.2248467700000005</v>
      </c>
      <c r="AM99">
        <f t="shared" si="2"/>
        <v>0.45121480800000091</v>
      </c>
      <c r="AN99">
        <f t="shared" si="2"/>
        <v>1.8712055999999973E-2</v>
      </c>
      <c r="AO99">
        <f t="shared" si="2"/>
        <v>0</v>
      </c>
      <c r="AP99">
        <f t="shared" si="2"/>
        <v>2.5043549999999998E-2</v>
      </c>
      <c r="AQ99">
        <f t="shared" si="2"/>
        <v>0.221274999</v>
      </c>
      <c r="AR99">
        <f t="shared" si="2"/>
        <v>0.85283999999999871</v>
      </c>
      <c r="AS99">
        <f t="shared" si="2"/>
        <v>0.85192307099999953</v>
      </c>
      <c r="AT99">
        <f t="shared" si="2"/>
        <v>0.48000809999999999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0.13375371299999986</v>
      </c>
      <c r="AZ99">
        <f t="shared" si="3"/>
        <v>4.7006388750000003E-2</v>
      </c>
      <c r="BA99">
        <f t="shared" si="3"/>
        <v>4.250598475000001E-2</v>
      </c>
      <c r="BB99">
        <f t="shared" si="3"/>
        <v>0.13281775199999984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75.871665545750005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X3" sqref="X3:X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26"/>
      <c r="AV2" s="205" t="s">
        <v>347</v>
      </c>
      <c r="AW2" s="205" t="s">
        <v>348</v>
      </c>
      <c r="AX2" s="205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688.41594699999996</v>
      </c>
      <c r="L3">
        <v>552.44000000000005</v>
      </c>
      <c r="M3">
        <v>97.055942999999999</v>
      </c>
      <c r="N3">
        <v>124.38</v>
      </c>
      <c r="O3">
        <v>130.58009999999999</v>
      </c>
      <c r="P3">
        <v>149.98894999999999</v>
      </c>
      <c r="Q3">
        <v>22.63</v>
      </c>
      <c r="R3">
        <v>22.45</v>
      </c>
      <c r="S3">
        <v>27.638981000000001</v>
      </c>
      <c r="T3">
        <v>3.09</v>
      </c>
      <c r="U3">
        <v>414</v>
      </c>
      <c r="V3">
        <v>20.8</v>
      </c>
      <c r="W3">
        <v>34.799309999999998</v>
      </c>
      <c r="X3">
        <v>147.80160000000001</v>
      </c>
      <c r="Y3">
        <v>0</v>
      </c>
      <c r="Z3">
        <v>19.5624</v>
      </c>
      <c r="AA3">
        <v>26.86</v>
      </c>
      <c r="AB3">
        <v>48.499828000000001</v>
      </c>
      <c r="AC3">
        <v>23.197434999999999</v>
      </c>
      <c r="AD3">
        <v>0</v>
      </c>
      <c r="AE3">
        <v>39.450268999999999</v>
      </c>
      <c r="AF3">
        <v>9.222505</v>
      </c>
      <c r="AG3">
        <v>52.001322000000002</v>
      </c>
      <c r="AH3">
        <v>22.286372</v>
      </c>
      <c r="AI3">
        <v>0</v>
      </c>
      <c r="AJ3">
        <v>0</v>
      </c>
      <c r="AK3">
        <v>69.669668000000001</v>
      </c>
      <c r="AL3">
        <v>38.345999999999997</v>
      </c>
      <c r="AM3">
        <v>18.800616999999999</v>
      </c>
      <c r="AN3">
        <v>0.77966899999999995</v>
      </c>
      <c r="AO3">
        <v>0</v>
      </c>
      <c r="AP3">
        <v>0</v>
      </c>
      <c r="AQ3">
        <v>10.35857</v>
      </c>
      <c r="AR3">
        <v>34.776000000000003</v>
      </c>
      <c r="AS3">
        <v>35.154834000000001</v>
      </c>
      <c r="AT3">
        <v>18.249251000000001</v>
      </c>
      <c r="AU3">
        <v>0</v>
      </c>
      <c r="AV3">
        <v>0</v>
      </c>
      <c r="AW3">
        <v>0</v>
      </c>
      <c r="AX3">
        <v>0</v>
      </c>
      <c r="AY3">
        <v>5.5604339999999999</v>
      </c>
      <c r="AZ3">
        <v>1.8736980000000001</v>
      </c>
      <c r="BA3">
        <v>0.86243999999999998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2917.1162159999994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688.41594699999996</v>
      </c>
      <c r="L4">
        <v>552.44000000000005</v>
      </c>
      <c r="M4">
        <v>97.055942999999999</v>
      </c>
      <c r="N4">
        <v>124.38</v>
      </c>
      <c r="O4">
        <v>130.58009999999999</v>
      </c>
      <c r="P4">
        <v>149.98894999999999</v>
      </c>
      <c r="Q4">
        <v>22.63</v>
      </c>
      <c r="R4">
        <v>22.45</v>
      </c>
      <c r="S4">
        <v>27.638981000000001</v>
      </c>
      <c r="T4">
        <v>3.09</v>
      </c>
      <c r="U4">
        <v>414</v>
      </c>
      <c r="V4">
        <v>20.8</v>
      </c>
      <c r="W4">
        <v>34.799309999999998</v>
      </c>
      <c r="X4">
        <v>147.80160000000001</v>
      </c>
      <c r="Y4">
        <v>0</v>
      </c>
      <c r="Z4">
        <v>19.5624</v>
      </c>
      <c r="AA4">
        <v>26.86</v>
      </c>
      <c r="AB4">
        <v>48.499828000000001</v>
      </c>
      <c r="AC4">
        <v>23.197434999999999</v>
      </c>
      <c r="AD4">
        <v>0</v>
      </c>
      <c r="AE4">
        <v>39.450268999999999</v>
      </c>
      <c r="AF4">
        <v>9.222505</v>
      </c>
      <c r="AG4">
        <v>52.001322000000002</v>
      </c>
      <c r="AH4">
        <v>22.286372</v>
      </c>
      <c r="AI4">
        <v>0</v>
      </c>
      <c r="AJ4">
        <v>0</v>
      </c>
      <c r="AK4">
        <v>69.669668000000001</v>
      </c>
      <c r="AL4">
        <v>38.345999999999997</v>
      </c>
      <c r="AM4">
        <v>18.800616999999999</v>
      </c>
      <c r="AN4">
        <v>0.77966899999999995</v>
      </c>
      <c r="AO4">
        <v>0</v>
      </c>
      <c r="AP4">
        <v>0</v>
      </c>
      <c r="AQ4">
        <v>10.35857</v>
      </c>
      <c r="AR4">
        <v>34.776000000000003</v>
      </c>
      <c r="AS4">
        <v>35.154834000000001</v>
      </c>
      <c r="AT4">
        <v>18.489194000000001</v>
      </c>
      <c r="AU4">
        <v>0</v>
      </c>
      <c r="AV4">
        <v>0</v>
      </c>
      <c r="AW4">
        <v>0</v>
      </c>
      <c r="AX4">
        <v>0</v>
      </c>
      <c r="AY4">
        <v>5.5604339999999999</v>
      </c>
      <c r="AZ4">
        <v>1.8736980000000001</v>
      </c>
      <c r="BA4">
        <v>0.86243999999999998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2917.3561589999995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688.41594699999996</v>
      </c>
      <c r="L5">
        <v>552.44000000000005</v>
      </c>
      <c r="M5">
        <v>97.055942999999999</v>
      </c>
      <c r="N5">
        <v>124.38</v>
      </c>
      <c r="O5">
        <v>130.58009999999999</v>
      </c>
      <c r="P5">
        <v>149.98894999999999</v>
      </c>
      <c r="Q5">
        <v>22.63</v>
      </c>
      <c r="R5">
        <v>22.45</v>
      </c>
      <c r="S5">
        <v>27.638981000000001</v>
      </c>
      <c r="T5">
        <v>3.09</v>
      </c>
      <c r="U5">
        <v>414</v>
      </c>
      <c r="V5">
        <v>20.8</v>
      </c>
      <c r="W5">
        <v>34.799309999999998</v>
      </c>
      <c r="X5">
        <v>147.80160000000001</v>
      </c>
      <c r="Y5">
        <v>0</v>
      </c>
      <c r="Z5">
        <v>19.5624</v>
      </c>
      <c r="AA5">
        <v>26.86</v>
      </c>
      <c r="AB5">
        <v>48.499828000000001</v>
      </c>
      <c r="AC5">
        <v>23.197434999999999</v>
      </c>
      <c r="AD5">
        <v>0</v>
      </c>
      <c r="AE5">
        <v>39.450268999999999</v>
      </c>
      <c r="AF5">
        <v>9.222505</v>
      </c>
      <c r="AG5">
        <v>52.001322000000002</v>
      </c>
      <c r="AH5">
        <v>22.286372</v>
      </c>
      <c r="AI5">
        <v>0</v>
      </c>
      <c r="AJ5">
        <v>0</v>
      </c>
      <c r="AK5">
        <v>69.669668000000001</v>
      </c>
      <c r="AL5">
        <v>38.345999999999997</v>
      </c>
      <c r="AM5">
        <v>18.800616999999999</v>
      </c>
      <c r="AN5">
        <v>0.77966899999999995</v>
      </c>
      <c r="AO5">
        <v>0</v>
      </c>
      <c r="AP5">
        <v>0</v>
      </c>
      <c r="AQ5">
        <v>0</v>
      </c>
      <c r="AR5">
        <v>34.776000000000003</v>
      </c>
      <c r="AS5">
        <v>35.154834000000001</v>
      </c>
      <c r="AT5">
        <v>16.079958999999999</v>
      </c>
      <c r="AU5">
        <v>0</v>
      </c>
      <c r="AV5">
        <v>0</v>
      </c>
      <c r="AW5">
        <v>0</v>
      </c>
      <c r="AX5">
        <v>0</v>
      </c>
      <c r="AY5">
        <v>5.5604339999999999</v>
      </c>
      <c r="AZ5">
        <v>0</v>
      </c>
      <c r="BA5">
        <v>0.86243999999999998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2902.7146559999996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688.41594699999996</v>
      </c>
      <c r="L6">
        <v>552.44000000000005</v>
      </c>
      <c r="M6">
        <v>97.055942999999999</v>
      </c>
      <c r="N6">
        <v>124.38</v>
      </c>
      <c r="O6">
        <v>130.58009999999999</v>
      </c>
      <c r="P6">
        <v>149.98894999999999</v>
      </c>
      <c r="Q6">
        <v>22.63</v>
      </c>
      <c r="R6">
        <v>22.45</v>
      </c>
      <c r="S6">
        <v>27.638981000000001</v>
      </c>
      <c r="T6">
        <v>3.09</v>
      </c>
      <c r="U6">
        <v>414</v>
      </c>
      <c r="V6">
        <v>20.8</v>
      </c>
      <c r="W6">
        <v>34.799309999999998</v>
      </c>
      <c r="X6">
        <v>147.80160000000001</v>
      </c>
      <c r="Y6">
        <v>0</v>
      </c>
      <c r="Z6">
        <v>19.5624</v>
      </c>
      <c r="AA6">
        <v>26.86</v>
      </c>
      <c r="AB6">
        <v>48.499828000000001</v>
      </c>
      <c r="AC6">
        <v>23.197434999999999</v>
      </c>
      <c r="AD6">
        <v>0</v>
      </c>
      <c r="AE6">
        <v>39.450268999999999</v>
      </c>
      <c r="AF6">
        <v>9.222505</v>
      </c>
      <c r="AG6">
        <v>52.001322000000002</v>
      </c>
      <c r="AH6">
        <v>22.286372</v>
      </c>
      <c r="AI6">
        <v>0</v>
      </c>
      <c r="AJ6">
        <v>0</v>
      </c>
      <c r="AK6">
        <v>69.669668000000001</v>
      </c>
      <c r="AL6">
        <v>38.345999999999997</v>
      </c>
      <c r="AM6">
        <v>18.800616999999999</v>
      </c>
      <c r="AN6">
        <v>0.77966899999999995</v>
      </c>
      <c r="AO6">
        <v>0</v>
      </c>
      <c r="AP6">
        <v>0</v>
      </c>
      <c r="AQ6">
        <v>0</v>
      </c>
      <c r="AR6">
        <v>34.776000000000003</v>
      </c>
      <c r="AS6">
        <v>35.154834000000001</v>
      </c>
      <c r="AT6">
        <v>15.160748999999999</v>
      </c>
      <c r="AU6">
        <v>0</v>
      </c>
      <c r="AV6">
        <v>0</v>
      </c>
      <c r="AW6">
        <v>0</v>
      </c>
      <c r="AX6">
        <v>0</v>
      </c>
      <c r="AY6">
        <v>5.5604339999999999</v>
      </c>
      <c r="AZ6">
        <v>0</v>
      </c>
      <c r="BA6">
        <v>0.86243999999999998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2901.7954459999996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688.41594699999996</v>
      </c>
      <c r="L7">
        <v>552.44000000000005</v>
      </c>
      <c r="M7">
        <v>97.055942999999999</v>
      </c>
      <c r="N7">
        <v>124.38</v>
      </c>
      <c r="O7">
        <v>130.58009999999999</v>
      </c>
      <c r="P7">
        <v>149.98894999999999</v>
      </c>
      <c r="Q7">
        <v>22.63</v>
      </c>
      <c r="R7">
        <v>22.45</v>
      </c>
      <c r="S7">
        <v>27.638981000000001</v>
      </c>
      <c r="T7">
        <v>3.09</v>
      </c>
      <c r="U7">
        <v>414</v>
      </c>
      <c r="V7">
        <v>20.8</v>
      </c>
      <c r="W7">
        <v>34.799309999999998</v>
      </c>
      <c r="X7">
        <v>147.80160000000001</v>
      </c>
      <c r="Y7">
        <v>0</v>
      </c>
      <c r="Z7">
        <v>19.5624</v>
      </c>
      <c r="AA7">
        <v>26.86</v>
      </c>
      <c r="AB7">
        <v>32.333219</v>
      </c>
      <c r="AC7">
        <v>23.197434999999999</v>
      </c>
      <c r="AD7">
        <v>0</v>
      </c>
      <c r="AE7">
        <v>39.450268999999999</v>
      </c>
      <c r="AF7">
        <v>9.222505</v>
      </c>
      <c r="AG7">
        <v>52.001322000000002</v>
      </c>
      <c r="AH7">
        <v>22.286372</v>
      </c>
      <c r="AI7">
        <v>0</v>
      </c>
      <c r="AJ7">
        <v>0</v>
      </c>
      <c r="AK7">
        <v>69.669668000000001</v>
      </c>
      <c r="AL7">
        <v>52.29</v>
      </c>
      <c r="AM7">
        <v>18.800616999999999</v>
      </c>
      <c r="AN7">
        <v>0.77966899999999995</v>
      </c>
      <c r="AO7">
        <v>0</v>
      </c>
      <c r="AP7">
        <v>0</v>
      </c>
      <c r="AQ7">
        <v>0</v>
      </c>
      <c r="AR7">
        <v>34.776000000000003</v>
      </c>
      <c r="AS7">
        <v>35.154834000000001</v>
      </c>
      <c r="AT7">
        <v>15.786417</v>
      </c>
      <c r="AU7">
        <v>0</v>
      </c>
      <c r="AV7">
        <v>0</v>
      </c>
      <c r="AW7">
        <v>0</v>
      </c>
      <c r="AX7">
        <v>0</v>
      </c>
      <c r="AY7">
        <v>5.5604339999999999</v>
      </c>
      <c r="AZ7">
        <v>0</v>
      </c>
      <c r="BA7">
        <v>0.86243999999999998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2900.1985049999994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688.41594699999996</v>
      </c>
      <c r="L8">
        <v>552.44000000000005</v>
      </c>
      <c r="M8">
        <v>97.055942999999999</v>
      </c>
      <c r="N8">
        <v>124.38</v>
      </c>
      <c r="O8">
        <v>130.58009999999999</v>
      </c>
      <c r="P8">
        <v>149.98894999999999</v>
      </c>
      <c r="Q8">
        <v>22.63</v>
      </c>
      <c r="R8">
        <v>22.45</v>
      </c>
      <c r="S8">
        <v>27.638981000000001</v>
      </c>
      <c r="T8">
        <v>3.09</v>
      </c>
      <c r="U8">
        <v>414</v>
      </c>
      <c r="V8">
        <v>20.8</v>
      </c>
      <c r="W8">
        <v>34.799309999999998</v>
      </c>
      <c r="X8">
        <v>147.80160000000001</v>
      </c>
      <c r="Y8">
        <v>0</v>
      </c>
      <c r="Z8">
        <v>19.5624</v>
      </c>
      <c r="AA8">
        <v>26.86</v>
      </c>
      <c r="AB8">
        <v>32.333219</v>
      </c>
      <c r="AC8">
        <v>23.197434999999999</v>
      </c>
      <c r="AD8">
        <v>0</v>
      </c>
      <c r="AE8">
        <v>39.450268999999999</v>
      </c>
      <c r="AF8">
        <v>9.222505</v>
      </c>
      <c r="AG8">
        <v>52.001322000000002</v>
      </c>
      <c r="AH8">
        <v>22.286372</v>
      </c>
      <c r="AI8">
        <v>0</v>
      </c>
      <c r="AJ8">
        <v>0</v>
      </c>
      <c r="AK8">
        <v>69.669668000000001</v>
      </c>
      <c r="AL8">
        <v>52.29</v>
      </c>
      <c r="AM8">
        <v>18.800616999999999</v>
      </c>
      <c r="AN8">
        <v>0.77966899999999995</v>
      </c>
      <c r="AO8">
        <v>0</v>
      </c>
      <c r="AP8">
        <v>0</v>
      </c>
      <c r="AQ8">
        <v>0</v>
      </c>
      <c r="AR8">
        <v>34.776000000000003</v>
      </c>
      <c r="AS8">
        <v>35.154834000000001</v>
      </c>
      <c r="AT8">
        <v>13.439435</v>
      </c>
      <c r="AU8">
        <v>0</v>
      </c>
      <c r="AV8">
        <v>0</v>
      </c>
      <c r="AW8">
        <v>0</v>
      </c>
      <c r="AX8">
        <v>0</v>
      </c>
      <c r="AY8">
        <v>5.5604339999999999</v>
      </c>
      <c r="AZ8">
        <v>0</v>
      </c>
      <c r="BA8">
        <v>0.86243999999999998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2897.8515229999994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688.41594699999996</v>
      </c>
      <c r="L9">
        <v>552.44000000000005</v>
      </c>
      <c r="M9">
        <v>97.055942999999999</v>
      </c>
      <c r="N9">
        <v>124.38</v>
      </c>
      <c r="O9">
        <v>130.58009999999999</v>
      </c>
      <c r="P9">
        <v>149.98894999999999</v>
      </c>
      <c r="Q9">
        <v>22.63</v>
      </c>
      <c r="R9">
        <v>22.45</v>
      </c>
      <c r="S9">
        <v>27.638981000000001</v>
      </c>
      <c r="T9">
        <v>3.09</v>
      </c>
      <c r="U9">
        <v>414</v>
      </c>
      <c r="V9">
        <v>20.8</v>
      </c>
      <c r="W9">
        <v>34.799309999999998</v>
      </c>
      <c r="X9">
        <v>147.80160000000001</v>
      </c>
      <c r="Y9">
        <v>0</v>
      </c>
      <c r="Z9">
        <v>19.5624</v>
      </c>
      <c r="AA9">
        <v>26.86</v>
      </c>
      <c r="AB9">
        <v>32.333219</v>
      </c>
      <c r="AC9">
        <v>23.197434999999999</v>
      </c>
      <c r="AD9">
        <v>0</v>
      </c>
      <c r="AE9">
        <v>39.450268999999999</v>
      </c>
      <c r="AF9">
        <v>9.222505</v>
      </c>
      <c r="AG9">
        <v>52.001322000000002</v>
      </c>
      <c r="AH9">
        <v>22.286372</v>
      </c>
      <c r="AI9">
        <v>0</v>
      </c>
      <c r="AJ9">
        <v>0</v>
      </c>
      <c r="AK9">
        <v>69.669668000000001</v>
      </c>
      <c r="AL9">
        <v>79.376220000000004</v>
      </c>
      <c r="AM9">
        <v>18.800616999999999</v>
      </c>
      <c r="AN9">
        <v>0.77966899999999995</v>
      </c>
      <c r="AO9">
        <v>0</v>
      </c>
      <c r="AP9">
        <v>0</v>
      </c>
      <c r="AQ9">
        <v>0</v>
      </c>
      <c r="AR9">
        <v>34.776000000000003</v>
      </c>
      <c r="AS9">
        <v>35.154834000000001</v>
      </c>
      <c r="AT9">
        <v>13.464983</v>
      </c>
      <c r="AU9">
        <v>0</v>
      </c>
      <c r="AV9">
        <v>0</v>
      </c>
      <c r="AW9">
        <v>0</v>
      </c>
      <c r="AX9">
        <v>0</v>
      </c>
      <c r="AY9">
        <v>5.5604339999999999</v>
      </c>
      <c r="AZ9">
        <v>0</v>
      </c>
      <c r="BA9">
        <v>0.86243999999999998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2924.9632909999996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688.41594699999996</v>
      </c>
      <c r="L10">
        <v>552.44000000000005</v>
      </c>
      <c r="M10">
        <v>97.055942999999999</v>
      </c>
      <c r="N10">
        <v>124.38</v>
      </c>
      <c r="O10">
        <v>130.58009999999999</v>
      </c>
      <c r="P10">
        <v>149.98894999999999</v>
      </c>
      <c r="Q10">
        <v>22.63</v>
      </c>
      <c r="R10">
        <v>22.45</v>
      </c>
      <c r="S10">
        <v>27.638981000000001</v>
      </c>
      <c r="T10">
        <v>3.09</v>
      </c>
      <c r="U10">
        <v>414</v>
      </c>
      <c r="V10">
        <v>20.8</v>
      </c>
      <c r="W10">
        <v>34.799309999999998</v>
      </c>
      <c r="X10">
        <v>147.80160000000001</v>
      </c>
      <c r="Y10">
        <v>0</v>
      </c>
      <c r="Z10">
        <v>19.5624</v>
      </c>
      <c r="AA10">
        <v>26.86</v>
      </c>
      <c r="AB10">
        <v>32.333219</v>
      </c>
      <c r="AC10">
        <v>23.197434999999999</v>
      </c>
      <c r="AD10">
        <v>0</v>
      </c>
      <c r="AE10">
        <v>39.450268999999999</v>
      </c>
      <c r="AF10">
        <v>9.222505</v>
      </c>
      <c r="AG10">
        <v>52.001322000000002</v>
      </c>
      <c r="AH10">
        <v>22.286372</v>
      </c>
      <c r="AI10">
        <v>0</v>
      </c>
      <c r="AJ10">
        <v>0</v>
      </c>
      <c r="AK10">
        <v>69.669668000000001</v>
      </c>
      <c r="AL10">
        <v>79.376220000000004</v>
      </c>
      <c r="AM10">
        <v>18.800616999999999</v>
      </c>
      <c r="AN10">
        <v>0.77966899999999995</v>
      </c>
      <c r="AO10">
        <v>0</v>
      </c>
      <c r="AP10">
        <v>0</v>
      </c>
      <c r="AQ10">
        <v>0</v>
      </c>
      <c r="AR10">
        <v>34.776000000000003</v>
      </c>
      <c r="AS10">
        <v>35.154834000000001</v>
      </c>
      <c r="AT10">
        <v>13.720672</v>
      </c>
      <c r="AU10">
        <v>0</v>
      </c>
      <c r="AV10">
        <v>0</v>
      </c>
      <c r="AW10">
        <v>0</v>
      </c>
      <c r="AX10">
        <v>0</v>
      </c>
      <c r="AY10">
        <v>5.5604339999999999</v>
      </c>
      <c r="AZ10">
        <v>0</v>
      </c>
      <c r="BA10">
        <v>0.86243999999999998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2925.2189799999996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688.41594699999996</v>
      </c>
      <c r="L11">
        <v>552.44000000000005</v>
      </c>
      <c r="M11">
        <v>97.055942999999999</v>
      </c>
      <c r="N11">
        <v>124.38</v>
      </c>
      <c r="O11">
        <v>130.58009999999999</v>
      </c>
      <c r="P11">
        <v>149.98894999999999</v>
      </c>
      <c r="Q11">
        <v>22.63</v>
      </c>
      <c r="R11">
        <v>22.45</v>
      </c>
      <c r="S11">
        <v>27.638981000000001</v>
      </c>
      <c r="T11">
        <v>3.09</v>
      </c>
      <c r="U11">
        <v>414</v>
      </c>
      <c r="V11">
        <v>20.8</v>
      </c>
      <c r="W11">
        <v>34.799309999999998</v>
      </c>
      <c r="X11">
        <v>147.80160000000001</v>
      </c>
      <c r="Y11">
        <v>0</v>
      </c>
      <c r="Z11">
        <v>19.5624</v>
      </c>
      <c r="AA11">
        <v>26.86</v>
      </c>
      <c r="AB11">
        <v>32.333219</v>
      </c>
      <c r="AC11">
        <v>23.197434999999999</v>
      </c>
      <c r="AD11">
        <v>0</v>
      </c>
      <c r="AE11">
        <v>39.450268999999999</v>
      </c>
      <c r="AF11">
        <v>9.222505</v>
      </c>
      <c r="AG11">
        <v>52.001322000000002</v>
      </c>
      <c r="AH11">
        <v>22.286372</v>
      </c>
      <c r="AI11">
        <v>0</v>
      </c>
      <c r="AJ11">
        <v>0</v>
      </c>
      <c r="AK11">
        <v>69.669668000000001</v>
      </c>
      <c r="AL11">
        <v>79.376220000000004</v>
      </c>
      <c r="AM11">
        <v>18.800616999999999</v>
      </c>
      <c r="AN11">
        <v>0.77966899999999995</v>
      </c>
      <c r="AO11">
        <v>0</v>
      </c>
      <c r="AP11">
        <v>0</v>
      </c>
      <c r="AQ11">
        <v>0</v>
      </c>
      <c r="AR11">
        <v>34.776000000000003</v>
      </c>
      <c r="AS11">
        <v>35.154834000000001</v>
      </c>
      <c r="AT11">
        <v>13.410966999999999</v>
      </c>
      <c r="AU11">
        <v>0</v>
      </c>
      <c r="AV11">
        <v>0</v>
      </c>
      <c r="AW11">
        <v>0</v>
      </c>
      <c r="AX11">
        <v>0</v>
      </c>
      <c r="AY11">
        <v>5.5604339999999999</v>
      </c>
      <c r="AZ11">
        <v>0</v>
      </c>
      <c r="BA11">
        <v>0.86243999999999998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2924.9092749999995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688.41594699999996</v>
      </c>
      <c r="L12">
        <v>552.44000000000005</v>
      </c>
      <c r="M12">
        <v>97.055942999999999</v>
      </c>
      <c r="N12">
        <v>124.38</v>
      </c>
      <c r="O12">
        <v>130.58009999999999</v>
      </c>
      <c r="P12">
        <v>149.98894999999999</v>
      </c>
      <c r="Q12">
        <v>22.63</v>
      </c>
      <c r="R12">
        <v>22.45</v>
      </c>
      <c r="S12">
        <v>27.638981000000001</v>
      </c>
      <c r="T12">
        <v>3.09</v>
      </c>
      <c r="U12">
        <v>414</v>
      </c>
      <c r="V12">
        <v>20.8</v>
      </c>
      <c r="W12">
        <v>34.799309999999998</v>
      </c>
      <c r="X12">
        <v>147.80160000000001</v>
      </c>
      <c r="Y12">
        <v>0</v>
      </c>
      <c r="Z12">
        <v>19.5624</v>
      </c>
      <c r="AA12">
        <v>26.86</v>
      </c>
      <c r="AB12">
        <v>32.333219</v>
      </c>
      <c r="AC12">
        <v>23.197434999999999</v>
      </c>
      <c r="AD12">
        <v>0</v>
      </c>
      <c r="AE12">
        <v>39.450268999999999</v>
      </c>
      <c r="AF12">
        <v>9.222505</v>
      </c>
      <c r="AG12">
        <v>52.001322000000002</v>
      </c>
      <c r="AH12">
        <v>22.286372</v>
      </c>
      <c r="AI12">
        <v>0</v>
      </c>
      <c r="AJ12">
        <v>0</v>
      </c>
      <c r="AK12">
        <v>69.669668000000001</v>
      </c>
      <c r="AL12">
        <v>79.376220000000004</v>
      </c>
      <c r="AM12">
        <v>18.800616999999999</v>
      </c>
      <c r="AN12">
        <v>0.77966899999999995</v>
      </c>
      <c r="AO12">
        <v>0</v>
      </c>
      <c r="AP12">
        <v>0</v>
      </c>
      <c r="AQ12">
        <v>0</v>
      </c>
      <c r="AR12">
        <v>34.776000000000003</v>
      </c>
      <c r="AS12">
        <v>35.154834000000001</v>
      </c>
      <c r="AT12">
        <v>14.680863</v>
      </c>
      <c r="AU12">
        <v>0</v>
      </c>
      <c r="AV12">
        <v>0</v>
      </c>
      <c r="AW12">
        <v>0</v>
      </c>
      <c r="AX12">
        <v>0</v>
      </c>
      <c r="AY12">
        <v>5.5604339999999999</v>
      </c>
      <c r="AZ12">
        <v>0</v>
      </c>
      <c r="BA12">
        <v>0.86243999999999998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2926.1791709999998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629.92326200000002</v>
      </c>
      <c r="L13">
        <v>552.44000000000005</v>
      </c>
      <c r="M13">
        <v>97.055942999999999</v>
      </c>
      <c r="N13">
        <v>124.38</v>
      </c>
      <c r="O13">
        <v>130.58009999999999</v>
      </c>
      <c r="P13">
        <v>149.98894999999999</v>
      </c>
      <c r="Q13">
        <v>22.63</v>
      </c>
      <c r="R13">
        <v>22.45</v>
      </c>
      <c r="S13">
        <v>27.638981000000001</v>
      </c>
      <c r="T13">
        <v>3.09</v>
      </c>
      <c r="U13">
        <v>414</v>
      </c>
      <c r="V13">
        <v>20.8</v>
      </c>
      <c r="W13">
        <v>34.799309999999998</v>
      </c>
      <c r="X13">
        <v>147.80160000000001</v>
      </c>
      <c r="Y13">
        <v>0</v>
      </c>
      <c r="Z13">
        <v>19.5624</v>
      </c>
      <c r="AA13">
        <v>26.86</v>
      </c>
      <c r="AB13">
        <v>32.333219</v>
      </c>
      <c r="AC13">
        <v>23.197434999999999</v>
      </c>
      <c r="AD13">
        <v>0</v>
      </c>
      <c r="AE13">
        <v>39.450268999999999</v>
      </c>
      <c r="AF13">
        <v>9.222505</v>
      </c>
      <c r="AG13">
        <v>52.001322000000002</v>
      </c>
      <c r="AH13">
        <v>22.286372</v>
      </c>
      <c r="AI13">
        <v>0</v>
      </c>
      <c r="AJ13">
        <v>0</v>
      </c>
      <c r="AK13">
        <v>69.669668000000001</v>
      </c>
      <c r="AL13">
        <v>63.91</v>
      </c>
      <c r="AM13">
        <v>18.800616999999999</v>
      </c>
      <c r="AN13">
        <v>0.77966899999999995</v>
      </c>
      <c r="AO13">
        <v>0</v>
      </c>
      <c r="AP13">
        <v>0</v>
      </c>
      <c r="AQ13">
        <v>0</v>
      </c>
      <c r="AR13">
        <v>34.776000000000003</v>
      </c>
      <c r="AS13">
        <v>35.154834000000001</v>
      </c>
      <c r="AT13">
        <v>13.754353999999999</v>
      </c>
      <c r="AU13">
        <v>0</v>
      </c>
      <c r="AV13">
        <v>0</v>
      </c>
      <c r="AW13">
        <v>0</v>
      </c>
      <c r="AX13">
        <v>0</v>
      </c>
      <c r="AY13">
        <v>5.5604339999999999</v>
      </c>
      <c r="AZ13">
        <v>0</v>
      </c>
      <c r="BA13">
        <v>0.86243999999999998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2851.2937570000004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586.3732</v>
      </c>
      <c r="L14">
        <v>552.44000000000005</v>
      </c>
      <c r="M14">
        <v>97.055942999999999</v>
      </c>
      <c r="N14">
        <v>124.38</v>
      </c>
      <c r="O14">
        <v>130.58009999999999</v>
      </c>
      <c r="P14">
        <v>149.98894999999999</v>
      </c>
      <c r="Q14">
        <v>22.63</v>
      </c>
      <c r="R14">
        <v>22.45</v>
      </c>
      <c r="S14">
        <v>27.638981000000001</v>
      </c>
      <c r="T14">
        <v>3.09</v>
      </c>
      <c r="U14">
        <v>414</v>
      </c>
      <c r="V14">
        <v>20.8</v>
      </c>
      <c r="W14">
        <v>34.799309999999998</v>
      </c>
      <c r="X14">
        <v>147.80160000000001</v>
      </c>
      <c r="Y14">
        <v>0</v>
      </c>
      <c r="Z14">
        <v>19.5624</v>
      </c>
      <c r="AA14">
        <v>26.86</v>
      </c>
      <c r="AB14">
        <v>32.333219</v>
      </c>
      <c r="AC14">
        <v>23.197434999999999</v>
      </c>
      <c r="AD14">
        <v>0</v>
      </c>
      <c r="AE14">
        <v>39.450268999999999</v>
      </c>
      <c r="AF14">
        <v>9.222505</v>
      </c>
      <c r="AG14">
        <v>52.001322000000002</v>
      </c>
      <c r="AH14">
        <v>22.286372</v>
      </c>
      <c r="AI14">
        <v>0</v>
      </c>
      <c r="AJ14">
        <v>0</v>
      </c>
      <c r="AK14">
        <v>69.669668000000001</v>
      </c>
      <c r="AL14">
        <v>61.585999999999999</v>
      </c>
      <c r="AM14">
        <v>18.800616999999999</v>
      </c>
      <c r="AN14">
        <v>0.77966899999999995</v>
      </c>
      <c r="AO14">
        <v>0</v>
      </c>
      <c r="AP14">
        <v>0</v>
      </c>
      <c r="AQ14">
        <v>0</v>
      </c>
      <c r="AR14">
        <v>34.776000000000003</v>
      </c>
      <c r="AS14">
        <v>35.154834000000001</v>
      </c>
      <c r="AT14">
        <v>13.657897</v>
      </c>
      <c r="AU14">
        <v>0</v>
      </c>
      <c r="AV14">
        <v>0</v>
      </c>
      <c r="AW14">
        <v>0</v>
      </c>
      <c r="AX14">
        <v>0</v>
      </c>
      <c r="AY14">
        <v>5.5604339999999999</v>
      </c>
      <c r="AZ14">
        <v>0</v>
      </c>
      <c r="BA14">
        <v>0.86243999999999998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2805.3232379999999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504.25920000000002</v>
      </c>
      <c r="L15">
        <v>552.44000000000005</v>
      </c>
      <c r="M15">
        <v>97.055942999999999</v>
      </c>
      <c r="N15">
        <v>124.38</v>
      </c>
      <c r="O15">
        <v>130.58009999999999</v>
      </c>
      <c r="P15">
        <v>149.98894999999999</v>
      </c>
      <c r="Q15">
        <v>22.63</v>
      </c>
      <c r="R15">
        <v>22.45</v>
      </c>
      <c r="S15">
        <v>27.638981000000001</v>
      </c>
      <c r="T15">
        <v>3.09</v>
      </c>
      <c r="U15">
        <v>414</v>
      </c>
      <c r="V15">
        <v>20.8</v>
      </c>
      <c r="W15">
        <v>34.799309999999998</v>
      </c>
      <c r="X15">
        <v>147.80160000000001</v>
      </c>
      <c r="Y15">
        <v>0</v>
      </c>
      <c r="Z15">
        <v>19.5624</v>
      </c>
      <c r="AA15">
        <v>26.86</v>
      </c>
      <c r="AB15">
        <v>32.333219</v>
      </c>
      <c r="AC15">
        <v>23.197434999999999</v>
      </c>
      <c r="AD15">
        <v>0</v>
      </c>
      <c r="AE15">
        <v>39.450268999999999</v>
      </c>
      <c r="AF15">
        <v>9.222505</v>
      </c>
      <c r="AG15">
        <v>52.001322000000002</v>
      </c>
      <c r="AH15">
        <v>22.286372</v>
      </c>
      <c r="AI15">
        <v>0</v>
      </c>
      <c r="AJ15">
        <v>0</v>
      </c>
      <c r="AK15">
        <v>69.669668000000001</v>
      </c>
      <c r="AL15">
        <v>61.585999999999999</v>
      </c>
      <c r="AM15">
        <v>18.800616999999999</v>
      </c>
      <c r="AN15">
        <v>0.77966899999999995</v>
      </c>
      <c r="AO15">
        <v>0</v>
      </c>
      <c r="AP15">
        <v>0</v>
      </c>
      <c r="AQ15">
        <v>0</v>
      </c>
      <c r="AR15">
        <v>34.776000000000003</v>
      </c>
      <c r="AS15">
        <v>35.154834000000001</v>
      </c>
      <c r="AT15">
        <v>14.246024</v>
      </c>
      <c r="AU15">
        <v>0</v>
      </c>
      <c r="AV15">
        <v>0</v>
      </c>
      <c r="AW15">
        <v>0</v>
      </c>
      <c r="AX15">
        <v>0</v>
      </c>
      <c r="AY15">
        <v>5.5604339999999999</v>
      </c>
      <c r="AZ15">
        <v>0</v>
      </c>
      <c r="BA15">
        <v>0.86243999999999998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2723.7973649999994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484.25920000000002</v>
      </c>
      <c r="L16">
        <v>552.44000000000005</v>
      </c>
      <c r="M16">
        <v>97.055942999999999</v>
      </c>
      <c r="N16">
        <v>124.38</v>
      </c>
      <c r="O16">
        <v>130.58009999999999</v>
      </c>
      <c r="P16">
        <v>149.98894999999999</v>
      </c>
      <c r="Q16">
        <v>22.63</v>
      </c>
      <c r="R16">
        <v>22.45</v>
      </c>
      <c r="S16">
        <v>27.638981000000001</v>
      </c>
      <c r="T16">
        <v>3.09</v>
      </c>
      <c r="U16">
        <v>414</v>
      </c>
      <c r="V16">
        <v>20.8</v>
      </c>
      <c r="W16">
        <v>34.799309999999998</v>
      </c>
      <c r="X16">
        <v>147.80160000000001</v>
      </c>
      <c r="Y16">
        <v>0</v>
      </c>
      <c r="Z16">
        <v>19.5624</v>
      </c>
      <c r="AA16">
        <v>26.86</v>
      </c>
      <c r="AB16">
        <v>32.333219</v>
      </c>
      <c r="AC16">
        <v>23.197434999999999</v>
      </c>
      <c r="AD16">
        <v>0</v>
      </c>
      <c r="AE16">
        <v>39.450268999999999</v>
      </c>
      <c r="AF16">
        <v>9.222505</v>
      </c>
      <c r="AG16">
        <v>52.001322000000002</v>
      </c>
      <c r="AH16">
        <v>22.286372</v>
      </c>
      <c r="AI16">
        <v>0</v>
      </c>
      <c r="AJ16">
        <v>0</v>
      </c>
      <c r="AK16">
        <v>69.669668000000001</v>
      </c>
      <c r="AL16">
        <v>61.585999999999999</v>
      </c>
      <c r="AM16">
        <v>18.800616999999999</v>
      </c>
      <c r="AN16">
        <v>0.77966899999999995</v>
      </c>
      <c r="AO16">
        <v>0</v>
      </c>
      <c r="AP16">
        <v>0</v>
      </c>
      <c r="AQ16">
        <v>0</v>
      </c>
      <c r="AR16">
        <v>34.776000000000003</v>
      </c>
      <c r="AS16">
        <v>35.154834000000001</v>
      </c>
      <c r="AT16">
        <v>15.084417999999999</v>
      </c>
      <c r="AU16">
        <v>0</v>
      </c>
      <c r="AV16">
        <v>0</v>
      </c>
      <c r="AW16">
        <v>0</v>
      </c>
      <c r="AX16">
        <v>0</v>
      </c>
      <c r="AY16">
        <v>5.5604339999999999</v>
      </c>
      <c r="AZ16">
        <v>0</v>
      </c>
      <c r="BA16">
        <v>0.86243999999999998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2704.6357589999993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423.25920000000002</v>
      </c>
      <c r="L17">
        <v>522.0788</v>
      </c>
      <c r="M17">
        <v>97.055942999999999</v>
      </c>
      <c r="N17">
        <v>124.38</v>
      </c>
      <c r="O17">
        <v>130.58009999999999</v>
      </c>
      <c r="P17">
        <v>149.98894999999999</v>
      </c>
      <c r="Q17">
        <v>22.63</v>
      </c>
      <c r="R17">
        <v>22.45</v>
      </c>
      <c r="S17">
        <v>27.638981000000001</v>
      </c>
      <c r="T17">
        <v>3.09</v>
      </c>
      <c r="U17">
        <v>414</v>
      </c>
      <c r="V17">
        <v>20.8</v>
      </c>
      <c r="W17">
        <v>34.799309999999998</v>
      </c>
      <c r="X17">
        <v>147.80160000000001</v>
      </c>
      <c r="Y17">
        <v>0</v>
      </c>
      <c r="Z17">
        <v>19.5624</v>
      </c>
      <c r="AA17">
        <v>26.86</v>
      </c>
      <c r="AB17">
        <v>32.333219</v>
      </c>
      <c r="AC17">
        <v>23.197434999999999</v>
      </c>
      <c r="AD17">
        <v>0</v>
      </c>
      <c r="AE17">
        <v>39.450268999999999</v>
      </c>
      <c r="AF17">
        <v>9.222505</v>
      </c>
      <c r="AG17">
        <v>52.001322000000002</v>
      </c>
      <c r="AH17">
        <v>22.286372</v>
      </c>
      <c r="AI17">
        <v>0</v>
      </c>
      <c r="AJ17">
        <v>0</v>
      </c>
      <c r="AK17">
        <v>69.669668000000001</v>
      </c>
      <c r="AL17">
        <v>61.585999999999999</v>
      </c>
      <c r="AM17">
        <v>18.800616999999999</v>
      </c>
      <c r="AN17">
        <v>0.77966899999999995</v>
      </c>
      <c r="AO17">
        <v>0</v>
      </c>
      <c r="AP17">
        <v>0</v>
      </c>
      <c r="AQ17">
        <v>0</v>
      </c>
      <c r="AR17">
        <v>34.776000000000003</v>
      </c>
      <c r="AS17">
        <v>35.154834000000001</v>
      </c>
      <c r="AT17">
        <v>14.389198</v>
      </c>
      <c r="AU17">
        <v>0</v>
      </c>
      <c r="AV17">
        <v>0</v>
      </c>
      <c r="AW17">
        <v>0</v>
      </c>
      <c r="AX17">
        <v>0</v>
      </c>
      <c r="AY17">
        <v>5.5604339999999999</v>
      </c>
      <c r="AZ17">
        <v>0</v>
      </c>
      <c r="BA17">
        <v>0.86243999999999998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2612.5793389999994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409.19260000000003</v>
      </c>
      <c r="L18">
        <v>467.57</v>
      </c>
      <c r="M18">
        <v>97.055942999999999</v>
      </c>
      <c r="N18">
        <v>124.38</v>
      </c>
      <c r="O18">
        <v>130.58009999999999</v>
      </c>
      <c r="P18">
        <v>149.98894999999999</v>
      </c>
      <c r="Q18">
        <v>22.63</v>
      </c>
      <c r="R18">
        <v>22.45</v>
      </c>
      <c r="S18">
        <v>27.638981000000001</v>
      </c>
      <c r="T18">
        <v>3.09</v>
      </c>
      <c r="U18">
        <v>414</v>
      </c>
      <c r="V18">
        <v>20.8</v>
      </c>
      <c r="W18">
        <v>34.799309999999998</v>
      </c>
      <c r="X18">
        <v>147.80160000000001</v>
      </c>
      <c r="Y18">
        <v>0</v>
      </c>
      <c r="Z18">
        <v>19.5624</v>
      </c>
      <c r="AA18">
        <v>26.86</v>
      </c>
      <c r="AB18">
        <v>32.333219</v>
      </c>
      <c r="AC18">
        <v>23.197434999999999</v>
      </c>
      <c r="AD18">
        <v>0</v>
      </c>
      <c r="AE18">
        <v>39.450268999999999</v>
      </c>
      <c r="AF18">
        <v>9.222505</v>
      </c>
      <c r="AG18">
        <v>52.001322000000002</v>
      </c>
      <c r="AH18">
        <v>22.286372</v>
      </c>
      <c r="AI18">
        <v>0</v>
      </c>
      <c r="AJ18">
        <v>0</v>
      </c>
      <c r="AK18">
        <v>69.669668000000001</v>
      </c>
      <c r="AL18">
        <v>61.585999999999999</v>
      </c>
      <c r="AM18">
        <v>18.800616999999999</v>
      </c>
      <c r="AN18">
        <v>0.77966899999999995</v>
      </c>
      <c r="AO18">
        <v>0</v>
      </c>
      <c r="AP18">
        <v>0</v>
      </c>
      <c r="AQ18">
        <v>0</v>
      </c>
      <c r="AR18">
        <v>34.776000000000003</v>
      </c>
      <c r="AS18">
        <v>35.154834000000001</v>
      </c>
      <c r="AT18">
        <v>16.601244000000001</v>
      </c>
      <c r="AU18">
        <v>0</v>
      </c>
      <c r="AV18">
        <v>0</v>
      </c>
      <c r="AW18">
        <v>0</v>
      </c>
      <c r="AX18">
        <v>0</v>
      </c>
      <c r="AY18">
        <v>5.5604339999999999</v>
      </c>
      <c r="AZ18">
        <v>0</v>
      </c>
      <c r="BA18">
        <v>0.86243999999999998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2546.2159849999994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415.25920000000002</v>
      </c>
      <c r="L19">
        <v>525.56119999999999</v>
      </c>
      <c r="M19">
        <v>97.055942999999999</v>
      </c>
      <c r="N19">
        <v>124.38</v>
      </c>
      <c r="O19">
        <v>130.58009999999999</v>
      </c>
      <c r="P19">
        <v>149.98894999999999</v>
      </c>
      <c r="Q19">
        <v>22.63</v>
      </c>
      <c r="R19">
        <v>22.45</v>
      </c>
      <c r="S19">
        <v>27.638981000000001</v>
      </c>
      <c r="T19">
        <v>3.09</v>
      </c>
      <c r="U19">
        <v>414</v>
      </c>
      <c r="V19">
        <v>20.8</v>
      </c>
      <c r="W19">
        <v>34.799309999999998</v>
      </c>
      <c r="X19">
        <v>147.80160000000001</v>
      </c>
      <c r="Y19">
        <v>0</v>
      </c>
      <c r="Z19">
        <v>13.041600000000001</v>
      </c>
      <c r="AA19">
        <v>26.86</v>
      </c>
      <c r="AB19">
        <v>32.333219</v>
      </c>
      <c r="AC19">
        <v>23.197434999999999</v>
      </c>
      <c r="AD19">
        <v>0</v>
      </c>
      <c r="AE19">
        <v>39.450268999999999</v>
      </c>
      <c r="AF19">
        <v>9.222505</v>
      </c>
      <c r="AG19">
        <v>52.001322000000002</v>
      </c>
      <c r="AH19">
        <v>22.286372</v>
      </c>
      <c r="AI19">
        <v>0</v>
      </c>
      <c r="AJ19">
        <v>0</v>
      </c>
      <c r="AK19">
        <v>69.669668000000001</v>
      </c>
      <c r="AL19">
        <v>61.585999999999999</v>
      </c>
      <c r="AM19">
        <v>18.800616999999999</v>
      </c>
      <c r="AN19">
        <v>0.77966899999999995</v>
      </c>
      <c r="AO19">
        <v>0</v>
      </c>
      <c r="AP19">
        <v>0</v>
      </c>
      <c r="AQ19">
        <v>0</v>
      </c>
      <c r="AR19">
        <v>34.776000000000003</v>
      </c>
      <c r="AS19">
        <v>35.154834000000001</v>
      </c>
      <c r="AT19">
        <v>18.988893999999998</v>
      </c>
      <c r="AU19">
        <v>0</v>
      </c>
      <c r="AV19">
        <v>0</v>
      </c>
      <c r="AW19">
        <v>0</v>
      </c>
      <c r="AX19">
        <v>0</v>
      </c>
      <c r="AY19">
        <v>5.5604339999999999</v>
      </c>
      <c r="AZ19">
        <v>0</v>
      </c>
      <c r="BA19">
        <v>0.86243999999999998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2606.1406349999997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415.25920000000002</v>
      </c>
      <c r="L20">
        <v>552.44000000000005</v>
      </c>
      <c r="M20">
        <v>97.055942999999999</v>
      </c>
      <c r="N20">
        <v>124.38</v>
      </c>
      <c r="O20">
        <v>130.58009999999999</v>
      </c>
      <c r="P20">
        <v>149.98894999999999</v>
      </c>
      <c r="Q20">
        <v>22.63</v>
      </c>
      <c r="R20">
        <v>22.45</v>
      </c>
      <c r="S20">
        <v>27.638981000000001</v>
      </c>
      <c r="T20">
        <v>3.09</v>
      </c>
      <c r="U20">
        <v>414</v>
      </c>
      <c r="V20">
        <v>20.8</v>
      </c>
      <c r="W20">
        <v>34.799309999999998</v>
      </c>
      <c r="X20">
        <v>147.80160000000001</v>
      </c>
      <c r="Y20">
        <v>0</v>
      </c>
      <c r="Z20">
        <v>13.041600000000001</v>
      </c>
      <c r="AA20">
        <v>26.86</v>
      </c>
      <c r="AB20">
        <v>32.333219</v>
      </c>
      <c r="AC20">
        <v>23.197434999999999</v>
      </c>
      <c r="AD20">
        <v>0</v>
      </c>
      <c r="AE20">
        <v>39.450268999999999</v>
      </c>
      <c r="AF20">
        <v>9.222505</v>
      </c>
      <c r="AG20">
        <v>52.001322000000002</v>
      </c>
      <c r="AH20">
        <v>22.286372</v>
      </c>
      <c r="AI20">
        <v>0</v>
      </c>
      <c r="AJ20">
        <v>0</v>
      </c>
      <c r="AK20">
        <v>69.669668000000001</v>
      </c>
      <c r="AL20">
        <v>61.585999999999999</v>
      </c>
      <c r="AM20">
        <v>18.800616999999999</v>
      </c>
      <c r="AN20">
        <v>0.77966899999999995</v>
      </c>
      <c r="AO20">
        <v>0</v>
      </c>
      <c r="AP20">
        <v>0</v>
      </c>
      <c r="AQ20">
        <v>0</v>
      </c>
      <c r="AR20">
        <v>34.776000000000003</v>
      </c>
      <c r="AS20">
        <v>35.154834000000001</v>
      </c>
      <c r="AT20">
        <v>18.583983</v>
      </c>
      <c r="AU20">
        <v>0</v>
      </c>
      <c r="AV20">
        <v>0</v>
      </c>
      <c r="AW20">
        <v>0</v>
      </c>
      <c r="AX20">
        <v>0</v>
      </c>
      <c r="AY20">
        <v>5.5604339999999999</v>
      </c>
      <c r="AZ20">
        <v>0</v>
      </c>
      <c r="BA20">
        <v>0.86243999999999998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2632.6145239999996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405.25920000000002</v>
      </c>
      <c r="L21">
        <v>552.44000000000005</v>
      </c>
      <c r="M21">
        <v>97.055942999999999</v>
      </c>
      <c r="N21">
        <v>124.38</v>
      </c>
      <c r="O21">
        <v>130.58009999999999</v>
      </c>
      <c r="P21">
        <v>149.98894999999999</v>
      </c>
      <c r="Q21">
        <v>22.63</v>
      </c>
      <c r="R21">
        <v>22.45</v>
      </c>
      <c r="S21">
        <v>27.638981000000001</v>
      </c>
      <c r="T21">
        <v>3.09</v>
      </c>
      <c r="U21">
        <v>418.20819999999998</v>
      </c>
      <c r="V21">
        <v>20.8</v>
      </c>
      <c r="W21">
        <v>34.799309999999998</v>
      </c>
      <c r="X21">
        <v>147.80160000000001</v>
      </c>
      <c r="Y21">
        <v>0</v>
      </c>
      <c r="Z21">
        <v>13.041600000000001</v>
      </c>
      <c r="AA21">
        <v>26.86</v>
      </c>
      <c r="AB21">
        <v>32.333219</v>
      </c>
      <c r="AC21">
        <v>23.197434999999999</v>
      </c>
      <c r="AD21">
        <v>0</v>
      </c>
      <c r="AE21">
        <v>39.450268999999999</v>
      </c>
      <c r="AF21">
        <v>9.222505</v>
      </c>
      <c r="AG21">
        <v>52.001322000000002</v>
      </c>
      <c r="AH21">
        <v>22.286372</v>
      </c>
      <c r="AI21">
        <v>0</v>
      </c>
      <c r="AJ21">
        <v>0</v>
      </c>
      <c r="AK21">
        <v>69.669668000000001</v>
      </c>
      <c r="AL21">
        <v>61.585999999999999</v>
      </c>
      <c r="AM21">
        <v>18.800616999999999</v>
      </c>
      <c r="AN21">
        <v>0.77966899999999995</v>
      </c>
      <c r="AO21">
        <v>0</v>
      </c>
      <c r="AP21">
        <v>0</v>
      </c>
      <c r="AQ21">
        <v>0</v>
      </c>
      <c r="AR21">
        <v>34.776000000000003</v>
      </c>
      <c r="AS21">
        <v>35.154834000000001</v>
      </c>
      <c r="AT21">
        <v>19.999972</v>
      </c>
      <c r="AU21">
        <v>0</v>
      </c>
      <c r="AV21">
        <v>0</v>
      </c>
      <c r="AW21">
        <v>0</v>
      </c>
      <c r="AX21">
        <v>0</v>
      </c>
      <c r="AY21">
        <v>5.5604339999999999</v>
      </c>
      <c r="AZ21">
        <v>0</v>
      </c>
      <c r="BA21">
        <v>0.86243999999999998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2628.2387129999997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407.25920000000002</v>
      </c>
      <c r="L22">
        <v>552.44000000000005</v>
      </c>
      <c r="M22">
        <v>97.055942999999999</v>
      </c>
      <c r="N22">
        <v>124.38</v>
      </c>
      <c r="O22">
        <v>130.58009999999999</v>
      </c>
      <c r="P22">
        <v>149.98894999999999</v>
      </c>
      <c r="Q22">
        <v>22.63</v>
      </c>
      <c r="R22">
        <v>22.45</v>
      </c>
      <c r="S22">
        <v>27.638981000000001</v>
      </c>
      <c r="T22">
        <v>3.09</v>
      </c>
      <c r="U22">
        <v>418.77</v>
      </c>
      <c r="V22">
        <v>20.8</v>
      </c>
      <c r="W22">
        <v>34.799309999999998</v>
      </c>
      <c r="X22">
        <v>147.80160000000001</v>
      </c>
      <c r="Y22">
        <v>0</v>
      </c>
      <c r="Z22">
        <v>13.041600000000001</v>
      </c>
      <c r="AA22">
        <v>26.86</v>
      </c>
      <c r="AB22">
        <v>32.333219</v>
      </c>
      <c r="AC22">
        <v>23.197434999999999</v>
      </c>
      <c r="AD22">
        <v>0</v>
      </c>
      <c r="AE22">
        <v>39.450268999999999</v>
      </c>
      <c r="AF22">
        <v>9.222505</v>
      </c>
      <c r="AG22">
        <v>52.001322000000002</v>
      </c>
      <c r="AH22">
        <v>22.286372</v>
      </c>
      <c r="AI22">
        <v>0</v>
      </c>
      <c r="AJ22">
        <v>0</v>
      </c>
      <c r="AK22">
        <v>69.669668000000001</v>
      </c>
      <c r="AL22">
        <v>61.585999999999999</v>
      </c>
      <c r="AM22">
        <v>18.800616999999999</v>
      </c>
      <c r="AN22">
        <v>0.77966899999999995</v>
      </c>
      <c r="AO22">
        <v>0</v>
      </c>
      <c r="AP22">
        <v>0</v>
      </c>
      <c r="AQ22">
        <v>0</v>
      </c>
      <c r="AR22">
        <v>34.776000000000003</v>
      </c>
      <c r="AS22">
        <v>35.154834000000001</v>
      </c>
      <c r="AT22">
        <v>19.999972</v>
      </c>
      <c r="AU22">
        <v>0</v>
      </c>
      <c r="AV22">
        <v>0</v>
      </c>
      <c r="AW22">
        <v>0</v>
      </c>
      <c r="AX22">
        <v>0</v>
      </c>
      <c r="AY22">
        <v>5.5604339999999999</v>
      </c>
      <c r="AZ22">
        <v>0</v>
      </c>
      <c r="BA22">
        <v>0.86243999999999998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2630.8005129999997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432.19260000000003</v>
      </c>
      <c r="L23">
        <v>497.93119999999999</v>
      </c>
      <c r="M23">
        <v>97.055942999999999</v>
      </c>
      <c r="N23">
        <v>124.38</v>
      </c>
      <c r="O23">
        <v>130.58009999999999</v>
      </c>
      <c r="P23">
        <v>149.98894999999999</v>
      </c>
      <c r="Q23">
        <v>19.613800000000001</v>
      </c>
      <c r="R23">
        <v>19.528500000000001</v>
      </c>
      <c r="S23">
        <v>24.0443</v>
      </c>
      <c r="T23">
        <v>3.09</v>
      </c>
      <c r="U23">
        <v>418.77</v>
      </c>
      <c r="V23">
        <v>20.8</v>
      </c>
      <c r="W23">
        <v>34.799309999999998</v>
      </c>
      <c r="X23">
        <v>147.80160000000001</v>
      </c>
      <c r="Y23">
        <v>0</v>
      </c>
      <c r="Z23">
        <v>13.041600000000001</v>
      </c>
      <c r="AA23">
        <v>26.86</v>
      </c>
      <c r="AB23">
        <v>32.333219</v>
      </c>
      <c r="AC23">
        <v>23.197434999999999</v>
      </c>
      <c r="AD23">
        <v>10.70148</v>
      </c>
      <c r="AE23">
        <v>39.450268999999999</v>
      </c>
      <c r="AF23">
        <v>9.222505</v>
      </c>
      <c r="AG23">
        <v>52.001322000000002</v>
      </c>
      <c r="AH23">
        <v>22.286372</v>
      </c>
      <c r="AI23">
        <v>0</v>
      </c>
      <c r="AJ23">
        <v>0</v>
      </c>
      <c r="AK23">
        <v>69.669668000000001</v>
      </c>
      <c r="AL23">
        <v>60.423999999999999</v>
      </c>
      <c r="AM23">
        <v>18.800616999999999</v>
      </c>
      <c r="AN23">
        <v>0.77966899999999995</v>
      </c>
      <c r="AO23">
        <v>0</v>
      </c>
      <c r="AP23">
        <v>0</v>
      </c>
      <c r="AQ23">
        <v>0</v>
      </c>
      <c r="AR23">
        <v>34.776000000000003</v>
      </c>
      <c r="AS23">
        <v>35.154834000000001</v>
      </c>
      <c r="AT23">
        <v>19.999972</v>
      </c>
      <c r="AU23">
        <v>0</v>
      </c>
      <c r="AV23">
        <v>0</v>
      </c>
      <c r="AW23">
        <v>0</v>
      </c>
      <c r="AX23">
        <v>0</v>
      </c>
      <c r="AY23">
        <v>5.5604339999999999</v>
      </c>
      <c r="AZ23">
        <v>0</v>
      </c>
      <c r="BA23">
        <v>0.86243999999999998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2601.2322119999999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423.19260000000003</v>
      </c>
      <c r="L24">
        <v>552.44000000000005</v>
      </c>
      <c r="M24">
        <v>97.055942999999999</v>
      </c>
      <c r="N24">
        <v>124.38</v>
      </c>
      <c r="O24">
        <v>130.58009999999999</v>
      </c>
      <c r="P24">
        <v>149.98894999999999</v>
      </c>
      <c r="Q24">
        <v>22.63</v>
      </c>
      <c r="R24">
        <v>22.290907000000001</v>
      </c>
      <c r="S24">
        <v>27.638981000000001</v>
      </c>
      <c r="T24">
        <v>3.09</v>
      </c>
      <c r="U24">
        <v>418.77</v>
      </c>
      <c r="V24">
        <v>20.8</v>
      </c>
      <c r="W24">
        <v>34.799309999999998</v>
      </c>
      <c r="X24">
        <v>147.80160000000001</v>
      </c>
      <c r="Y24">
        <v>0</v>
      </c>
      <c r="Z24">
        <v>13.041600000000001</v>
      </c>
      <c r="AA24">
        <v>26.86</v>
      </c>
      <c r="AB24">
        <v>32.333219</v>
      </c>
      <c r="AC24">
        <v>23.197434999999999</v>
      </c>
      <c r="AD24">
        <v>10.70148</v>
      </c>
      <c r="AE24">
        <v>39.450268999999999</v>
      </c>
      <c r="AF24">
        <v>9.222505</v>
      </c>
      <c r="AG24">
        <v>52.001322000000002</v>
      </c>
      <c r="AH24">
        <v>22.286372</v>
      </c>
      <c r="AI24">
        <v>0</v>
      </c>
      <c r="AJ24">
        <v>0</v>
      </c>
      <c r="AK24">
        <v>69.669668000000001</v>
      </c>
      <c r="AL24">
        <v>60.423999999999999</v>
      </c>
      <c r="AM24">
        <v>18.800616999999999</v>
      </c>
      <c r="AN24">
        <v>0.77966899999999995</v>
      </c>
      <c r="AO24">
        <v>0</v>
      </c>
      <c r="AP24">
        <v>0</v>
      </c>
      <c r="AQ24">
        <v>0</v>
      </c>
      <c r="AR24">
        <v>34.776000000000003</v>
      </c>
      <c r="AS24">
        <v>35.154834000000001</v>
      </c>
      <c r="AT24">
        <v>19.999972</v>
      </c>
      <c r="AU24">
        <v>0</v>
      </c>
      <c r="AV24">
        <v>0</v>
      </c>
      <c r="AW24">
        <v>0</v>
      </c>
      <c r="AX24">
        <v>0</v>
      </c>
      <c r="AY24">
        <v>5.5604339999999999</v>
      </c>
      <c r="AZ24">
        <v>0</v>
      </c>
      <c r="BA24">
        <v>0.86243999999999998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2656.1143000000002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427.25920000000002</v>
      </c>
      <c r="L25">
        <v>545.35140000000001</v>
      </c>
      <c r="M25">
        <v>97.055942999999999</v>
      </c>
      <c r="N25">
        <v>124.38</v>
      </c>
      <c r="O25">
        <v>130.58009999999999</v>
      </c>
      <c r="P25">
        <v>149.98894999999999</v>
      </c>
      <c r="Q25">
        <v>18.6615</v>
      </c>
      <c r="R25">
        <v>22.45</v>
      </c>
      <c r="S25">
        <v>22.453600000000002</v>
      </c>
      <c r="T25">
        <v>3.09</v>
      </c>
      <c r="U25">
        <v>418.77</v>
      </c>
      <c r="V25">
        <v>20.8</v>
      </c>
      <c r="W25">
        <v>34.799309999999998</v>
      </c>
      <c r="X25">
        <v>147.80160000000001</v>
      </c>
      <c r="Y25">
        <v>0</v>
      </c>
      <c r="Z25">
        <v>13.041600000000001</v>
      </c>
      <c r="AA25">
        <v>26.86</v>
      </c>
      <c r="AB25">
        <v>32.333219</v>
      </c>
      <c r="AC25">
        <v>23.197434999999999</v>
      </c>
      <c r="AD25">
        <v>10.70148</v>
      </c>
      <c r="AE25">
        <v>39.450268999999999</v>
      </c>
      <c r="AF25">
        <v>9.222505</v>
      </c>
      <c r="AG25">
        <v>52.001322000000002</v>
      </c>
      <c r="AH25">
        <v>22.286372</v>
      </c>
      <c r="AI25">
        <v>0</v>
      </c>
      <c r="AJ25">
        <v>0</v>
      </c>
      <c r="AK25">
        <v>69.669668000000001</v>
      </c>
      <c r="AL25">
        <v>60.423999999999999</v>
      </c>
      <c r="AM25">
        <v>18.800616999999999</v>
      </c>
      <c r="AN25">
        <v>0.77966899999999995</v>
      </c>
      <c r="AO25">
        <v>0</v>
      </c>
      <c r="AP25">
        <v>0</v>
      </c>
      <c r="AQ25">
        <v>0</v>
      </c>
      <c r="AR25">
        <v>34.776000000000003</v>
      </c>
      <c r="AS25">
        <v>35.154834000000001</v>
      </c>
      <c r="AT25">
        <v>19.999972</v>
      </c>
      <c r="AU25">
        <v>0</v>
      </c>
      <c r="AV25">
        <v>0</v>
      </c>
      <c r="AW25">
        <v>0</v>
      </c>
      <c r="AX25">
        <v>0</v>
      </c>
      <c r="AY25">
        <v>5.5604339999999999</v>
      </c>
      <c r="AZ25">
        <v>0</v>
      </c>
      <c r="BA25">
        <v>0.86243999999999998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2644.0975119999998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397.25920000000002</v>
      </c>
      <c r="L26">
        <v>545.35140000000001</v>
      </c>
      <c r="M26">
        <v>97.055942999999999</v>
      </c>
      <c r="N26">
        <v>124.38</v>
      </c>
      <c r="O26">
        <v>130.58009999999999</v>
      </c>
      <c r="P26">
        <v>149.98894999999999</v>
      </c>
      <c r="Q26">
        <v>18.6615</v>
      </c>
      <c r="R26">
        <v>22.45</v>
      </c>
      <c r="S26">
        <v>22.453600000000002</v>
      </c>
      <c r="T26">
        <v>3.09</v>
      </c>
      <c r="U26">
        <v>418.77</v>
      </c>
      <c r="V26">
        <v>20.8</v>
      </c>
      <c r="W26">
        <v>34.799309999999998</v>
      </c>
      <c r="X26">
        <v>147.80160000000001</v>
      </c>
      <c r="Y26">
        <v>0</v>
      </c>
      <c r="Z26">
        <v>13.041600000000001</v>
      </c>
      <c r="AA26">
        <v>26.86</v>
      </c>
      <c r="AB26">
        <v>32.333219</v>
      </c>
      <c r="AC26">
        <v>23.197434999999999</v>
      </c>
      <c r="AD26">
        <v>10.70148</v>
      </c>
      <c r="AE26">
        <v>39.450268999999999</v>
      </c>
      <c r="AF26">
        <v>9.222505</v>
      </c>
      <c r="AG26">
        <v>52.001322000000002</v>
      </c>
      <c r="AH26">
        <v>27.523669000000002</v>
      </c>
      <c r="AI26">
        <v>0</v>
      </c>
      <c r="AJ26">
        <v>0</v>
      </c>
      <c r="AK26">
        <v>69.669668000000001</v>
      </c>
      <c r="AL26">
        <v>60.423999999999999</v>
      </c>
      <c r="AM26">
        <v>18.800616999999999</v>
      </c>
      <c r="AN26">
        <v>0.77966899999999995</v>
      </c>
      <c r="AO26">
        <v>0</v>
      </c>
      <c r="AP26">
        <v>0</v>
      </c>
      <c r="AQ26">
        <v>0</v>
      </c>
      <c r="AR26">
        <v>34.776000000000003</v>
      </c>
      <c r="AS26">
        <v>35.154834000000001</v>
      </c>
      <c r="AT26">
        <v>19.999972</v>
      </c>
      <c r="AU26">
        <v>0</v>
      </c>
      <c r="AV26">
        <v>0</v>
      </c>
      <c r="AW26">
        <v>0</v>
      </c>
      <c r="AX26">
        <v>0</v>
      </c>
      <c r="AY26">
        <v>5.5604339999999999</v>
      </c>
      <c r="AZ26">
        <v>0</v>
      </c>
      <c r="BA26">
        <v>1.0626500000000001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2619.5350189999999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397.25920000000002</v>
      </c>
      <c r="L27">
        <v>545.35140000000001</v>
      </c>
      <c r="M27">
        <v>97.055942999999999</v>
      </c>
      <c r="N27">
        <v>124.38</v>
      </c>
      <c r="O27">
        <v>130.58009999999999</v>
      </c>
      <c r="P27">
        <v>149.98894999999999</v>
      </c>
      <c r="Q27">
        <v>18.6615</v>
      </c>
      <c r="R27">
        <v>22.45</v>
      </c>
      <c r="S27">
        <v>22.453600000000002</v>
      </c>
      <c r="T27">
        <v>3.09</v>
      </c>
      <c r="U27">
        <v>418.77</v>
      </c>
      <c r="V27">
        <v>20.8</v>
      </c>
      <c r="W27">
        <v>34.799309999999998</v>
      </c>
      <c r="X27">
        <v>147.80160000000001</v>
      </c>
      <c r="Y27">
        <v>0</v>
      </c>
      <c r="Z27">
        <v>13.041600000000001</v>
      </c>
      <c r="AA27">
        <v>26.86</v>
      </c>
      <c r="AB27">
        <v>32.333219</v>
      </c>
      <c r="AC27">
        <v>23.197434999999999</v>
      </c>
      <c r="AD27">
        <v>10.858853999999999</v>
      </c>
      <c r="AE27">
        <v>39.450268999999999</v>
      </c>
      <c r="AF27">
        <v>7.4932860000000003</v>
      </c>
      <c r="AG27">
        <v>52.001322000000002</v>
      </c>
      <c r="AH27">
        <v>27.523669000000002</v>
      </c>
      <c r="AI27">
        <v>3.0514939999999999</v>
      </c>
      <c r="AJ27">
        <v>0</v>
      </c>
      <c r="AK27">
        <v>69.669668000000001</v>
      </c>
      <c r="AL27">
        <v>60.423999999999999</v>
      </c>
      <c r="AM27">
        <v>18.800616999999999</v>
      </c>
      <c r="AN27">
        <v>0.77966899999999995</v>
      </c>
      <c r="AO27">
        <v>0</v>
      </c>
      <c r="AP27">
        <v>0</v>
      </c>
      <c r="AQ27">
        <v>0</v>
      </c>
      <c r="AR27">
        <v>34.776000000000003</v>
      </c>
      <c r="AS27">
        <v>35.154834000000001</v>
      </c>
      <c r="AT27">
        <v>19.999972</v>
      </c>
      <c r="AU27">
        <v>0</v>
      </c>
      <c r="AV27">
        <v>0</v>
      </c>
      <c r="AW27">
        <v>0</v>
      </c>
      <c r="AX27">
        <v>0</v>
      </c>
      <c r="AY27">
        <v>5.5604339999999999</v>
      </c>
      <c r="AZ27">
        <v>0</v>
      </c>
      <c r="BA27">
        <v>1.0626500000000001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2621.0146679999993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397.25920000000002</v>
      </c>
      <c r="L28">
        <v>545.35140000000001</v>
      </c>
      <c r="M28">
        <v>97.055942999999999</v>
      </c>
      <c r="N28">
        <v>124.38</v>
      </c>
      <c r="O28">
        <v>130.58009999999999</v>
      </c>
      <c r="P28">
        <v>149.98894999999999</v>
      </c>
      <c r="Q28">
        <v>18.6615</v>
      </c>
      <c r="R28">
        <v>22.45</v>
      </c>
      <c r="S28">
        <v>22.453600000000002</v>
      </c>
      <c r="T28">
        <v>3.09</v>
      </c>
      <c r="U28">
        <v>418.77</v>
      </c>
      <c r="V28">
        <v>20.8</v>
      </c>
      <c r="W28">
        <v>34.799309999999998</v>
      </c>
      <c r="X28">
        <v>147.80160000000001</v>
      </c>
      <c r="Y28">
        <v>0</v>
      </c>
      <c r="Z28">
        <v>13.041600000000001</v>
      </c>
      <c r="AA28">
        <v>26.86</v>
      </c>
      <c r="AB28">
        <v>32.333219</v>
      </c>
      <c r="AC28">
        <v>23.197434999999999</v>
      </c>
      <c r="AD28">
        <v>10.858853999999999</v>
      </c>
      <c r="AE28">
        <v>39.450268999999999</v>
      </c>
      <c r="AF28">
        <v>7.4932860000000003</v>
      </c>
      <c r="AG28">
        <v>52.001322000000002</v>
      </c>
      <c r="AH28">
        <v>27.523669000000002</v>
      </c>
      <c r="AI28">
        <v>6.1029879999999999</v>
      </c>
      <c r="AJ28">
        <v>0</v>
      </c>
      <c r="AK28">
        <v>69.669668000000001</v>
      </c>
      <c r="AL28">
        <v>60.423999999999999</v>
      </c>
      <c r="AM28">
        <v>18.800616999999999</v>
      </c>
      <c r="AN28">
        <v>0.77966899999999995</v>
      </c>
      <c r="AO28">
        <v>0</v>
      </c>
      <c r="AP28">
        <v>0</v>
      </c>
      <c r="AQ28">
        <v>0</v>
      </c>
      <c r="AR28">
        <v>34.776000000000003</v>
      </c>
      <c r="AS28">
        <v>35.154834000000001</v>
      </c>
      <c r="AT28">
        <v>19.999972</v>
      </c>
      <c r="AU28">
        <v>0</v>
      </c>
      <c r="AV28">
        <v>0</v>
      </c>
      <c r="AW28">
        <v>0</v>
      </c>
      <c r="AX28">
        <v>0</v>
      </c>
      <c r="AY28">
        <v>5.5604339999999999</v>
      </c>
      <c r="AZ28">
        <v>0</v>
      </c>
      <c r="BA28">
        <v>1.0626500000000001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2624.0661619999996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412.19260000000003</v>
      </c>
      <c r="L29">
        <v>455.8426</v>
      </c>
      <c r="M29">
        <v>97.055942999999999</v>
      </c>
      <c r="N29">
        <v>124.38</v>
      </c>
      <c r="O29">
        <v>130.58009999999999</v>
      </c>
      <c r="P29">
        <v>149.98894999999999</v>
      </c>
      <c r="Q29">
        <v>18.6615</v>
      </c>
      <c r="R29">
        <v>18.5428</v>
      </c>
      <c r="S29">
        <v>22.453600000000002</v>
      </c>
      <c r="T29">
        <v>2.4285000000000001</v>
      </c>
      <c r="U29">
        <v>418.77</v>
      </c>
      <c r="V29">
        <v>20.8</v>
      </c>
      <c r="W29">
        <v>34.799309999999998</v>
      </c>
      <c r="X29">
        <v>147.80160000000001</v>
      </c>
      <c r="Y29">
        <v>0</v>
      </c>
      <c r="Z29">
        <v>13.041600000000001</v>
      </c>
      <c r="AA29">
        <v>26.86</v>
      </c>
      <c r="AB29">
        <v>32.333219</v>
      </c>
      <c r="AC29">
        <v>11.598717000000001</v>
      </c>
      <c r="AD29">
        <v>10.858853999999999</v>
      </c>
      <c r="AE29">
        <v>39.450268999999999</v>
      </c>
      <c r="AF29">
        <v>7.4932860000000003</v>
      </c>
      <c r="AG29">
        <v>52.001322000000002</v>
      </c>
      <c r="AH29">
        <v>27.523669000000002</v>
      </c>
      <c r="AI29">
        <v>39.193389000000003</v>
      </c>
      <c r="AJ29">
        <v>0</v>
      </c>
      <c r="AK29">
        <v>69.669668000000001</v>
      </c>
      <c r="AL29">
        <v>60.423999999999999</v>
      </c>
      <c r="AM29">
        <v>18.800616999999999</v>
      </c>
      <c r="AN29">
        <v>0.77966899999999995</v>
      </c>
      <c r="AO29">
        <v>0</v>
      </c>
      <c r="AP29">
        <v>0</v>
      </c>
      <c r="AQ29">
        <v>0</v>
      </c>
      <c r="AR29">
        <v>34.776000000000003</v>
      </c>
      <c r="AS29">
        <v>35.154834000000001</v>
      </c>
      <c r="AT29">
        <v>19.999972</v>
      </c>
      <c r="AU29">
        <v>0</v>
      </c>
      <c r="AV29">
        <v>0</v>
      </c>
      <c r="AW29">
        <v>0</v>
      </c>
      <c r="AX29">
        <v>0</v>
      </c>
      <c r="AY29">
        <v>5.5604339999999999</v>
      </c>
      <c r="AZ29">
        <v>0</v>
      </c>
      <c r="BA29">
        <v>1.0626500000000001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2566.4137449999994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412.19260000000003</v>
      </c>
      <c r="L30">
        <v>404.8426</v>
      </c>
      <c r="M30">
        <v>97.055942999999999</v>
      </c>
      <c r="N30">
        <v>124.38</v>
      </c>
      <c r="O30">
        <v>130.58009999999999</v>
      </c>
      <c r="P30">
        <v>149.98894999999999</v>
      </c>
      <c r="Q30">
        <v>15.645300000000001</v>
      </c>
      <c r="R30">
        <v>15.6213</v>
      </c>
      <c r="S30">
        <v>18.857800000000001</v>
      </c>
      <c r="T30">
        <v>2.4285000000000001</v>
      </c>
      <c r="U30">
        <v>418.77</v>
      </c>
      <c r="V30">
        <v>17.918600000000001</v>
      </c>
      <c r="W30">
        <v>34.799309999999998</v>
      </c>
      <c r="X30">
        <v>147.80160000000001</v>
      </c>
      <c r="Y30">
        <v>0</v>
      </c>
      <c r="Z30">
        <v>13.041600000000001</v>
      </c>
      <c r="AA30">
        <v>26.86</v>
      </c>
      <c r="AB30">
        <v>32.333219</v>
      </c>
      <c r="AC30">
        <v>11.598717000000001</v>
      </c>
      <c r="AD30">
        <v>10.858853999999999</v>
      </c>
      <c r="AE30">
        <v>39.450268999999999</v>
      </c>
      <c r="AF30">
        <v>7.4932860000000003</v>
      </c>
      <c r="AG30">
        <v>52.001322000000002</v>
      </c>
      <c r="AH30">
        <v>27.523669000000002</v>
      </c>
      <c r="AI30">
        <v>39.193389000000003</v>
      </c>
      <c r="AJ30">
        <v>0</v>
      </c>
      <c r="AK30">
        <v>69.669668000000001</v>
      </c>
      <c r="AL30">
        <v>60.423999999999999</v>
      </c>
      <c r="AM30">
        <v>18.800616999999999</v>
      </c>
      <c r="AN30">
        <v>0.77966899999999995</v>
      </c>
      <c r="AO30">
        <v>0</v>
      </c>
      <c r="AP30">
        <v>0</v>
      </c>
      <c r="AQ30">
        <v>0</v>
      </c>
      <c r="AR30">
        <v>34.776000000000003</v>
      </c>
      <c r="AS30">
        <v>35.154834000000001</v>
      </c>
      <c r="AT30">
        <v>19.999972</v>
      </c>
      <c r="AU30">
        <v>0</v>
      </c>
      <c r="AV30">
        <v>0</v>
      </c>
      <c r="AW30">
        <v>0</v>
      </c>
      <c r="AX30">
        <v>0</v>
      </c>
      <c r="AY30">
        <v>5.5604339999999999</v>
      </c>
      <c r="AZ30">
        <v>0</v>
      </c>
      <c r="BA30">
        <v>1.0626500000000001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2502.9988449999992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397.19260000000003</v>
      </c>
      <c r="L31">
        <v>404.8426</v>
      </c>
      <c r="M31">
        <v>97.055942999999999</v>
      </c>
      <c r="N31">
        <v>124.38</v>
      </c>
      <c r="O31">
        <v>130.58009999999999</v>
      </c>
      <c r="P31">
        <v>149.98894999999999</v>
      </c>
      <c r="Q31">
        <v>15.645300000000001</v>
      </c>
      <c r="R31">
        <v>15.6213</v>
      </c>
      <c r="S31">
        <v>18.857800000000001</v>
      </c>
      <c r="T31">
        <v>2.4285000000000001</v>
      </c>
      <c r="U31">
        <v>418.77</v>
      </c>
      <c r="V31">
        <v>13.783200000000001</v>
      </c>
      <c r="W31">
        <v>34.799309999999998</v>
      </c>
      <c r="X31">
        <v>147.80160000000001</v>
      </c>
      <c r="Y31">
        <v>0</v>
      </c>
      <c r="Z31">
        <v>13.041600000000001</v>
      </c>
      <c r="AA31">
        <v>14.04936</v>
      </c>
      <c r="AB31">
        <v>32.333219</v>
      </c>
      <c r="AC31">
        <v>11.598717000000001</v>
      </c>
      <c r="AD31">
        <v>10.858853999999999</v>
      </c>
      <c r="AE31">
        <v>39.450268999999999</v>
      </c>
      <c r="AF31">
        <v>7.4932860000000003</v>
      </c>
      <c r="AG31">
        <v>52.001322000000002</v>
      </c>
      <c r="AH31">
        <v>27.523669000000002</v>
      </c>
      <c r="AI31">
        <v>39.193389000000003</v>
      </c>
      <c r="AJ31">
        <v>0</v>
      </c>
      <c r="AK31">
        <v>69.669668000000001</v>
      </c>
      <c r="AL31">
        <v>60.423999999999999</v>
      </c>
      <c r="AM31">
        <v>18.800616999999999</v>
      </c>
      <c r="AN31">
        <v>0.77966899999999995</v>
      </c>
      <c r="AO31">
        <v>0</v>
      </c>
      <c r="AP31">
        <v>0</v>
      </c>
      <c r="AQ31">
        <v>0</v>
      </c>
      <c r="AR31">
        <v>34.776000000000003</v>
      </c>
      <c r="AS31">
        <v>35.154834000000001</v>
      </c>
      <c r="AT31">
        <v>19.999972</v>
      </c>
      <c r="AU31">
        <v>0</v>
      </c>
      <c r="AV31">
        <v>0</v>
      </c>
      <c r="AW31">
        <v>0</v>
      </c>
      <c r="AX31">
        <v>0</v>
      </c>
      <c r="AY31">
        <v>5.5604339999999999</v>
      </c>
      <c r="AZ31">
        <v>0</v>
      </c>
      <c r="BA31">
        <v>1.0626500000000001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2471.0528049999994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397.19260000000003</v>
      </c>
      <c r="L32">
        <v>404.8426</v>
      </c>
      <c r="M32">
        <v>97.055942999999999</v>
      </c>
      <c r="N32">
        <v>124.38</v>
      </c>
      <c r="O32">
        <v>130.58009999999999</v>
      </c>
      <c r="P32">
        <v>149.98894999999999</v>
      </c>
      <c r="Q32">
        <v>15.645300000000001</v>
      </c>
      <c r="R32">
        <v>15.6213</v>
      </c>
      <c r="S32">
        <v>18.857800000000001</v>
      </c>
      <c r="T32">
        <v>2.4285000000000001</v>
      </c>
      <c r="U32">
        <v>418.77</v>
      </c>
      <c r="V32">
        <v>13.783200000000001</v>
      </c>
      <c r="W32">
        <v>34.799309999999998</v>
      </c>
      <c r="X32">
        <v>147.80160000000001</v>
      </c>
      <c r="Y32">
        <v>0</v>
      </c>
      <c r="Z32">
        <v>13.041600000000001</v>
      </c>
      <c r="AA32">
        <v>14.04936</v>
      </c>
      <c r="AB32">
        <v>32.333219</v>
      </c>
      <c r="AC32">
        <v>11.598717000000001</v>
      </c>
      <c r="AD32">
        <v>10.858853999999999</v>
      </c>
      <c r="AE32">
        <v>39.450268999999999</v>
      </c>
      <c r="AF32">
        <v>7.4932860000000003</v>
      </c>
      <c r="AG32">
        <v>52.001322000000002</v>
      </c>
      <c r="AH32">
        <v>27.523669000000002</v>
      </c>
      <c r="AI32">
        <v>39.193389000000003</v>
      </c>
      <c r="AJ32">
        <v>0</v>
      </c>
      <c r="AK32">
        <v>69.669668000000001</v>
      </c>
      <c r="AL32">
        <v>60.423999999999999</v>
      </c>
      <c r="AM32">
        <v>18.800616999999999</v>
      </c>
      <c r="AN32">
        <v>0.77966899999999995</v>
      </c>
      <c r="AO32">
        <v>0</v>
      </c>
      <c r="AP32">
        <v>0</v>
      </c>
      <c r="AQ32">
        <v>0</v>
      </c>
      <c r="AR32">
        <v>40.847999999999999</v>
      </c>
      <c r="AS32">
        <v>35.154834000000001</v>
      </c>
      <c r="AT32">
        <v>19.999972</v>
      </c>
      <c r="AU32">
        <v>0</v>
      </c>
      <c r="AV32">
        <v>0</v>
      </c>
      <c r="AW32">
        <v>0</v>
      </c>
      <c r="AX32">
        <v>0</v>
      </c>
      <c r="AY32">
        <v>5.5604339999999999</v>
      </c>
      <c r="AZ32">
        <v>0</v>
      </c>
      <c r="BA32">
        <v>1.0626500000000001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2477.1248049999995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380.19260000000003</v>
      </c>
      <c r="L33">
        <v>404.8426</v>
      </c>
      <c r="M33">
        <v>67.874700000000004</v>
      </c>
      <c r="N33">
        <v>100.54089999999999</v>
      </c>
      <c r="O33">
        <v>130.58009999999999</v>
      </c>
      <c r="P33">
        <v>149.98894999999999</v>
      </c>
      <c r="Q33">
        <v>15.645300000000001</v>
      </c>
      <c r="R33">
        <v>15.6213</v>
      </c>
      <c r="S33">
        <v>18.857800000000001</v>
      </c>
      <c r="T33">
        <v>2.4285000000000001</v>
      </c>
      <c r="U33">
        <v>418.77</v>
      </c>
      <c r="V33">
        <v>13.783200000000001</v>
      </c>
      <c r="W33">
        <v>27.515799999999999</v>
      </c>
      <c r="X33">
        <v>118.6682</v>
      </c>
      <c r="Y33">
        <v>0</v>
      </c>
      <c r="Z33">
        <v>13.041600000000001</v>
      </c>
      <c r="AA33">
        <v>14.04936</v>
      </c>
      <c r="AB33">
        <v>32.333219</v>
      </c>
      <c r="AC33">
        <v>11.598717000000001</v>
      </c>
      <c r="AD33">
        <v>10.858853999999999</v>
      </c>
      <c r="AE33">
        <v>39.450268999999999</v>
      </c>
      <c r="AF33">
        <v>7.4932860000000003</v>
      </c>
      <c r="AG33">
        <v>52.001322000000002</v>
      </c>
      <c r="AH33">
        <v>27.523669000000002</v>
      </c>
      <c r="AI33">
        <v>19.596695</v>
      </c>
      <c r="AJ33">
        <v>0</v>
      </c>
      <c r="AK33">
        <v>69.669668000000001</v>
      </c>
      <c r="AL33">
        <v>48.222999999999999</v>
      </c>
      <c r="AM33">
        <v>18.800616999999999</v>
      </c>
      <c r="AN33">
        <v>0.77966899999999995</v>
      </c>
      <c r="AO33">
        <v>0</v>
      </c>
      <c r="AP33">
        <v>0.64049999999999996</v>
      </c>
      <c r="AQ33">
        <v>0</v>
      </c>
      <c r="AR33">
        <v>40.847999999999999</v>
      </c>
      <c r="AS33">
        <v>35.154834000000001</v>
      </c>
      <c r="AT33">
        <v>19.999972</v>
      </c>
      <c r="AU33">
        <v>0</v>
      </c>
      <c r="AV33">
        <v>0</v>
      </c>
      <c r="AW33">
        <v>0</v>
      </c>
      <c r="AX33">
        <v>0</v>
      </c>
      <c r="AY33">
        <v>5.5604339999999999</v>
      </c>
      <c r="AZ33">
        <v>0</v>
      </c>
      <c r="BA33">
        <v>1.0626500000000001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2339.5303579999995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380.19260000000003</v>
      </c>
      <c r="L34">
        <v>387.48140000000001</v>
      </c>
      <c r="M34">
        <v>67.874700000000004</v>
      </c>
      <c r="N34">
        <v>100.54089999999999</v>
      </c>
      <c r="O34">
        <v>130.58009999999999</v>
      </c>
      <c r="P34">
        <v>149.98894999999999</v>
      </c>
      <c r="Q34">
        <v>15.645300000000001</v>
      </c>
      <c r="R34">
        <v>15.6213</v>
      </c>
      <c r="S34">
        <v>18.857800000000001</v>
      </c>
      <c r="T34">
        <v>2.4285000000000001</v>
      </c>
      <c r="U34">
        <v>418.77</v>
      </c>
      <c r="V34">
        <v>13.783200000000001</v>
      </c>
      <c r="W34">
        <v>27.515799999999999</v>
      </c>
      <c r="X34">
        <v>118.6682</v>
      </c>
      <c r="Y34">
        <v>0</v>
      </c>
      <c r="Z34">
        <v>13.041600000000001</v>
      </c>
      <c r="AA34">
        <v>14.04936</v>
      </c>
      <c r="AB34">
        <v>32.333219</v>
      </c>
      <c r="AC34">
        <v>11.598717000000001</v>
      </c>
      <c r="AD34">
        <v>10.858853999999999</v>
      </c>
      <c r="AE34">
        <v>39.450268999999999</v>
      </c>
      <c r="AF34">
        <v>7.4932860000000003</v>
      </c>
      <c r="AG34">
        <v>52.001322000000002</v>
      </c>
      <c r="AH34">
        <v>27.523669000000002</v>
      </c>
      <c r="AI34">
        <v>19.596695</v>
      </c>
      <c r="AJ34">
        <v>0</v>
      </c>
      <c r="AK34">
        <v>69.669668000000001</v>
      </c>
      <c r="AL34">
        <v>48.222999999999999</v>
      </c>
      <c r="AM34">
        <v>18.800616999999999</v>
      </c>
      <c r="AN34">
        <v>0.77966899999999995</v>
      </c>
      <c r="AO34">
        <v>0</v>
      </c>
      <c r="AP34">
        <v>0.64049999999999996</v>
      </c>
      <c r="AQ34">
        <v>0</v>
      </c>
      <c r="AR34">
        <v>40.847999999999999</v>
      </c>
      <c r="AS34">
        <v>35.154834000000001</v>
      </c>
      <c r="AT34">
        <v>19.999972</v>
      </c>
      <c r="AU34">
        <v>0</v>
      </c>
      <c r="AV34">
        <v>0</v>
      </c>
      <c r="AW34">
        <v>0</v>
      </c>
      <c r="AX34">
        <v>0</v>
      </c>
      <c r="AY34">
        <v>5.5604339999999999</v>
      </c>
      <c r="AZ34">
        <v>0</v>
      </c>
      <c r="BA34">
        <v>1.0626500000000001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2322.1691579999997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380.19260000000003</v>
      </c>
      <c r="L35">
        <v>373.33139999999997</v>
      </c>
      <c r="M35">
        <v>67.874700000000004</v>
      </c>
      <c r="N35">
        <v>100.54089999999999</v>
      </c>
      <c r="O35">
        <v>130.58009999999999</v>
      </c>
      <c r="P35">
        <v>149.98894999999999</v>
      </c>
      <c r="Q35">
        <v>13.103199999999999</v>
      </c>
      <c r="R35">
        <v>13.2378</v>
      </c>
      <c r="S35">
        <v>16.1523</v>
      </c>
      <c r="T35">
        <v>2.4285000000000001</v>
      </c>
      <c r="U35">
        <v>418.77</v>
      </c>
      <c r="V35">
        <v>13.783200000000001</v>
      </c>
      <c r="W35">
        <v>27.515799999999999</v>
      </c>
      <c r="X35">
        <v>118.6682</v>
      </c>
      <c r="Y35">
        <v>0</v>
      </c>
      <c r="Z35">
        <v>13.041600000000001</v>
      </c>
      <c r="AA35">
        <v>14.04936</v>
      </c>
      <c r="AB35">
        <v>32.333219</v>
      </c>
      <c r="AC35">
        <v>11.598717000000001</v>
      </c>
      <c r="AD35">
        <v>10.858853999999999</v>
      </c>
      <c r="AE35">
        <v>39.450268999999999</v>
      </c>
      <c r="AF35">
        <v>7.4932860000000003</v>
      </c>
      <c r="AG35">
        <v>52.001322000000002</v>
      </c>
      <c r="AH35">
        <v>27.523669000000002</v>
      </c>
      <c r="AI35">
        <v>3.814368</v>
      </c>
      <c r="AJ35">
        <v>0</v>
      </c>
      <c r="AK35">
        <v>69.669668000000001</v>
      </c>
      <c r="AL35">
        <v>31.373999999999999</v>
      </c>
      <c r="AM35">
        <v>18.800616999999999</v>
      </c>
      <c r="AN35">
        <v>0.77966899999999995</v>
      </c>
      <c r="AO35">
        <v>0</v>
      </c>
      <c r="AP35">
        <v>0.64049999999999996</v>
      </c>
      <c r="AQ35">
        <v>0</v>
      </c>
      <c r="AR35">
        <v>34.776000000000003</v>
      </c>
      <c r="AS35">
        <v>35.154834000000001</v>
      </c>
      <c r="AT35">
        <v>19.999972</v>
      </c>
      <c r="AU35">
        <v>0</v>
      </c>
      <c r="AV35">
        <v>0</v>
      </c>
      <c r="AW35">
        <v>0</v>
      </c>
      <c r="AX35">
        <v>0</v>
      </c>
      <c r="AY35">
        <v>5.5604339999999999</v>
      </c>
      <c r="AZ35">
        <v>0</v>
      </c>
      <c r="BA35">
        <v>1.0626500000000001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2261.6847309999989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380.19260000000003</v>
      </c>
      <c r="L36">
        <v>373.33139999999997</v>
      </c>
      <c r="M36">
        <v>67.874700000000004</v>
      </c>
      <c r="N36">
        <v>100.54089999999999</v>
      </c>
      <c r="O36">
        <v>130.58009999999999</v>
      </c>
      <c r="P36">
        <v>149.98894999999999</v>
      </c>
      <c r="Q36">
        <v>13.103199999999999</v>
      </c>
      <c r="R36">
        <v>13.2378</v>
      </c>
      <c r="S36">
        <v>16.1523</v>
      </c>
      <c r="T36">
        <v>2.4285000000000001</v>
      </c>
      <c r="U36">
        <v>418.77</v>
      </c>
      <c r="V36">
        <v>13.783200000000001</v>
      </c>
      <c r="W36">
        <v>24.699200000000001</v>
      </c>
      <c r="X36">
        <v>99.168199999999999</v>
      </c>
      <c r="Y36">
        <v>0</v>
      </c>
      <c r="Z36">
        <v>13.041600000000001</v>
      </c>
      <c r="AA36">
        <v>14.04936</v>
      </c>
      <c r="AB36">
        <v>32.333219</v>
      </c>
      <c r="AC36">
        <v>11.598717000000001</v>
      </c>
      <c r="AD36">
        <v>10.858853999999999</v>
      </c>
      <c r="AE36">
        <v>39.450268999999999</v>
      </c>
      <c r="AF36">
        <v>7.4932860000000003</v>
      </c>
      <c r="AG36">
        <v>52.001322000000002</v>
      </c>
      <c r="AH36">
        <v>27.523669000000002</v>
      </c>
      <c r="AI36">
        <v>0</v>
      </c>
      <c r="AJ36">
        <v>0</v>
      </c>
      <c r="AK36">
        <v>69.669668000000001</v>
      </c>
      <c r="AL36">
        <v>31.373999999999999</v>
      </c>
      <c r="AM36">
        <v>18.800616999999999</v>
      </c>
      <c r="AN36">
        <v>0.77966899999999995</v>
      </c>
      <c r="AO36">
        <v>0</v>
      </c>
      <c r="AP36">
        <v>0.64049999999999996</v>
      </c>
      <c r="AQ36">
        <v>0</v>
      </c>
      <c r="AR36">
        <v>34.776000000000003</v>
      </c>
      <c r="AS36">
        <v>35.154834000000001</v>
      </c>
      <c r="AT36">
        <v>19.999972</v>
      </c>
      <c r="AU36">
        <v>0</v>
      </c>
      <c r="AV36">
        <v>0</v>
      </c>
      <c r="AW36">
        <v>0</v>
      </c>
      <c r="AX36">
        <v>0</v>
      </c>
      <c r="AY36">
        <v>5.5604339999999999</v>
      </c>
      <c r="AZ36">
        <v>0</v>
      </c>
      <c r="BA36">
        <v>1.0626500000000001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2235.5537629999994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380.19260000000003</v>
      </c>
      <c r="L37">
        <v>373.33139999999997</v>
      </c>
      <c r="M37">
        <v>67.874700000000004</v>
      </c>
      <c r="N37">
        <v>100.54089999999999</v>
      </c>
      <c r="O37">
        <v>130.58009999999999</v>
      </c>
      <c r="P37">
        <v>149.98894999999999</v>
      </c>
      <c r="Q37">
        <v>13.103199999999999</v>
      </c>
      <c r="R37">
        <v>13.2378</v>
      </c>
      <c r="S37">
        <v>16.1523</v>
      </c>
      <c r="T37">
        <v>2.4285000000000001</v>
      </c>
      <c r="U37">
        <v>418.77</v>
      </c>
      <c r="V37">
        <v>13.783200000000001</v>
      </c>
      <c r="W37">
        <v>24.699200000000001</v>
      </c>
      <c r="X37">
        <v>99.168199999999999</v>
      </c>
      <c r="Y37">
        <v>0</v>
      </c>
      <c r="Z37">
        <v>13.041600000000001</v>
      </c>
      <c r="AA37">
        <v>14.04936</v>
      </c>
      <c r="AB37">
        <v>16.166609000000001</v>
      </c>
      <c r="AC37">
        <v>11.598717000000001</v>
      </c>
      <c r="AD37">
        <v>21.717708999999999</v>
      </c>
      <c r="AE37">
        <v>39.450268999999999</v>
      </c>
      <c r="AF37">
        <v>7.4932860000000003</v>
      </c>
      <c r="AG37">
        <v>52.001322000000002</v>
      </c>
      <c r="AH37">
        <v>27.523669000000002</v>
      </c>
      <c r="AI37">
        <v>0</v>
      </c>
      <c r="AJ37">
        <v>0</v>
      </c>
      <c r="AK37">
        <v>69.669668000000001</v>
      </c>
      <c r="AL37">
        <v>31.373999999999999</v>
      </c>
      <c r="AM37">
        <v>18.800616999999999</v>
      </c>
      <c r="AN37">
        <v>0.77966899999999995</v>
      </c>
      <c r="AO37">
        <v>0</v>
      </c>
      <c r="AP37">
        <v>0.64049999999999996</v>
      </c>
      <c r="AQ37">
        <v>0</v>
      </c>
      <c r="AR37">
        <v>34.776000000000003</v>
      </c>
      <c r="AS37">
        <v>35.154834000000001</v>
      </c>
      <c r="AT37">
        <v>19.999972</v>
      </c>
      <c r="AU37">
        <v>0</v>
      </c>
      <c r="AV37">
        <v>0</v>
      </c>
      <c r="AW37">
        <v>0</v>
      </c>
      <c r="AX37">
        <v>0</v>
      </c>
      <c r="AY37">
        <v>5.5604339999999999</v>
      </c>
      <c r="AZ37">
        <v>0</v>
      </c>
      <c r="BA37">
        <v>1.0626500000000001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2230.2460079999992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380.19260000000003</v>
      </c>
      <c r="L38">
        <v>373.33139999999997</v>
      </c>
      <c r="M38">
        <v>67.874700000000004</v>
      </c>
      <c r="N38">
        <v>100.54089999999999</v>
      </c>
      <c r="O38">
        <v>130.58009999999999</v>
      </c>
      <c r="P38">
        <v>149.98894999999999</v>
      </c>
      <c r="Q38">
        <v>13.103199999999999</v>
      </c>
      <c r="R38">
        <v>13.2378</v>
      </c>
      <c r="S38">
        <v>16.1523</v>
      </c>
      <c r="T38">
        <v>2.4285000000000001</v>
      </c>
      <c r="U38">
        <v>418.77</v>
      </c>
      <c r="V38">
        <v>13.783200000000001</v>
      </c>
      <c r="W38">
        <v>24.699200000000001</v>
      </c>
      <c r="X38">
        <v>99.168199999999999</v>
      </c>
      <c r="Y38">
        <v>0</v>
      </c>
      <c r="Z38">
        <v>13.041600000000001</v>
      </c>
      <c r="AA38">
        <v>14.04936</v>
      </c>
      <c r="AB38">
        <v>16.166609000000001</v>
      </c>
      <c r="AC38">
        <v>11.598717000000001</v>
      </c>
      <c r="AD38">
        <v>21.717708999999999</v>
      </c>
      <c r="AE38">
        <v>39.450268999999999</v>
      </c>
      <c r="AF38">
        <v>7.4932860000000003</v>
      </c>
      <c r="AG38">
        <v>52.001322000000002</v>
      </c>
      <c r="AH38">
        <v>0</v>
      </c>
      <c r="AI38">
        <v>0</v>
      </c>
      <c r="AJ38">
        <v>0</v>
      </c>
      <c r="AK38">
        <v>69.669668000000001</v>
      </c>
      <c r="AL38">
        <v>31.373999999999999</v>
      </c>
      <c r="AM38">
        <v>18.800616999999999</v>
      </c>
      <c r="AN38">
        <v>0.77966899999999995</v>
      </c>
      <c r="AO38">
        <v>0</v>
      </c>
      <c r="AP38">
        <v>0.64049999999999996</v>
      </c>
      <c r="AQ38">
        <v>0</v>
      </c>
      <c r="AR38">
        <v>34.776000000000003</v>
      </c>
      <c r="AS38">
        <v>35.154834000000001</v>
      </c>
      <c r="AT38">
        <v>19.999972</v>
      </c>
      <c r="AU38">
        <v>0</v>
      </c>
      <c r="AV38">
        <v>0</v>
      </c>
      <c r="AW38">
        <v>0</v>
      </c>
      <c r="AX38">
        <v>0</v>
      </c>
      <c r="AY38">
        <v>5.5604339999999999</v>
      </c>
      <c r="AZ38">
        <v>0</v>
      </c>
      <c r="BA38">
        <v>0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2201.6596889999996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380.19260000000003</v>
      </c>
      <c r="L39">
        <v>373.33139999999997</v>
      </c>
      <c r="M39">
        <v>67.874700000000004</v>
      </c>
      <c r="N39">
        <v>100.54089999999999</v>
      </c>
      <c r="O39">
        <v>130.58009999999999</v>
      </c>
      <c r="P39">
        <v>149.98894999999999</v>
      </c>
      <c r="Q39">
        <v>13.103199999999999</v>
      </c>
      <c r="R39">
        <v>13.2378</v>
      </c>
      <c r="S39">
        <v>16.1523</v>
      </c>
      <c r="T39">
        <v>2.4285000000000001</v>
      </c>
      <c r="U39">
        <v>418.77</v>
      </c>
      <c r="V39">
        <v>13.783200000000001</v>
      </c>
      <c r="W39">
        <v>24.699200000000001</v>
      </c>
      <c r="X39">
        <v>99.168199999999999</v>
      </c>
      <c r="Y39">
        <v>0</v>
      </c>
      <c r="Z39">
        <v>13.041600000000001</v>
      </c>
      <c r="AA39">
        <v>14.04936</v>
      </c>
      <c r="AB39">
        <v>16.166609000000001</v>
      </c>
      <c r="AC39">
        <v>11.598717000000001</v>
      </c>
      <c r="AD39">
        <v>21.717708999999999</v>
      </c>
      <c r="AE39">
        <v>39.450268999999999</v>
      </c>
      <c r="AF39">
        <v>7.4932860000000003</v>
      </c>
      <c r="AG39">
        <v>52.001322000000002</v>
      </c>
      <c r="AH39">
        <v>0</v>
      </c>
      <c r="AI39">
        <v>0</v>
      </c>
      <c r="AJ39">
        <v>0</v>
      </c>
      <c r="AK39">
        <v>69.669668000000001</v>
      </c>
      <c r="AL39">
        <v>31.373999999999999</v>
      </c>
      <c r="AM39">
        <v>18.800616999999999</v>
      </c>
      <c r="AN39">
        <v>0.77966899999999995</v>
      </c>
      <c r="AO39">
        <v>0</v>
      </c>
      <c r="AP39">
        <v>0</v>
      </c>
      <c r="AQ39">
        <v>0</v>
      </c>
      <c r="AR39">
        <v>34.776000000000003</v>
      </c>
      <c r="AS39">
        <v>35.154834000000001</v>
      </c>
      <c r="AT39">
        <v>19.999972</v>
      </c>
      <c r="AU39">
        <v>0</v>
      </c>
      <c r="AV39">
        <v>0</v>
      </c>
      <c r="AW39">
        <v>0</v>
      </c>
      <c r="AX39">
        <v>0</v>
      </c>
      <c r="AY39">
        <v>5.5604339999999999</v>
      </c>
      <c r="AZ39">
        <v>0</v>
      </c>
      <c r="BA39">
        <v>0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2201.0191889999996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380.19260000000003</v>
      </c>
      <c r="L40">
        <v>373.33139999999997</v>
      </c>
      <c r="M40">
        <v>67.874700000000004</v>
      </c>
      <c r="N40">
        <v>100.54089999999999</v>
      </c>
      <c r="O40">
        <v>130.58009999999999</v>
      </c>
      <c r="P40">
        <v>149.98894999999999</v>
      </c>
      <c r="Q40">
        <v>13.103199999999999</v>
      </c>
      <c r="R40">
        <v>13.2378</v>
      </c>
      <c r="S40">
        <v>16.1523</v>
      </c>
      <c r="T40">
        <v>2.4285000000000001</v>
      </c>
      <c r="U40">
        <v>418.77</v>
      </c>
      <c r="V40">
        <v>13.783200000000001</v>
      </c>
      <c r="W40">
        <v>24.699200000000001</v>
      </c>
      <c r="X40">
        <v>99.168199999999999</v>
      </c>
      <c r="Y40">
        <v>0</v>
      </c>
      <c r="Z40">
        <v>13.041600000000001</v>
      </c>
      <c r="AA40">
        <v>14.04936</v>
      </c>
      <c r="AB40">
        <v>16.166609000000001</v>
      </c>
      <c r="AC40">
        <v>11.598717000000001</v>
      </c>
      <c r="AD40">
        <v>21.717708999999999</v>
      </c>
      <c r="AE40">
        <v>39.450268999999999</v>
      </c>
      <c r="AF40">
        <v>7.4932860000000003</v>
      </c>
      <c r="AG40">
        <v>52.001322000000002</v>
      </c>
      <c r="AH40">
        <v>0</v>
      </c>
      <c r="AI40">
        <v>0</v>
      </c>
      <c r="AJ40">
        <v>0</v>
      </c>
      <c r="AK40">
        <v>69.669668000000001</v>
      </c>
      <c r="AL40">
        <v>31.373999999999999</v>
      </c>
      <c r="AM40">
        <v>18.800616999999999</v>
      </c>
      <c r="AN40">
        <v>0.77966899999999995</v>
      </c>
      <c r="AO40">
        <v>0</v>
      </c>
      <c r="AP40">
        <v>0</v>
      </c>
      <c r="AQ40">
        <v>0</v>
      </c>
      <c r="AR40">
        <v>34.776000000000003</v>
      </c>
      <c r="AS40">
        <v>35.154834000000001</v>
      </c>
      <c r="AT40">
        <v>19.999972</v>
      </c>
      <c r="AU40">
        <v>0</v>
      </c>
      <c r="AV40">
        <v>0</v>
      </c>
      <c r="AW40">
        <v>0</v>
      </c>
      <c r="AX40">
        <v>0</v>
      </c>
      <c r="AY40">
        <v>5.5604339999999999</v>
      </c>
      <c r="AZ40">
        <v>0</v>
      </c>
      <c r="BA40">
        <v>0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2201.0191889999996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380.19260000000003</v>
      </c>
      <c r="L41">
        <v>373.33139999999997</v>
      </c>
      <c r="M41">
        <v>67.874700000000004</v>
      </c>
      <c r="N41">
        <v>100.54089999999999</v>
      </c>
      <c r="O41">
        <v>130.58009999999999</v>
      </c>
      <c r="P41">
        <v>149.98894999999999</v>
      </c>
      <c r="Q41">
        <v>13.103199999999999</v>
      </c>
      <c r="R41">
        <v>13.2378</v>
      </c>
      <c r="S41">
        <v>16.1523</v>
      </c>
      <c r="T41">
        <v>2.4285000000000001</v>
      </c>
      <c r="U41">
        <v>418.77</v>
      </c>
      <c r="V41">
        <v>13.783200000000001</v>
      </c>
      <c r="W41">
        <v>24.699200000000001</v>
      </c>
      <c r="X41">
        <v>99.168199999999999</v>
      </c>
      <c r="Y41">
        <v>0</v>
      </c>
      <c r="Z41">
        <v>13.041600000000001</v>
      </c>
      <c r="AA41">
        <v>12.877000000000001</v>
      </c>
      <c r="AB41">
        <v>16.166609000000001</v>
      </c>
      <c r="AC41">
        <v>11.598717000000001</v>
      </c>
      <c r="AD41">
        <v>21.717708999999999</v>
      </c>
      <c r="AE41">
        <v>39.450268999999999</v>
      </c>
      <c r="AF41">
        <v>7.4932860000000003</v>
      </c>
      <c r="AG41">
        <v>52.001322000000002</v>
      </c>
      <c r="AH41">
        <v>0</v>
      </c>
      <c r="AI41">
        <v>0</v>
      </c>
      <c r="AJ41">
        <v>0</v>
      </c>
      <c r="AK41">
        <v>69.669668000000001</v>
      </c>
      <c r="AL41">
        <v>31.373999999999999</v>
      </c>
      <c r="AM41">
        <v>18.800616999999999</v>
      </c>
      <c r="AN41">
        <v>0.77966899999999995</v>
      </c>
      <c r="AO41">
        <v>0</v>
      </c>
      <c r="AP41">
        <v>0</v>
      </c>
      <c r="AQ41">
        <v>0</v>
      </c>
      <c r="AR41">
        <v>34.776000000000003</v>
      </c>
      <c r="AS41">
        <v>35.154834000000001</v>
      </c>
      <c r="AT41">
        <v>19.999972</v>
      </c>
      <c r="AU41">
        <v>0</v>
      </c>
      <c r="AV41">
        <v>0</v>
      </c>
      <c r="AW41">
        <v>0</v>
      </c>
      <c r="AX41">
        <v>0</v>
      </c>
      <c r="AY41">
        <v>5.5604339999999999</v>
      </c>
      <c r="AZ41">
        <v>0</v>
      </c>
      <c r="BA41">
        <v>0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2199.8468289999996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380.19260000000003</v>
      </c>
      <c r="L42">
        <v>373.33139999999997</v>
      </c>
      <c r="M42">
        <v>67.874700000000004</v>
      </c>
      <c r="N42">
        <v>100.54089999999999</v>
      </c>
      <c r="O42">
        <v>130.58009999999999</v>
      </c>
      <c r="P42">
        <v>149.98894999999999</v>
      </c>
      <c r="Q42">
        <v>13.103199999999999</v>
      </c>
      <c r="R42">
        <v>13.2378</v>
      </c>
      <c r="S42">
        <v>16.1523</v>
      </c>
      <c r="T42">
        <v>2.4285000000000001</v>
      </c>
      <c r="U42">
        <v>418.77</v>
      </c>
      <c r="V42">
        <v>13.783200000000001</v>
      </c>
      <c r="W42">
        <v>24.699200000000001</v>
      </c>
      <c r="X42">
        <v>99.168199999999999</v>
      </c>
      <c r="Y42">
        <v>0</v>
      </c>
      <c r="Z42">
        <v>13.041600000000001</v>
      </c>
      <c r="AA42">
        <v>0</v>
      </c>
      <c r="AB42">
        <v>16.166609000000001</v>
      </c>
      <c r="AC42">
        <v>11.598717000000001</v>
      </c>
      <c r="AD42">
        <v>21.717708999999999</v>
      </c>
      <c r="AE42">
        <v>39.450268999999999</v>
      </c>
      <c r="AF42">
        <v>7.4932860000000003</v>
      </c>
      <c r="AG42">
        <v>52.001322000000002</v>
      </c>
      <c r="AH42">
        <v>0</v>
      </c>
      <c r="AI42">
        <v>0</v>
      </c>
      <c r="AJ42">
        <v>0</v>
      </c>
      <c r="AK42">
        <v>69.669668000000001</v>
      </c>
      <c r="AL42">
        <v>31.373999999999999</v>
      </c>
      <c r="AM42">
        <v>18.800616999999999</v>
      </c>
      <c r="AN42">
        <v>0.77966899999999995</v>
      </c>
      <c r="AO42">
        <v>0</v>
      </c>
      <c r="AP42">
        <v>0</v>
      </c>
      <c r="AQ42">
        <v>0</v>
      </c>
      <c r="AR42">
        <v>34.776000000000003</v>
      </c>
      <c r="AS42">
        <v>35.154834000000001</v>
      </c>
      <c r="AT42">
        <v>19.999972</v>
      </c>
      <c r="AU42">
        <v>0</v>
      </c>
      <c r="AV42">
        <v>0</v>
      </c>
      <c r="AW42">
        <v>0</v>
      </c>
      <c r="AX42">
        <v>0</v>
      </c>
      <c r="AY42">
        <v>5.5604339999999999</v>
      </c>
      <c r="AZ42">
        <v>0</v>
      </c>
      <c r="BA42">
        <v>0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2186.9698289999997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380.19260000000003</v>
      </c>
      <c r="L43">
        <v>373.33139999999997</v>
      </c>
      <c r="M43">
        <v>67.874700000000004</v>
      </c>
      <c r="N43">
        <v>100.54089999999999</v>
      </c>
      <c r="O43">
        <v>95.929599999999994</v>
      </c>
      <c r="P43">
        <v>149.98894999999999</v>
      </c>
      <c r="Q43">
        <v>13.103199999999999</v>
      </c>
      <c r="R43">
        <v>13.2378</v>
      </c>
      <c r="S43">
        <v>16.1523</v>
      </c>
      <c r="T43">
        <v>2.4285000000000001</v>
      </c>
      <c r="U43">
        <v>418.77</v>
      </c>
      <c r="V43">
        <v>13.783200000000001</v>
      </c>
      <c r="W43">
        <v>24.699200000000001</v>
      </c>
      <c r="X43">
        <v>99.168199999999999</v>
      </c>
      <c r="Y43">
        <v>0</v>
      </c>
      <c r="Z43">
        <v>13.041600000000001</v>
      </c>
      <c r="AA43">
        <v>0</v>
      </c>
      <c r="AB43">
        <v>16.166609000000001</v>
      </c>
      <c r="AC43">
        <v>11.598717000000001</v>
      </c>
      <c r="AD43">
        <v>21.717708999999999</v>
      </c>
      <c r="AE43">
        <v>39.450268999999999</v>
      </c>
      <c r="AF43">
        <v>7.4932860000000003</v>
      </c>
      <c r="AG43">
        <v>52.001322000000002</v>
      </c>
      <c r="AH43">
        <v>0</v>
      </c>
      <c r="AI43">
        <v>0</v>
      </c>
      <c r="AJ43">
        <v>0</v>
      </c>
      <c r="AK43">
        <v>69.669668000000001</v>
      </c>
      <c r="AL43">
        <v>38.345999999999997</v>
      </c>
      <c r="AM43">
        <v>18.800616999999999</v>
      </c>
      <c r="AN43">
        <v>0.77966899999999995</v>
      </c>
      <c r="AO43">
        <v>0</v>
      </c>
      <c r="AP43">
        <v>8.3264999999999993</v>
      </c>
      <c r="AQ43">
        <v>0</v>
      </c>
      <c r="AR43">
        <v>34.776000000000003</v>
      </c>
      <c r="AS43">
        <v>35.154834000000001</v>
      </c>
      <c r="AT43">
        <v>19.999972</v>
      </c>
      <c r="AU43">
        <v>0</v>
      </c>
      <c r="AV43">
        <v>0</v>
      </c>
      <c r="AW43">
        <v>0</v>
      </c>
      <c r="AX43">
        <v>0</v>
      </c>
      <c r="AY43">
        <v>5.5604339999999999</v>
      </c>
      <c r="AZ43">
        <v>0</v>
      </c>
      <c r="BA43">
        <v>0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2167.6178289999998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380.19260000000003</v>
      </c>
      <c r="L44">
        <v>373.33139999999997</v>
      </c>
      <c r="M44">
        <v>67.874700000000004</v>
      </c>
      <c r="N44">
        <v>100.54089999999999</v>
      </c>
      <c r="O44">
        <v>95.929599999999994</v>
      </c>
      <c r="P44">
        <v>149.98894999999999</v>
      </c>
      <c r="Q44">
        <v>13.103199999999999</v>
      </c>
      <c r="R44">
        <v>13.2378</v>
      </c>
      <c r="S44">
        <v>16.1523</v>
      </c>
      <c r="T44">
        <v>2.4285000000000001</v>
      </c>
      <c r="U44">
        <v>418.77</v>
      </c>
      <c r="V44">
        <v>13.783200000000001</v>
      </c>
      <c r="W44">
        <v>24.699200000000001</v>
      </c>
      <c r="X44">
        <v>99.168199999999999</v>
      </c>
      <c r="Y44">
        <v>0</v>
      </c>
      <c r="Z44">
        <v>13.041600000000001</v>
      </c>
      <c r="AA44">
        <v>0</v>
      </c>
      <c r="AB44">
        <v>16.166609000000001</v>
      </c>
      <c r="AC44">
        <v>11.598717000000001</v>
      </c>
      <c r="AD44">
        <v>21.717708999999999</v>
      </c>
      <c r="AE44">
        <v>39.450268999999999</v>
      </c>
      <c r="AF44">
        <v>7.4932860000000003</v>
      </c>
      <c r="AG44">
        <v>52.001322000000002</v>
      </c>
      <c r="AH44">
        <v>0</v>
      </c>
      <c r="AI44">
        <v>0</v>
      </c>
      <c r="AJ44">
        <v>0</v>
      </c>
      <c r="AK44">
        <v>69.669668000000001</v>
      </c>
      <c r="AL44">
        <v>38.345999999999997</v>
      </c>
      <c r="AM44">
        <v>18.800616999999999</v>
      </c>
      <c r="AN44">
        <v>0.77966899999999995</v>
      </c>
      <c r="AO44">
        <v>0</v>
      </c>
      <c r="AP44">
        <v>8.3264999999999993</v>
      </c>
      <c r="AQ44">
        <v>0</v>
      </c>
      <c r="AR44">
        <v>40.847999999999999</v>
      </c>
      <c r="AS44">
        <v>35.154834000000001</v>
      </c>
      <c r="AT44">
        <v>19.123308000000002</v>
      </c>
      <c r="AU44">
        <v>0</v>
      </c>
      <c r="AV44">
        <v>0</v>
      </c>
      <c r="AW44">
        <v>0</v>
      </c>
      <c r="AX44">
        <v>0</v>
      </c>
      <c r="AY44">
        <v>5.5604339999999999</v>
      </c>
      <c r="AZ44">
        <v>0</v>
      </c>
      <c r="BA44">
        <v>0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2172.813165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380.19260000000003</v>
      </c>
      <c r="L45">
        <v>373.33139999999997</v>
      </c>
      <c r="M45">
        <v>67.874700000000004</v>
      </c>
      <c r="N45">
        <v>100.54089999999999</v>
      </c>
      <c r="O45">
        <v>95.929599999999994</v>
      </c>
      <c r="P45">
        <v>149.98894999999999</v>
      </c>
      <c r="Q45">
        <v>13.103199999999999</v>
      </c>
      <c r="R45">
        <v>13.2378</v>
      </c>
      <c r="S45">
        <v>16.1523</v>
      </c>
      <c r="T45">
        <v>2.4285000000000001</v>
      </c>
      <c r="U45">
        <v>418.77</v>
      </c>
      <c r="V45">
        <v>13.783200000000001</v>
      </c>
      <c r="W45">
        <v>24.699200000000001</v>
      </c>
      <c r="X45">
        <v>99.168199999999999</v>
      </c>
      <c r="Y45">
        <v>0</v>
      </c>
      <c r="Z45">
        <v>19.5624</v>
      </c>
      <c r="AA45">
        <v>0</v>
      </c>
      <c r="AB45">
        <v>16.166609000000001</v>
      </c>
      <c r="AC45">
        <v>11.598717000000001</v>
      </c>
      <c r="AD45">
        <v>21.717708999999999</v>
      </c>
      <c r="AE45">
        <v>39.450268999999999</v>
      </c>
      <c r="AF45">
        <v>7.4932860000000003</v>
      </c>
      <c r="AG45">
        <v>52.001322000000002</v>
      </c>
      <c r="AH45">
        <v>0</v>
      </c>
      <c r="AI45">
        <v>0</v>
      </c>
      <c r="AJ45">
        <v>0</v>
      </c>
      <c r="AK45">
        <v>69.669668000000001</v>
      </c>
      <c r="AL45">
        <v>38.345999999999997</v>
      </c>
      <c r="AM45">
        <v>18.800616999999999</v>
      </c>
      <c r="AN45">
        <v>0.77966899999999995</v>
      </c>
      <c r="AO45">
        <v>0</v>
      </c>
      <c r="AP45">
        <v>8.3264999999999993</v>
      </c>
      <c r="AQ45">
        <v>0</v>
      </c>
      <c r="AR45">
        <v>40.847999999999999</v>
      </c>
      <c r="AS45">
        <v>35.154834000000001</v>
      </c>
      <c r="AT45">
        <v>19.439896000000001</v>
      </c>
      <c r="AU45">
        <v>0</v>
      </c>
      <c r="AV45">
        <v>0</v>
      </c>
      <c r="AW45">
        <v>0</v>
      </c>
      <c r="AX45">
        <v>0</v>
      </c>
      <c r="AY45">
        <v>5.5604339999999999</v>
      </c>
      <c r="AZ45">
        <v>0</v>
      </c>
      <c r="BA45">
        <v>0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2179.6505529999999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380.19260000000003</v>
      </c>
      <c r="L46">
        <v>373.33139999999997</v>
      </c>
      <c r="M46">
        <v>67.874700000000004</v>
      </c>
      <c r="N46">
        <v>100.54089999999999</v>
      </c>
      <c r="O46">
        <v>95.929599999999994</v>
      </c>
      <c r="P46">
        <v>149.98894999999999</v>
      </c>
      <c r="Q46">
        <v>13.103199999999999</v>
      </c>
      <c r="R46">
        <v>13.2378</v>
      </c>
      <c r="S46">
        <v>16.1523</v>
      </c>
      <c r="T46">
        <v>2.4285000000000001</v>
      </c>
      <c r="U46">
        <v>418.77</v>
      </c>
      <c r="V46">
        <v>13.783200000000001</v>
      </c>
      <c r="W46">
        <v>24.699200000000001</v>
      </c>
      <c r="X46">
        <v>99.168199999999999</v>
      </c>
      <c r="Y46">
        <v>0</v>
      </c>
      <c r="Z46">
        <v>19.5624</v>
      </c>
      <c r="AA46">
        <v>0</v>
      </c>
      <c r="AB46">
        <v>16.166609000000001</v>
      </c>
      <c r="AC46">
        <v>11.598717000000001</v>
      </c>
      <c r="AD46">
        <v>21.717708999999999</v>
      </c>
      <c r="AE46">
        <v>39.450268999999999</v>
      </c>
      <c r="AF46">
        <v>7.4932860000000003</v>
      </c>
      <c r="AG46">
        <v>52.001322000000002</v>
      </c>
      <c r="AH46">
        <v>0</v>
      </c>
      <c r="AI46">
        <v>0</v>
      </c>
      <c r="AJ46">
        <v>0</v>
      </c>
      <c r="AK46">
        <v>69.669668000000001</v>
      </c>
      <c r="AL46">
        <v>38.345999999999997</v>
      </c>
      <c r="AM46">
        <v>18.800616999999999</v>
      </c>
      <c r="AN46">
        <v>0.77966899999999995</v>
      </c>
      <c r="AO46">
        <v>0</v>
      </c>
      <c r="AP46">
        <v>8.3264999999999993</v>
      </c>
      <c r="AQ46">
        <v>0</v>
      </c>
      <c r="AR46">
        <v>40.847999999999999</v>
      </c>
      <c r="AS46">
        <v>35.154834000000001</v>
      </c>
      <c r="AT46">
        <v>18.715582000000001</v>
      </c>
      <c r="AU46">
        <v>0</v>
      </c>
      <c r="AV46">
        <v>0</v>
      </c>
      <c r="AW46">
        <v>0</v>
      </c>
      <c r="AX46">
        <v>0</v>
      </c>
      <c r="AY46">
        <v>5.5604339999999999</v>
      </c>
      <c r="AZ46">
        <v>0</v>
      </c>
      <c r="BA46">
        <v>0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2178.9262389999999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380.19260000000003</v>
      </c>
      <c r="L47">
        <v>373.33139999999997</v>
      </c>
      <c r="M47">
        <v>67.874700000000004</v>
      </c>
      <c r="N47">
        <v>100.54089999999999</v>
      </c>
      <c r="O47">
        <v>95.929599999999994</v>
      </c>
      <c r="P47">
        <v>149.98894999999999</v>
      </c>
      <c r="Q47">
        <v>13.103199999999999</v>
      </c>
      <c r="R47">
        <v>13.2378</v>
      </c>
      <c r="S47">
        <v>16.1523</v>
      </c>
      <c r="T47">
        <v>2.4285000000000001</v>
      </c>
      <c r="U47">
        <v>418.77</v>
      </c>
      <c r="V47">
        <v>13.783200000000001</v>
      </c>
      <c r="W47">
        <v>24.699200000000001</v>
      </c>
      <c r="X47">
        <v>99.168199999999999</v>
      </c>
      <c r="Y47">
        <v>0</v>
      </c>
      <c r="Z47">
        <v>19.5624</v>
      </c>
      <c r="AA47">
        <v>0</v>
      </c>
      <c r="AB47">
        <v>16.166609000000001</v>
      </c>
      <c r="AC47">
        <v>11.598717000000001</v>
      </c>
      <c r="AD47">
        <v>21.717708999999999</v>
      </c>
      <c r="AE47">
        <v>59.175403000000003</v>
      </c>
      <c r="AF47">
        <v>7.4932860000000003</v>
      </c>
      <c r="AG47">
        <v>52.001322000000002</v>
      </c>
      <c r="AH47">
        <v>0</v>
      </c>
      <c r="AI47">
        <v>0</v>
      </c>
      <c r="AJ47">
        <v>0</v>
      </c>
      <c r="AK47">
        <v>69.669668000000001</v>
      </c>
      <c r="AL47">
        <v>38.345999999999997</v>
      </c>
      <c r="AM47">
        <v>18.800616999999999</v>
      </c>
      <c r="AN47">
        <v>0.77966899999999995</v>
      </c>
      <c r="AO47">
        <v>0</v>
      </c>
      <c r="AP47">
        <v>0</v>
      </c>
      <c r="AQ47">
        <v>0</v>
      </c>
      <c r="AR47">
        <v>34.776000000000003</v>
      </c>
      <c r="AS47">
        <v>35.154834000000001</v>
      </c>
      <c r="AT47">
        <v>17.988765000000001</v>
      </c>
      <c r="AU47">
        <v>0</v>
      </c>
      <c r="AV47">
        <v>0</v>
      </c>
      <c r="AW47">
        <v>0</v>
      </c>
      <c r="AX47">
        <v>0</v>
      </c>
      <c r="AY47">
        <v>5.5604339999999999</v>
      </c>
      <c r="AZ47">
        <v>0</v>
      </c>
      <c r="BA47">
        <v>0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2183.5260559999997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380.19260000000003</v>
      </c>
      <c r="L48">
        <v>373.33139999999997</v>
      </c>
      <c r="M48">
        <v>67.874700000000004</v>
      </c>
      <c r="N48">
        <v>100.54089999999999</v>
      </c>
      <c r="O48">
        <v>95.929599999999994</v>
      </c>
      <c r="P48">
        <v>149.98894999999999</v>
      </c>
      <c r="Q48">
        <v>13.103199999999999</v>
      </c>
      <c r="R48">
        <v>13.2378</v>
      </c>
      <c r="S48">
        <v>16.1523</v>
      </c>
      <c r="T48">
        <v>2.4285000000000001</v>
      </c>
      <c r="U48">
        <v>418.77</v>
      </c>
      <c r="V48">
        <v>13.783200000000001</v>
      </c>
      <c r="W48">
        <v>24.699200000000001</v>
      </c>
      <c r="X48">
        <v>99.168199999999999</v>
      </c>
      <c r="Y48">
        <v>0</v>
      </c>
      <c r="Z48">
        <v>19.5624</v>
      </c>
      <c r="AA48">
        <v>0</v>
      </c>
      <c r="AB48">
        <v>16.166609000000001</v>
      </c>
      <c r="AC48">
        <v>11.598717000000001</v>
      </c>
      <c r="AD48">
        <v>21.717708999999999</v>
      </c>
      <c r="AE48">
        <v>59.175403000000003</v>
      </c>
      <c r="AF48">
        <v>7.4932860000000003</v>
      </c>
      <c r="AG48">
        <v>52.001322000000002</v>
      </c>
      <c r="AH48">
        <v>0</v>
      </c>
      <c r="AI48">
        <v>0</v>
      </c>
      <c r="AJ48">
        <v>0</v>
      </c>
      <c r="AK48">
        <v>69.669668000000001</v>
      </c>
      <c r="AL48">
        <v>38.345999999999997</v>
      </c>
      <c r="AM48">
        <v>18.800616999999999</v>
      </c>
      <c r="AN48">
        <v>0.77966899999999995</v>
      </c>
      <c r="AO48">
        <v>0</v>
      </c>
      <c r="AP48">
        <v>0</v>
      </c>
      <c r="AQ48">
        <v>0</v>
      </c>
      <c r="AR48">
        <v>34.776000000000003</v>
      </c>
      <c r="AS48">
        <v>35.154834000000001</v>
      </c>
      <c r="AT48">
        <v>15.996328</v>
      </c>
      <c r="AU48">
        <v>0</v>
      </c>
      <c r="AV48">
        <v>0</v>
      </c>
      <c r="AW48">
        <v>0</v>
      </c>
      <c r="AX48">
        <v>0</v>
      </c>
      <c r="AY48">
        <v>5.5604339999999999</v>
      </c>
      <c r="AZ48">
        <v>0</v>
      </c>
      <c r="BA48">
        <v>0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2181.5336189999998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380.19260000000003</v>
      </c>
      <c r="L49">
        <v>373.33139999999997</v>
      </c>
      <c r="M49">
        <v>67.874700000000004</v>
      </c>
      <c r="N49">
        <v>100.54089999999999</v>
      </c>
      <c r="O49">
        <v>95.929599999999994</v>
      </c>
      <c r="P49">
        <v>149.98894999999999</v>
      </c>
      <c r="Q49">
        <v>13.103199999999999</v>
      </c>
      <c r="R49">
        <v>13.2378</v>
      </c>
      <c r="S49">
        <v>16.1523</v>
      </c>
      <c r="T49">
        <v>2.4285000000000001</v>
      </c>
      <c r="U49">
        <v>418.77</v>
      </c>
      <c r="V49">
        <v>13.783200000000001</v>
      </c>
      <c r="W49">
        <v>24.699200000000001</v>
      </c>
      <c r="X49">
        <v>99.168199999999999</v>
      </c>
      <c r="Y49">
        <v>0</v>
      </c>
      <c r="Z49">
        <v>19.5624</v>
      </c>
      <c r="AA49">
        <v>0</v>
      </c>
      <c r="AB49">
        <v>16.166609000000001</v>
      </c>
      <c r="AC49">
        <v>11.598717000000001</v>
      </c>
      <c r="AD49">
        <v>21.717708999999999</v>
      </c>
      <c r="AE49">
        <v>59.175403000000003</v>
      </c>
      <c r="AF49">
        <v>7.4932860000000003</v>
      </c>
      <c r="AG49">
        <v>52.001322000000002</v>
      </c>
      <c r="AH49">
        <v>0</v>
      </c>
      <c r="AI49">
        <v>0</v>
      </c>
      <c r="AJ49">
        <v>0</v>
      </c>
      <c r="AK49">
        <v>69.669668000000001</v>
      </c>
      <c r="AL49">
        <v>38.345999999999997</v>
      </c>
      <c r="AM49">
        <v>18.800616999999999</v>
      </c>
      <c r="AN49">
        <v>0.77966899999999995</v>
      </c>
      <c r="AO49">
        <v>0</v>
      </c>
      <c r="AP49">
        <v>0</v>
      </c>
      <c r="AQ49">
        <v>0</v>
      </c>
      <c r="AR49">
        <v>34.776000000000003</v>
      </c>
      <c r="AS49">
        <v>35.154834000000001</v>
      </c>
      <c r="AT49">
        <v>17.601790000000001</v>
      </c>
      <c r="AU49">
        <v>0</v>
      </c>
      <c r="AV49">
        <v>0</v>
      </c>
      <c r="AW49">
        <v>0</v>
      </c>
      <c r="AX49">
        <v>0</v>
      </c>
      <c r="AY49">
        <v>5.5604339999999999</v>
      </c>
      <c r="AZ49">
        <v>0</v>
      </c>
      <c r="BA49">
        <v>0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2183.1390809999998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380.19260000000003</v>
      </c>
      <c r="L50">
        <v>373.33139999999997</v>
      </c>
      <c r="M50">
        <v>67.874700000000004</v>
      </c>
      <c r="N50">
        <v>100.54089999999999</v>
      </c>
      <c r="O50">
        <v>95.929599999999994</v>
      </c>
      <c r="P50">
        <v>149.98894999999999</v>
      </c>
      <c r="Q50">
        <v>13.103199999999999</v>
      </c>
      <c r="R50">
        <v>13.2378</v>
      </c>
      <c r="S50">
        <v>16.1523</v>
      </c>
      <c r="T50">
        <v>2.4285000000000001</v>
      </c>
      <c r="U50">
        <v>418.77</v>
      </c>
      <c r="V50">
        <v>13.783200000000001</v>
      </c>
      <c r="W50">
        <v>24.699200000000001</v>
      </c>
      <c r="X50">
        <v>99.168199999999999</v>
      </c>
      <c r="Y50">
        <v>0</v>
      </c>
      <c r="Z50">
        <v>19.5624</v>
      </c>
      <c r="AA50">
        <v>0</v>
      </c>
      <c r="AB50">
        <v>16.166609000000001</v>
      </c>
      <c r="AC50">
        <v>11.598717000000001</v>
      </c>
      <c r="AD50">
        <v>21.717708999999999</v>
      </c>
      <c r="AE50">
        <v>59.175403000000003</v>
      </c>
      <c r="AF50">
        <v>7.4932860000000003</v>
      </c>
      <c r="AG50">
        <v>52.001322000000002</v>
      </c>
      <c r="AH50">
        <v>0</v>
      </c>
      <c r="AI50">
        <v>0</v>
      </c>
      <c r="AJ50">
        <v>0</v>
      </c>
      <c r="AK50">
        <v>69.669668000000001</v>
      </c>
      <c r="AL50">
        <v>38.345999999999997</v>
      </c>
      <c r="AM50">
        <v>18.800616999999999</v>
      </c>
      <c r="AN50">
        <v>0.77966899999999995</v>
      </c>
      <c r="AO50">
        <v>0</v>
      </c>
      <c r="AP50">
        <v>0</v>
      </c>
      <c r="AQ50">
        <v>0</v>
      </c>
      <c r="AR50">
        <v>34.776000000000003</v>
      </c>
      <c r="AS50">
        <v>35.154834000000001</v>
      </c>
      <c r="AT50">
        <v>19.999972</v>
      </c>
      <c r="AU50">
        <v>0</v>
      </c>
      <c r="AV50">
        <v>0</v>
      </c>
      <c r="AW50">
        <v>0</v>
      </c>
      <c r="AX50">
        <v>0</v>
      </c>
      <c r="AY50">
        <v>5.5604339999999999</v>
      </c>
      <c r="AZ50">
        <v>0</v>
      </c>
      <c r="BA50">
        <v>0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2185.5372629999997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380.19260000000003</v>
      </c>
      <c r="L51">
        <v>373.33139999999997</v>
      </c>
      <c r="M51">
        <v>97.055824000000001</v>
      </c>
      <c r="N51">
        <v>124.38</v>
      </c>
      <c r="O51">
        <v>130.579218</v>
      </c>
      <c r="P51">
        <v>149.98894999999999</v>
      </c>
      <c r="Q51">
        <v>13.103199999999999</v>
      </c>
      <c r="R51">
        <v>13.2378</v>
      </c>
      <c r="S51">
        <v>16.1523</v>
      </c>
      <c r="T51">
        <v>2.4285000000000001</v>
      </c>
      <c r="U51">
        <v>418.77</v>
      </c>
      <c r="V51">
        <v>13.783200000000001</v>
      </c>
      <c r="W51">
        <v>24.699200000000001</v>
      </c>
      <c r="X51">
        <v>99.168199999999999</v>
      </c>
      <c r="Y51">
        <v>0</v>
      </c>
      <c r="Z51">
        <v>19.5624</v>
      </c>
      <c r="AA51">
        <v>0</v>
      </c>
      <c r="AB51">
        <v>16.166609000000001</v>
      </c>
      <c r="AC51">
        <v>0</v>
      </c>
      <c r="AD51">
        <v>10.858853999999999</v>
      </c>
      <c r="AE51">
        <v>59.175403000000003</v>
      </c>
      <c r="AF51">
        <v>0</v>
      </c>
      <c r="AG51">
        <v>52.001322000000002</v>
      </c>
      <c r="AH51">
        <v>0</v>
      </c>
      <c r="AI51">
        <v>0</v>
      </c>
      <c r="AJ51">
        <v>0</v>
      </c>
      <c r="AK51">
        <v>69.669668000000001</v>
      </c>
      <c r="AL51">
        <v>38.345999999999997</v>
      </c>
      <c r="AM51">
        <v>18.800616999999999</v>
      </c>
      <c r="AN51">
        <v>0.77966899999999995</v>
      </c>
      <c r="AO51">
        <v>0</v>
      </c>
      <c r="AP51">
        <v>0</v>
      </c>
      <c r="AQ51">
        <v>0</v>
      </c>
      <c r="AR51">
        <v>34.776000000000003</v>
      </c>
      <c r="AS51">
        <v>35.154834000000001</v>
      </c>
      <c r="AT51">
        <v>19.999972</v>
      </c>
      <c r="AU51">
        <v>0</v>
      </c>
      <c r="AV51">
        <v>0</v>
      </c>
      <c r="AW51">
        <v>0</v>
      </c>
      <c r="AX51">
        <v>0</v>
      </c>
      <c r="AY51">
        <v>5.5604339999999999</v>
      </c>
      <c r="AZ51">
        <v>0</v>
      </c>
      <c r="BA51">
        <v>0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2243.2562469999998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380.19260000000003</v>
      </c>
      <c r="L52">
        <v>373.33139999999997</v>
      </c>
      <c r="M52">
        <v>97.055942999999999</v>
      </c>
      <c r="N52">
        <v>124.38</v>
      </c>
      <c r="O52">
        <v>130.58009999999999</v>
      </c>
      <c r="P52">
        <v>149.98894999999999</v>
      </c>
      <c r="Q52">
        <v>13.103199999999999</v>
      </c>
      <c r="R52">
        <v>13.2378</v>
      </c>
      <c r="S52">
        <v>16.1523</v>
      </c>
      <c r="T52">
        <v>2.4285000000000001</v>
      </c>
      <c r="U52">
        <v>418.77</v>
      </c>
      <c r="V52">
        <v>13.783200000000001</v>
      </c>
      <c r="W52">
        <v>24.699200000000001</v>
      </c>
      <c r="X52">
        <v>99.168199999999999</v>
      </c>
      <c r="Y52">
        <v>0</v>
      </c>
      <c r="Z52">
        <v>19.5624</v>
      </c>
      <c r="AA52">
        <v>0</v>
      </c>
      <c r="AB52">
        <v>16.166609000000001</v>
      </c>
      <c r="AC52">
        <v>0</v>
      </c>
      <c r="AD52">
        <v>10.858853999999999</v>
      </c>
      <c r="AE52">
        <v>59.175403000000003</v>
      </c>
      <c r="AF52">
        <v>0</v>
      </c>
      <c r="AG52">
        <v>52.001322000000002</v>
      </c>
      <c r="AH52">
        <v>0</v>
      </c>
      <c r="AI52">
        <v>0</v>
      </c>
      <c r="AJ52">
        <v>0</v>
      </c>
      <c r="AK52">
        <v>69.669668000000001</v>
      </c>
      <c r="AL52">
        <v>38.345999999999997</v>
      </c>
      <c r="AM52">
        <v>18.800616999999999</v>
      </c>
      <c r="AN52">
        <v>0.77966899999999995</v>
      </c>
      <c r="AO52">
        <v>0</v>
      </c>
      <c r="AP52">
        <v>0</v>
      </c>
      <c r="AQ52">
        <v>0</v>
      </c>
      <c r="AR52">
        <v>34.776000000000003</v>
      </c>
      <c r="AS52">
        <v>35.154834000000001</v>
      </c>
      <c r="AT52">
        <v>19.999972</v>
      </c>
      <c r="AU52">
        <v>0</v>
      </c>
      <c r="AV52">
        <v>0</v>
      </c>
      <c r="AW52">
        <v>0</v>
      </c>
      <c r="AX52">
        <v>0</v>
      </c>
      <c r="AY52">
        <v>5.5604339999999999</v>
      </c>
      <c r="AZ52">
        <v>0</v>
      </c>
      <c r="BA52">
        <v>0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2243.2572479999999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380.19260000000003</v>
      </c>
      <c r="L53">
        <v>373.33139999999997</v>
      </c>
      <c r="M53">
        <v>97.055942999999999</v>
      </c>
      <c r="N53">
        <v>124.38</v>
      </c>
      <c r="O53">
        <v>130.58009999999999</v>
      </c>
      <c r="P53">
        <v>149.98894999999999</v>
      </c>
      <c r="Q53">
        <v>13.103199999999999</v>
      </c>
      <c r="R53">
        <v>13.2378</v>
      </c>
      <c r="S53">
        <v>16.1523</v>
      </c>
      <c r="T53">
        <v>2.4285000000000001</v>
      </c>
      <c r="U53">
        <v>418.77</v>
      </c>
      <c r="V53">
        <v>13.783200000000001</v>
      </c>
      <c r="W53">
        <v>24.699200000000001</v>
      </c>
      <c r="X53">
        <v>99.168199999999999</v>
      </c>
      <c r="Y53">
        <v>0</v>
      </c>
      <c r="Z53">
        <v>19.5624</v>
      </c>
      <c r="AA53">
        <v>0</v>
      </c>
      <c r="AB53">
        <v>16.166609000000001</v>
      </c>
      <c r="AC53">
        <v>0</v>
      </c>
      <c r="AD53">
        <v>10.858853999999999</v>
      </c>
      <c r="AE53">
        <v>59.175403000000003</v>
      </c>
      <c r="AF53">
        <v>0</v>
      </c>
      <c r="AG53">
        <v>52.001322000000002</v>
      </c>
      <c r="AH53">
        <v>0</v>
      </c>
      <c r="AI53">
        <v>0</v>
      </c>
      <c r="AJ53">
        <v>0</v>
      </c>
      <c r="AK53">
        <v>69.669668000000001</v>
      </c>
      <c r="AL53">
        <v>38.345999999999997</v>
      </c>
      <c r="AM53">
        <v>18.800616999999999</v>
      </c>
      <c r="AN53">
        <v>0.77966899999999995</v>
      </c>
      <c r="AO53">
        <v>0</v>
      </c>
      <c r="AP53">
        <v>0</v>
      </c>
      <c r="AQ53">
        <v>0</v>
      </c>
      <c r="AR53">
        <v>34.776000000000003</v>
      </c>
      <c r="AS53">
        <v>35.154834000000001</v>
      </c>
      <c r="AT53">
        <v>19.999972</v>
      </c>
      <c r="AU53">
        <v>0</v>
      </c>
      <c r="AV53">
        <v>0</v>
      </c>
      <c r="AW53">
        <v>0</v>
      </c>
      <c r="AX53">
        <v>0</v>
      </c>
      <c r="AY53">
        <v>5.5604339999999999</v>
      </c>
      <c r="AZ53">
        <v>0</v>
      </c>
      <c r="BA53">
        <v>0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2243.2572479999999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380.19260000000003</v>
      </c>
      <c r="L54">
        <v>373.33139999999997</v>
      </c>
      <c r="M54">
        <v>97.055942999999999</v>
      </c>
      <c r="N54">
        <v>124.38</v>
      </c>
      <c r="O54">
        <v>130.58009999999999</v>
      </c>
      <c r="P54">
        <v>149.98894999999999</v>
      </c>
      <c r="Q54">
        <v>13.103199999999999</v>
      </c>
      <c r="R54">
        <v>13.2378</v>
      </c>
      <c r="S54">
        <v>16.1523</v>
      </c>
      <c r="T54">
        <v>2.4285000000000001</v>
      </c>
      <c r="U54">
        <v>418.77</v>
      </c>
      <c r="V54">
        <v>13.783200000000001</v>
      </c>
      <c r="W54">
        <v>24.699200000000001</v>
      </c>
      <c r="X54">
        <v>99.168199999999999</v>
      </c>
      <c r="Y54">
        <v>0</v>
      </c>
      <c r="Z54">
        <v>19.5624</v>
      </c>
      <c r="AA54">
        <v>0</v>
      </c>
      <c r="AB54">
        <v>16.166609000000001</v>
      </c>
      <c r="AC54">
        <v>0</v>
      </c>
      <c r="AD54">
        <v>10.858853999999999</v>
      </c>
      <c r="AE54">
        <v>59.175403000000003</v>
      </c>
      <c r="AF54">
        <v>0</v>
      </c>
      <c r="AG54">
        <v>52.001322000000002</v>
      </c>
      <c r="AH54">
        <v>0</v>
      </c>
      <c r="AI54">
        <v>0</v>
      </c>
      <c r="AJ54">
        <v>0</v>
      </c>
      <c r="AK54">
        <v>69.669668000000001</v>
      </c>
      <c r="AL54">
        <v>38.345999999999997</v>
      </c>
      <c r="AM54">
        <v>18.800616999999999</v>
      </c>
      <c r="AN54">
        <v>0.77966899999999995</v>
      </c>
      <c r="AO54">
        <v>0</v>
      </c>
      <c r="AP54">
        <v>0</v>
      </c>
      <c r="AQ54">
        <v>0</v>
      </c>
      <c r="AR54">
        <v>40.847999999999999</v>
      </c>
      <c r="AS54">
        <v>35.154834000000001</v>
      </c>
      <c r="AT54">
        <v>19.999972</v>
      </c>
      <c r="AU54">
        <v>0</v>
      </c>
      <c r="AV54">
        <v>0</v>
      </c>
      <c r="AW54">
        <v>0</v>
      </c>
      <c r="AX54">
        <v>0</v>
      </c>
      <c r="AY54">
        <v>5.5604339999999999</v>
      </c>
      <c r="AZ54">
        <v>0</v>
      </c>
      <c r="BA54">
        <v>0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2249.329248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380.19260000000003</v>
      </c>
      <c r="L55">
        <v>373.33139999999997</v>
      </c>
      <c r="M55">
        <v>97.055942999999999</v>
      </c>
      <c r="N55">
        <v>124.38</v>
      </c>
      <c r="O55">
        <v>130.58009999999999</v>
      </c>
      <c r="P55">
        <v>149.98894999999999</v>
      </c>
      <c r="Q55">
        <v>13.103199999999999</v>
      </c>
      <c r="R55">
        <v>13.2378</v>
      </c>
      <c r="S55">
        <v>16.1523</v>
      </c>
      <c r="T55">
        <v>2.4285000000000001</v>
      </c>
      <c r="U55">
        <v>418.77</v>
      </c>
      <c r="V55">
        <v>13.783200000000001</v>
      </c>
      <c r="W55">
        <v>24.699200000000001</v>
      </c>
      <c r="X55">
        <v>99.168199999999999</v>
      </c>
      <c r="Y55">
        <v>0</v>
      </c>
      <c r="Z55">
        <v>19.5624</v>
      </c>
      <c r="AA55">
        <v>0</v>
      </c>
      <c r="AB55">
        <v>16.166609000000001</v>
      </c>
      <c r="AC55">
        <v>0</v>
      </c>
      <c r="AD55">
        <v>10.858853999999999</v>
      </c>
      <c r="AE55">
        <v>39.450268999999999</v>
      </c>
      <c r="AF55">
        <v>0</v>
      </c>
      <c r="AG55">
        <v>52.001322000000002</v>
      </c>
      <c r="AH55">
        <v>0</v>
      </c>
      <c r="AI55">
        <v>0</v>
      </c>
      <c r="AJ55">
        <v>0</v>
      </c>
      <c r="AK55">
        <v>69.669668000000001</v>
      </c>
      <c r="AL55">
        <v>38.345999999999997</v>
      </c>
      <c r="AM55">
        <v>18.800616999999999</v>
      </c>
      <c r="AN55">
        <v>0.77966899999999995</v>
      </c>
      <c r="AO55">
        <v>0</v>
      </c>
      <c r="AP55">
        <v>0</v>
      </c>
      <c r="AQ55">
        <v>0</v>
      </c>
      <c r="AR55">
        <v>40.847999999999999</v>
      </c>
      <c r="AS55">
        <v>35.154834000000001</v>
      </c>
      <c r="AT55">
        <v>19.999972</v>
      </c>
      <c r="AU55">
        <v>0</v>
      </c>
      <c r="AV55">
        <v>0</v>
      </c>
      <c r="AW55">
        <v>0</v>
      </c>
      <c r="AX55">
        <v>0</v>
      </c>
      <c r="AY55">
        <v>5.5604339999999999</v>
      </c>
      <c r="AZ55">
        <v>0</v>
      </c>
      <c r="BA55">
        <v>0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2229.6041140000002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380.19260000000003</v>
      </c>
      <c r="L56">
        <v>373.33139999999997</v>
      </c>
      <c r="M56">
        <v>97.055942999999999</v>
      </c>
      <c r="N56">
        <v>124.38</v>
      </c>
      <c r="O56">
        <v>130.58009999999999</v>
      </c>
      <c r="P56">
        <v>149.98894999999999</v>
      </c>
      <c r="Q56">
        <v>13.103199999999999</v>
      </c>
      <c r="R56">
        <v>13.2378</v>
      </c>
      <c r="S56">
        <v>16.1523</v>
      </c>
      <c r="T56">
        <v>2.4285000000000001</v>
      </c>
      <c r="U56">
        <v>418.77</v>
      </c>
      <c r="V56">
        <v>13.783200000000001</v>
      </c>
      <c r="W56">
        <v>24.699200000000001</v>
      </c>
      <c r="X56">
        <v>99.168199999999999</v>
      </c>
      <c r="Y56">
        <v>0</v>
      </c>
      <c r="Z56">
        <v>19.5624</v>
      </c>
      <c r="AA56">
        <v>0</v>
      </c>
      <c r="AB56">
        <v>16.166609000000001</v>
      </c>
      <c r="AC56">
        <v>0</v>
      </c>
      <c r="AD56">
        <v>10.858853999999999</v>
      </c>
      <c r="AE56">
        <v>39.450268999999999</v>
      </c>
      <c r="AF56">
        <v>0</v>
      </c>
      <c r="AG56">
        <v>52.001322000000002</v>
      </c>
      <c r="AH56">
        <v>0</v>
      </c>
      <c r="AI56">
        <v>0</v>
      </c>
      <c r="AJ56">
        <v>0</v>
      </c>
      <c r="AK56">
        <v>69.669668000000001</v>
      </c>
      <c r="AL56">
        <v>38.345999999999997</v>
      </c>
      <c r="AM56">
        <v>18.800616999999999</v>
      </c>
      <c r="AN56">
        <v>0.77966899999999995</v>
      </c>
      <c r="AO56">
        <v>0</v>
      </c>
      <c r="AP56">
        <v>0</v>
      </c>
      <c r="AQ56">
        <v>0</v>
      </c>
      <c r="AR56">
        <v>40.847999999999999</v>
      </c>
      <c r="AS56">
        <v>35.154834000000001</v>
      </c>
      <c r="AT56">
        <v>19.999972</v>
      </c>
      <c r="AU56">
        <v>0</v>
      </c>
      <c r="AV56">
        <v>0</v>
      </c>
      <c r="AW56">
        <v>0</v>
      </c>
      <c r="AX56">
        <v>0</v>
      </c>
      <c r="AY56">
        <v>5.5604339999999999</v>
      </c>
      <c r="AZ56">
        <v>0</v>
      </c>
      <c r="BA56">
        <v>0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2229.6041140000002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380.19260000000003</v>
      </c>
      <c r="L57">
        <v>373.33139999999997</v>
      </c>
      <c r="M57">
        <v>97.055942999999999</v>
      </c>
      <c r="N57">
        <v>124.38</v>
      </c>
      <c r="O57">
        <v>130.58009999999999</v>
      </c>
      <c r="P57">
        <v>149.98894999999999</v>
      </c>
      <c r="Q57">
        <v>13.103199999999999</v>
      </c>
      <c r="R57">
        <v>13.2378</v>
      </c>
      <c r="S57">
        <v>16.1523</v>
      </c>
      <c r="T57">
        <v>2.4285000000000001</v>
      </c>
      <c r="U57">
        <v>418.77</v>
      </c>
      <c r="V57">
        <v>13.783200000000001</v>
      </c>
      <c r="W57">
        <v>24.699200000000001</v>
      </c>
      <c r="X57">
        <v>99.168199999999999</v>
      </c>
      <c r="Y57">
        <v>0</v>
      </c>
      <c r="Z57">
        <v>19.5624</v>
      </c>
      <c r="AA57">
        <v>0</v>
      </c>
      <c r="AB57">
        <v>0</v>
      </c>
      <c r="AC57">
        <v>0</v>
      </c>
      <c r="AD57">
        <v>10.858853999999999</v>
      </c>
      <c r="AE57">
        <v>39.450268999999999</v>
      </c>
      <c r="AF57">
        <v>0</v>
      </c>
      <c r="AG57">
        <v>52.001322000000002</v>
      </c>
      <c r="AH57">
        <v>0</v>
      </c>
      <c r="AI57">
        <v>0</v>
      </c>
      <c r="AJ57">
        <v>0</v>
      </c>
      <c r="AK57">
        <v>69.669668000000001</v>
      </c>
      <c r="AL57">
        <v>38.345999999999997</v>
      </c>
      <c r="AM57">
        <v>18.800616999999999</v>
      </c>
      <c r="AN57">
        <v>0.77966899999999995</v>
      </c>
      <c r="AO57">
        <v>0</v>
      </c>
      <c r="AP57">
        <v>0</v>
      </c>
      <c r="AQ57">
        <v>0</v>
      </c>
      <c r="AR57">
        <v>34.776000000000003</v>
      </c>
      <c r="AS57">
        <v>35.154834000000001</v>
      </c>
      <c r="AT57">
        <v>18.379807</v>
      </c>
      <c r="AU57">
        <v>0</v>
      </c>
      <c r="AV57">
        <v>0</v>
      </c>
      <c r="AW57">
        <v>0</v>
      </c>
      <c r="AX57">
        <v>0</v>
      </c>
      <c r="AY57">
        <v>5.5604339999999999</v>
      </c>
      <c r="AZ57">
        <v>0</v>
      </c>
      <c r="BA57">
        <v>0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2205.7453399999995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380.19260000000003</v>
      </c>
      <c r="L58">
        <v>373.33139999999997</v>
      </c>
      <c r="M58">
        <v>97.055942999999999</v>
      </c>
      <c r="N58">
        <v>124.38</v>
      </c>
      <c r="O58">
        <v>130.58009999999999</v>
      </c>
      <c r="P58">
        <v>149.98894999999999</v>
      </c>
      <c r="Q58">
        <v>13.103199999999999</v>
      </c>
      <c r="R58">
        <v>13.2378</v>
      </c>
      <c r="S58">
        <v>16.1523</v>
      </c>
      <c r="T58">
        <v>2.4285000000000001</v>
      </c>
      <c r="U58">
        <v>418.77</v>
      </c>
      <c r="V58">
        <v>13.783200000000001</v>
      </c>
      <c r="W58">
        <v>24.699200000000001</v>
      </c>
      <c r="X58">
        <v>118.6682</v>
      </c>
      <c r="Y58">
        <v>0</v>
      </c>
      <c r="Z58">
        <v>19.5624</v>
      </c>
      <c r="AA58">
        <v>0</v>
      </c>
      <c r="AB58">
        <v>0</v>
      </c>
      <c r="AC58">
        <v>0</v>
      </c>
      <c r="AD58">
        <v>10.858853999999999</v>
      </c>
      <c r="AE58">
        <v>39.450268999999999</v>
      </c>
      <c r="AF58">
        <v>0</v>
      </c>
      <c r="AG58">
        <v>52.001322000000002</v>
      </c>
      <c r="AH58">
        <v>0</v>
      </c>
      <c r="AI58">
        <v>0</v>
      </c>
      <c r="AJ58">
        <v>0</v>
      </c>
      <c r="AK58">
        <v>69.669668000000001</v>
      </c>
      <c r="AL58">
        <v>38.345999999999997</v>
      </c>
      <c r="AM58">
        <v>18.800616999999999</v>
      </c>
      <c r="AN58">
        <v>0.77966899999999995</v>
      </c>
      <c r="AO58">
        <v>0</v>
      </c>
      <c r="AP58">
        <v>0</v>
      </c>
      <c r="AQ58">
        <v>0</v>
      </c>
      <c r="AR58">
        <v>34.776000000000003</v>
      </c>
      <c r="AS58">
        <v>35.154834000000001</v>
      </c>
      <c r="AT58">
        <v>19.480250999999999</v>
      </c>
      <c r="AU58">
        <v>0</v>
      </c>
      <c r="AV58">
        <v>0</v>
      </c>
      <c r="AW58">
        <v>0</v>
      </c>
      <c r="AX58">
        <v>0</v>
      </c>
      <c r="AY58">
        <v>5.5604339999999999</v>
      </c>
      <c r="AZ58">
        <v>0</v>
      </c>
      <c r="BA58">
        <v>0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2226.3457839999996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380.19260000000003</v>
      </c>
      <c r="L59">
        <v>373.33139999999997</v>
      </c>
      <c r="M59">
        <v>97.055942999999999</v>
      </c>
      <c r="N59">
        <v>124.38</v>
      </c>
      <c r="O59">
        <v>130.58009999999999</v>
      </c>
      <c r="P59">
        <v>149.98894999999999</v>
      </c>
      <c r="Q59">
        <v>13.103199999999999</v>
      </c>
      <c r="R59">
        <v>13.2378</v>
      </c>
      <c r="S59">
        <v>16.1523</v>
      </c>
      <c r="T59">
        <v>2.4285000000000001</v>
      </c>
      <c r="U59">
        <v>418.77</v>
      </c>
      <c r="V59">
        <v>13.783200000000001</v>
      </c>
      <c r="W59">
        <v>27.515799999999999</v>
      </c>
      <c r="X59">
        <v>118.6682</v>
      </c>
      <c r="Y59">
        <v>0</v>
      </c>
      <c r="Z59">
        <v>13.041600000000001</v>
      </c>
      <c r="AA59">
        <v>0</v>
      </c>
      <c r="AB59">
        <v>0</v>
      </c>
      <c r="AC59">
        <v>0</v>
      </c>
      <c r="AD59">
        <v>10.858853999999999</v>
      </c>
      <c r="AE59">
        <v>39.450268999999999</v>
      </c>
      <c r="AF59">
        <v>0</v>
      </c>
      <c r="AG59">
        <v>52.001322000000002</v>
      </c>
      <c r="AH59">
        <v>0</v>
      </c>
      <c r="AI59">
        <v>0</v>
      </c>
      <c r="AJ59">
        <v>0</v>
      </c>
      <c r="AK59">
        <v>69.669668000000001</v>
      </c>
      <c r="AL59">
        <v>38.345999999999997</v>
      </c>
      <c r="AM59">
        <v>18.800616999999999</v>
      </c>
      <c r="AN59">
        <v>0.77966899999999995</v>
      </c>
      <c r="AO59">
        <v>0</v>
      </c>
      <c r="AP59">
        <v>0</v>
      </c>
      <c r="AQ59">
        <v>0</v>
      </c>
      <c r="AR59">
        <v>34.776000000000003</v>
      </c>
      <c r="AS59">
        <v>35.154834000000001</v>
      </c>
      <c r="AT59">
        <v>19.999782</v>
      </c>
      <c r="AU59">
        <v>0</v>
      </c>
      <c r="AV59">
        <v>0</v>
      </c>
      <c r="AW59">
        <v>0</v>
      </c>
      <c r="AX59">
        <v>0</v>
      </c>
      <c r="AY59">
        <v>5.5604339999999999</v>
      </c>
      <c r="AZ59">
        <v>0</v>
      </c>
      <c r="BA59">
        <v>0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2223.1611149999994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380.19260000000003</v>
      </c>
      <c r="L60">
        <v>373.33139999999997</v>
      </c>
      <c r="M60">
        <v>97.055942999999999</v>
      </c>
      <c r="N60">
        <v>124.38</v>
      </c>
      <c r="O60">
        <v>130.58009999999999</v>
      </c>
      <c r="P60">
        <v>149.98894999999999</v>
      </c>
      <c r="Q60">
        <v>13.103199999999999</v>
      </c>
      <c r="R60">
        <v>15.6213</v>
      </c>
      <c r="S60">
        <v>16.1523</v>
      </c>
      <c r="T60">
        <v>2.4285000000000001</v>
      </c>
      <c r="U60">
        <v>418.77</v>
      </c>
      <c r="V60">
        <v>13.783200000000001</v>
      </c>
      <c r="W60">
        <v>27.515799999999999</v>
      </c>
      <c r="X60">
        <v>118.6682</v>
      </c>
      <c r="Y60">
        <v>0</v>
      </c>
      <c r="Z60">
        <v>13.041600000000001</v>
      </c>
      <c r="AA60">
        <v>0</v>
      </c>
      <c r="AB60">
        <v>0</v>
      </c>
      <c r="AC60">
        <v>0</v>
      </c>
      <c r="AD60">
        <v>10.858853999999999</v>
      </c>
      <c r="AE60">
        <v>39.450268999999999</v>
      </c>
      <c r="AF60">
        <v>0</v>
      </c>
      <c r="AG60">
        <v>52.001322000000002</v>
      </c>
      <c r="AH60">
        <v>0</v>
      </c>
      <c r="AI60">
        <v>0</v>
      </c>
      <c r="AJ60">
        <v>0</v>
      </c>
      <c r="AK60">
        <v>69.669668000000001</v>
      </c>
      <c r="AL60">
        <v>38.345999999999997</v>
      </c>
      <c r="AM60">
        <v>18.800616999999999</v>
      </c>
      <c r="AN60">
        <v>0.77966899999999995</v>
      </c>
      <c r="AO60">
        <v>0</v>
      </c>
      <c r="AP60">
        <v>0</v>
      </c>
      <c r="AQ60">
        <v>0</v>
      </c>
      <c r="AR60">
        <v>34.776000000000003</v>
      </c>
      <c r="AS60">
        <v>35.154834000000001</v>
      </c>
      <c r="AT60">
        <v>19.999972</v>
      </c>
      <c r="AU60">
        <v>0</v>
      </c>
      <c r="AV60">
        <v>0</v>
      </c>
      <c r="AW60">
        <v>0</v>
      </c>
      <c r="AX60">
        <v>0</v>
      </c>
      <c r="AY60">
        <v>5.5604339999999999</v>
      </c>
      <c r="AZ60">
        <v>0</v>
      </c>
      <c r="BA60">
        <v>0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2225.5448049999995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380.19260000000003</v>
      </c>
      <c r="L61">
        <v>386.48140000000001</v>
      </c>
      <c r="M61">
        <v>97.055942999999999</v>
      </c>
      <c r="N61">
        <v>124.38</v>
      </c>
      <c r="O61">
        <v>130.58009999999999</v>
      </c>
      <c r="P61">
        <v>149.98894999999999</v>
      </c>
      <c r="Q61">
        <v>13.103199999999999</v>
      </c>
      <c r="R61">
        <v>15.6213</v>
      </c>
      <c r="S61">
        <v>18.857800000000001</v>
      </c>
      <c r="T61">
        <v>2.4285000000000001</v>
      </c>
      <c r="U61">
        <v>418.77</v>
      </c>
      <c r="V61">
        <v>13.783200000000001</v>
      </c>
      <c r="W61">
        <v>27.515799999999999</v>
      </c>
      <c r="X61">
        <v>118.6682</v>
      </c>
      <c r="Y61">
        <v>0</v>
      </c>
      <c r="Z61">
        <v>13.041600000000001</v>
      </c>
      <c r="AA61">
        <v>0</v>
      </c>
      <c r="AB61">
        <v>0</v>
      </c>
      <c r="AC61">
        <v>0</v>
      </c>
      <c r="AD61">
        <v>10.858853999999999</v>
      </c>
      <c r="AE61">
        <v>39.450268999999999</v>
      </c>
      <c r="AF61">
        <v>0</v>
      </c>
      <c r="AG61">
        <v>52.001322000000002</v>
      </c>
      <c r="AH61">
        <v>0</v>
      </c>
      <c r="AI61">
        <v>0</v>
      </c>
      <c r="AJ61">
        <v>0</v>
      </c>
      <c r="AK61">
        <v>69.669668000000001</v>
      </c>
      <c r="AL61">
        <v>48.804000000000002</v>
      </c>
      <c r="AM61">
        <v>18.800616999999999</v>
      </c>
      <c r="AN61">
        <v>0.77966899999999995</v>
      </c>
      <c r="AO61">
        <v>0</v>
      </c>
      <c r="AP61">
        <v>0</v>
      </c>
      <c r="AQ61">
        <v>0</v>
      </c>
      <c r="AR61">
        <v>34.776000000000003</v>
      </c>
      <c r="AS61">
        <v>35.154834000000001</v>
      </c>
      <c r="AT61">
        <v>19.999972</v>
      </c>
      <c r="AU61">
        <v>0</v>
      </c>
      <c r="AV61">
        <v>0</v>
      </c>
      <c r="AW61">
        <v>0</v>
      </c>
      <c r="AX61">
        <v>0</v>
      </c>
      <c r="AY61">
        <v>5.5604339999999999</v>
      </c>
      <c r="AZ61">
        <v>0</v>
      </c>
      <c r="BA61">
        <v>0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2251.8583049999997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380.19260000000003</v>
      </c>
      <c r="L62">
        <v>386.48140000000001</v>
      </c>
      <c r="M62">
        <v>97.055942999999999</v>
      </c>
      <c r="N62">
        <v>124.38</v>
      </c>
      <c r="O62">
        <v>130.58009999999999</v>
      </c>
      <c r="P62">
        <v>149.98894999999999</v>
      </c>
      <c r="Q62">
        <v>13.103199999999999</v>
      </c>
      <c r="R62">
        <v>15.6213</v>
      </c>
      <c r="S62">
        <v>18.857800000000001</v>
      </c>
      <c r="T62">
        <v>2.4285000000000001</v>
      </c>
      <c r="U62">
        <v>418.77</v>
      </c>
      <c r="V62">
        <v>16.6646</v>
      </c>
      <c r="W62">
        <v>27.515799999999999</v>
      </c>
      <c r="X62">
        <v>118.6682</v>
      </c>
      <c r="Y62">
        <v>0</v>
      </c>
      <c r="Z62">
        <v>13.041600000000001</v>
      </c>
      <c r="AA62">
        <v>0</v>
      </c>
      <c r="AB62">
        <v>0</v>
      </c>
      <c r="AC62">
        <v>0</v>
      </c>
      <c r="AD62">
        <v>10.858853999999999</v>
      </c>
      <c r="AE62">
        <v>39.450268999999999</v>
      </c>
      <c r="AF62">
        <v>0</v>
      </c>
      <c r="AG62">
        <v>52.001322000000002</v>
      </c>
      <c r="AH62">
        <v>0</v>
      </c>
      <c r="AI62">
        <v>0</v>
      </c>
      <c r="AJ62">
        <v>0</v>
      </c>
      <c r="AK62">
        <v>69.669668000000001</v>
      </c>
      <c r="AL62">
        <v>48.804000000000002</v>
      </c>
      <c r="AM62">
        <v>18.800616999999999</v>
      </c>
      <c r="AN62">
        <v>0.77966899999999995</v>
      </c>
      <c r="AO62">
        <v>0</v>
      </c>
      <c r="AP62">
        <v>0</v>
      </c>
      <c r="AQ62">
        <v>0</v>
      </c>
      <c r="AR62">
        <v>34.776000000000003</v>
      </c>
      <c r="AS62">
        <v>35.154834000000001</v>
      </c>
      <c r="AT62">
        <v>19.999972</v>
      </c>
      <c r="AU62">
        <v>0</v>
      </c>
      <c r="AV62">
        <v>0</v>
      </c>
      <c r="AW62">
        <v>0</v>
      </c>
      <c r="AX62">
        <v>0</v>
      </c>
      <c r="AY62">
        <v>5.5604339999999999</v>
      </c>
      <c r="AZ62">
        <v>0</v>
      </c>
      <c r="BA62">
        <v>0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2254.7397049999995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380.19260000000003</v>
      </c>
      <c r="L63">
        <v>404.8426</v>
      </c>
      <c r="M63">
        <v>97.055942999999999</v>
      </c>
      <c r="N63">
        <v>124.38</v>
      </c>
      <c r="O63">
        <v>130.58009999999999</v>
      </c>
      <c r="P63">
        <v>149.98894999999999</v>
      </c>
      <c r="Q63">
        <v>14.899820999999999</v>
      </c>
      <c r="R63">
        <v>15.6213</v>
      </c>
      <c r="S63">
        <v>18.857800000000001</v>
      </c>
      <c r="T63">
        <v>2.4285000000000001</v>
      </c>
      <c r="U63">
        <v>418.77</v>
      </c>
      <c r="V63">
        <v>20.541962000000002</v>
      </c>
      <c r="W63">
        <v>34.494427999999999</v>
      </c>
      <c r="X63">
        <v>146.23216199999999</v>
      </c>
      <c r="Y63">
        <v>0</v>
      </c>
      <c r="Z63">
        <v>13.041600000000001</v>
      </c>
      <c r="AA63">
        <v>0</v>
      </c>
      <c r="AB63">
        <v>0</v>
      </c>
      <c r="AC63">
        <v>0</v>
      </c>
      <c r="AD63">
        <v>10.858853999999999</v>
      </c>
      <c r="AE63">
        <v>39.450268999999999</v>
      </c>
      <c r="AF63">
        <v>0</v>
      </c>
      <c r="AG63">
        <v>52.001322000000002</v>
      </c>
      <c r="AH63">
        <v>0</v>
      </c>
      <c r="AI63">
        <v>0</v>
      </c>
      <c r="AJ63">
        <v>0</v>
      </c>
      <c r="AK63">
        <v>69.669668000000001</v>
      </c>
      <c r="AL63">
        <v>48.804000000000002</v>
      </c>
      <c r="AM63">
        <v>18.800616999999999</v>
      </c>
      <c r="AN63">
        <v>0.77966899999999995</v>
      </c>
      <c r="AO63">
        <v>0</v>
      </c>
      <c r="AP63">
        <v>0</v>
      </c>
      <c r="AQ63">
        <v>0</v>
      </c>
      <c r="AR63">
        <v>40.847999999999999</v>
      </c>
      <c r="AS63">
        <v>35.154834000000001</v>
      </c>
      <c r="AT63">
        <v>19.999972</v>
      </c>
      <c r="AU63">
        <v>0</v>
      </c>
      <c r="AV63">
        <v>0</v>
      </c>
      <c r="AW63">
        <v>0</v>
      </c>
      <c r="AX63">
        <v>0</v>
      </c>
      <c r="AY63">
        <v>5.5604339999999999</v>
      </c>
      <c r="AZ63">
        <v>0</v>
      </c>
      <c r="BA63">
        <v>0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2319.3894779999996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380.19260000000003</v>
      </c>
      <c r="L64">
        <v>404.8426</v>
      </c>
      <c r="M64">
        <v>97.055942999999999</v>
      </c>
      <c r="N64">
        <v>124.38</v>
      </c>
      <c r="O64">
        <v>130.58009999999999</v>
      </c>
      <c r="P64">
        <v>149.98894999999999</v>
      </c>
      <c r="Q64">
        <v>15.645300000000001</v>
      </c>
      <c r="R64">
        <v>15.6213</v>
      </c>
      <c r="S64">
        <v>18.857800000000001</v>
      </c>
      <c r="T64">
        <v>2.4285000000000001</v>
      </c>
      <c r="U64">
        <v>418.77</v>
      </c>
      <c r="V64">
        <v>20.8</v>
      </c>
      <c r="W64">
        <v>34.799309999999998</v>
      </c>
      <c r="X64">
        <v>147.80160000000001</v>
      </c>
      <c r="Y64">
        <v>0</v>
      </c>
      <c r="Z64">
        <v>13.041600000000001</v>
      </c>
      <c r="AA64">
        <v>0</v>
      </c>
      <c r="AB64">
        <v>0</v>
      </c>
      <c r="AC64">
        <v>0</v>
      </c>
      <c r="AD64">
        <v>10.858853999999999</v>
      </c>
      <c r="AE64">
        <v>39.450268999999999</v>
      </c>
      <c r="AF64">
        <v>0</v>
      </c>
      <c r="AG64">
        <v>52.001322000000002</v>
      </c>
      <c r="AH64">
        <v>0</v>
      </c>
      <c r="AI64">
        <v>0</v>
      </c>
      <c r="AJ64">
        <v>0</v>
      </c>
      <c r="AK64">
        <v>69.669668000000001</v>
      </c>
      <c r="AL64">
        <v>48.804000000000002</v>
      </c>
      <c r="AM64">
        <v>18.800616999999999</v>
      </c>
      <c r="AN64">
        <v>0.77966899999999995</v>
      </c>
      <c r="AO64">
        <v>0</v>
      </c>
      <c r="AP64">
        <v>0</v>
      </c>
      <c r="AQ64">
        <v>0</v>
      </c>
      <c r="AR64">
        <v>40.847999999999999</v>
      </c>
      <c r="AS64">
        <v>35.154834000000001</v>
      </c>
      <c r="AT64">
        <v>19.999972</v>
      </c>
      <c r="AU64">
        <v>0</v>
      </c>
      <c r="AV64">
        <v>0</v>
      </c>
      <c r="AW64">
        <v>0</v>
      </c>
      <c r="AX64">
        <v>0</v>
      </c>
      <c r="AY64">
        <v>5.5604339999999999</v>
      </c>
      <c r="AZ64">
        <v>0</v>
      </c>
      <c r="BA64">
        <v>0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2322.2673149999996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407.81259999999997</v>
      </c>
      <c r="L65">
        <v>402.01260000000002</v>
      </c>
      <c r="M65">
        <v>97.055942999999999</v>
      </c>
      <c r="N65">
        <v>124.38</v>
      </c>
      <c r="O65">
        <v>130.58009999999999</v>
      </c>
      <c r="P65">
        <v>149.98894999999999</v>
      </c>
      <c r="Q65">
        <v>15.125299999999999</v>
      </c>
      <c r="R65">
        <v>15.071300000000001</v>
      </c>
      <c r="S65">
        <v>18.5578</v>
      </c>
      <c r="T65">
        <v>2.4285000000000001</v>
      </c>
      <c r="U65">
        <v>418.77</v>
      </c>
      <c r="V65">
        <v>20.8</v>
      </c>
      <c r="W65">
        <v>34.799309999999998</v>
      </c>
      <c r="X65">
        <v>147.80160000000001</v>
      </c>
      <c r="Y65">
        <v>0</v>
      </c>
      <c r="Z65">
        <v>13.041600000000001</v>
      </c>
      <c r="AA65">
        <v>0</v>
      </c>
      <c r="AB65">
        <v>0</v>
      </c>
      <c r="AC65">
        <v>0</v>
      </c>
      <c r="AD65">
        <v>10.858853999999999</v>
      </c>
      <c r="AE65">
        <v>39.450268999999999</v>
      </c>
      <c r="AF65">
        <v>0</v>
      </c>
      <c r="AG65">
        <v>52.001322000000002</v>
      </c>
      <c r="AH65">
        <v>22.286372</v>
      </c>
      <c r="AI65">
        <v>0</v>
      </c>
      <c r="AJ65">
        <v>0</v>
      </c>
      <c r="AK65">
        <v>69.669668000000001</v>
      </c>
      <c r="AL65">
        <v>48.804000000000002</v>
      </c>
      <c r="AM65">
        <v>18.800616999999999</v>
      </c>
      <c r="AN65">
        <v>0.77966899999999995</v>
      </c>
      <c r="AO65">
        <v>0</v>
      </c>
      <c r="AP65">
        <v>0</v>
      </c>
      <c r="AQ65">
        <v>0</v>
      </c>
      <c r="AR65">
        <v>40.847999999999999</v>
      </c>
      <c r="AS65">
        <v>35.154834000000001</v>
      </c>
      <c r="AT65">
        <v>19.999972</v>
      </c>
      <c r="AU65">
        <v>0</v>
      </c>
      <c r="AV65">
        <v>0</v>
      </c>
      <c r="AW65">
        <v>0</v>
      </c>
      <c r="AX65">
        <v>0</v>
      </c>
      <c r="AY65">
        <v>5.5604339999999999</v>
      </c>
      <c r="AZ65">
        <v>0</v>
      </c>
      <c r="BA65">
        <v>0.86243999999999998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2368.8361269999996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416.81259999999997</v>
      </c>
      <c r="L66">
        <v>402.01260000000002</v>
      </c>
      <c r="M66">
        <v>97.055942999999999</v>
      </c>
      <c r="N66">
        <v>124.38</v>
      </c>
      <c r="O66">
        <v>130.58009999999999</v>
      </c>
      <c r="P66">
        <v>149.98894999999999</v>
      </c>
      <c r="Q66">
        <v>15.125299999999999</v>
      </c>
      <c r="R66">
        <v>15.071300000000001</v>
      </c>
      <c r="S66">
        <v>18.5578</v>
      </c>
      <c r="T66">
        <v>2.4285000000000001</v>
      </c>
      <c r="U66">
        <v>418.77</v>
      </c>
      <c r="V66">
        <v>20.8</v>
      </c>
      <c r="W66">
        <v>34.799309999999998</v>
      </c>
      <c r="X66">
        <v>147.80160000000001</v>
      </c>
      <c r="Y66">
        <v>0</v>
      </c>
      <c r="Z66">
        <v>13.041600000000001</v>
      </c>
      <c r="AA66">
        <v>0</v>
      </c>
      <c r="AB66">
        <v>16.166609000000001</v>
      </c>
      <c r="AC66">
        <v>0</v>
      </c>
      <c r="AD66">
        <v>10.858853999999999</v>
      </c>
      <c r="AE66">
        <v>39.450268999999999</v>
      </c>
      <c r="AF66">
        <v>0</v>
      </c>
      <c r="AG66">
        <v>52.001322000000002</v>
      </c>
      <c r="AH66">
        <v>22.286372</v>
      </c>
      <c r="AI66">
        <v>0</v>
      </c>
      <c r="AJ66">
        <v>0</v>
      </c>
      <c r="AK66">
        <v>69.669668000000001</v>
      </c>
      <c r="AL66">
        <v>48.804000000000002</v>
      </c>
      <c r="AM66">
        <v>18.800616999999999</v>
      </c>
      <c r="AN66">
        <v>0.77966899999999995</v>
      </c>
      <c r="AO66">
        <v>0</v>
      </c>
      <c r="AP66">
        <v>0</v>
      </c>
      <c r="AQ66">
        <v>0</v>
      </c>
      <c r="AR66">
        <v>34.776000000000003</v>
      </c>
      <c r="AS66">
        <v>35.154834000000001</v>
      </c>
      <c r="AT66">
        <v>19.999972</v>
      </c>
      <c r="AU66">
        <v>0</v>
      </c>
      <c r="AV66">
        <v>0</v>
      </c>
      <c r="AW66">
        <v>0</v>
      </c>
      <c r="AX66">
        <v>0</v>
      </c>
      <c r="AY66">
        <v>5.5604339999999999</v>
      </c>
      <c r="AZ66">
        <v>0</v>
      </c>
      <c r="BA66">
        <v>0.86243999999999998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2387.9307359999998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431.81259999999997</v>
      </c>
      <c r="L67">
        <v>448.01260000000002</v>
      </c>
      <c r="M67">
        <v>97.055942999999999</v>
      </c>
      <c r="N67">
        <v>124.38</v>
      </c>
      <c r="O67">
        <v>130.58009999999999</v>
      </c>
      <c r="P67">
        <v>149.98894999999999</v>
      </c>
      <c r="Q67">
        <v>18.141500000000001</v>
      </c>
      <c r="R67">
        <v>17.992799999999999</v>
      </c>
      <c r="S67">
        <v>18.5578</v>
      </c>
      <c r="T67">
        <v>2.4285000000000001</v>
      </c>
      <c r="U67">
        <v>418.77</v>
      </c>
      <c r="V67">
        <v>20.8</v>
      </c>
      <c r="W67">
        <v>34.799309999999998</v>
      </c>
      <c r="X67">
        <v>147.80160000000001</v>
      </c>
      <c r="Y67">
        <v>0</v>
      </c>
      <c r="Z67">
        <v>13.041600000000001</v>
      </c>
      <c r="AA67">
        <v>14.04936</v>
      </c>
      <c r="AB67">
        <v>16.166609000000001</v>
      </c>
      <c r="AC67">
        <v>0</v>
      </c>
      <c r="AD67">
        <v>10.858853999999999</v>
      </c>
      <c r="AE67">
        <v>39.450268999999999</v>
      </c>
      <c r="AF67">
        <v>0</v>
      </c>
      <c r="AG67">
        <v>52.001322000000002</v>
      </c>
      <c r="AH67">
        <v>22.286372</v>
      </c>
      <c r="AI67">
        <v>0</v>
      </c>
      <c r="AJ67">
        <v>0</v>
      </c>
      <c r="AK67">
        <v>69.669668000000001</v>
      </c>
      <c r="AL67">
        <v>48.804000000000002</v>
      </c>
      <c r="AM67">
        <v>18.800616999999999</v>
      </c>
      <c r="AN67">
        <v>0.77966899999999995</v>
      </c>
      <c r="AO67">
        <v>0</v>
      </c>
      <c r="AP67">
        <v>0</v>
      </c>
      <c r="AQ67">
        <v>0</v>
      </c>
      <c r="AR67">
        <v>34.776000000000003</v>
      </c>
      <c r="AS67">
        <v>35.154834000000001</v>
      </c>
      <c r="AT67">
        <v>19.999972</v>
      </c>
      <c r="AU67">
        <v>0</v>
      </c>
      <c r="AV67">
        <v>0</v>
      </c>
      <c r="AW67">
        <v>0</v>
      </c>
      <c r="AX67">
        <v>0</v>
      </c>
      <c r="AY67">
        <v>5.5604339999999999</v>
      </c>
      <c r="AZ67">
        <v>0</v>
      </c>
      <c r="BA67">
        <v>0.86243999999999998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2468.9177959999993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431.81259999999997</v>
      </c>
      <c r="L68">
        <v>521.01260000000002</v>
      </c>
      <c r="M68">
        <v>97.055942999999999</v>
      </c>
      <c r="N68">
        <v>124.38</v>
      </c>
      <c r="O68">
        <v>130.58009999999999</v>
      </c>
      <c r="P68">
        <v>149.98894999999999</v>
      </c>
      <c r="Q68">
        <v>18.141500000000001</v>
      </c>
      <c r="R68">
        <v>17.992799999999999</v>
      </c>
      <c r="S68">
        <v>18.5578</v>
      </c>
      <c r="T68">
        <v>2.4285000000000001</v>
      </c>
      <c r="U68">
        <v>418.77</v>
      </c>
      <c r="V68">
        <v>20.8</v>
      </c>
      <c r="W68">
        <v>34.799309999999998</v>
      </c>
      <c r="X68">
        <v>147.80160000000001</v>
      </c>
      <c r="Y68">
        <v>0</v>
      </c>
      <c r="Z68">
        <v>13.041600000000001</v>
      </c>
      <c r="AA68">
        <v>28.09872</v>
      </c>
      <c r="AB68">
        <v>16.166609000000001</v>
      </c>
      <c r="AC68">
        <v>0</v>
      </c>
      <c r="AD68">
        <v>10.858853999999999</v>
      </c>
      <c r="AE68">
        <v>39.450268999999999</v>
      </c>
      <c r="AF68">
        <v>0</v>
      </c>
      <c r="AG68">
        <v>52.001322000000002</v>
      </c>
      <c r="AH68">
        <v>22.286372</v>
      </c>
      <c r="AI68">
        <v>0</v>
      </c>
      <c r="AJ68">
        <v>0</v>
      </c>
      <c r="AK68">
        <v>69.669668000000001</v>
      </c>
      <c r="AL68">
        <v>48.804000000000002</v>
      </c>
      <c r="AM68">
        <v>18.800616999999999</v>
      </c>
      <c r="AN68">
        <v>0.77966899999999995</v>
      </c>
      <c r="AO68">
        <v>0</v>
      </c>
      <c r="AP68">
        <v>0</v>
      </c>
      <c r="AQ68">
        <v>0</v>
      </c>
      <c r="AR68">
        <v>34.776000000000003</v>
      </c>
      <c r="AS68">
        <v>35.154834000000001</v>
      </c>
      <c r="AT68">
        <v>19.999972</v>
      </c>
      <c r="AU68">
        <v>0</v>
      </c>
      <c r="AV68">
        <v>0</v>
      </c>
      <c r="AW68">
        <v>0</v>
      </c>
      <c r="AX68">
        <v>0</v>
      </c>
      <c r="AY68">
        <v>5.5604339999999999</v>
      </c>
      <c r="AZ68">
        <v>0</v>
      </c>
      <c r="BA68">
        <v>0.86243999999999998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2555.9671559999992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507.74340000000001</v>
      </c>
      <c r="L69">
        <v>552.44000000000005</v>
      </c>
      <c r="M69">
        <v>97.055942999999999</v>
      </c>
      <c r="N69">
        <v>124.38</v>
      </c>
      <c r="O69">
        <v>130.58009999999999</v>
      </c>
      <c r="P69">
        <v>149.98894999999999</v>
      </c>
      <c r="Q69">
        <v>22.63</v>
      </c>
      <c r="R69">
        <v>22.45</v>
      </c>
      <c r="S69">
        <v>24.0443</v>
      </c>
      <c r="T69">
        <v>2.8413330000000001</v>
      </c>
      <c r="U69">
        <v>418.77</v>
      </c>
      <c r="V69">
        <v>20.8</v>
      </c>
      <c r="W69">
        <v>34.799309999999998</v>
      </c>
      <c r="X69">
        <v>147.80160000000001</v>
      </c>
      <c r="Y69">
        <v>0</v>
      </c>
      <c r="Z69">
        <v>13.041600000000001</v>
      </c>
      <c r="AA69">
        <v>42.14808</v>
      </c>
      <c r="AB69">
        <v>16.166609000000001</v>
      </c>
      <c r="AC69">
        <v>11.598717000000001</v>
      </c>
      <c r="AD69">
        <v>10.858853999999999</v>
      </c>
      <c r="AE69">
        <v>39.450268999999999</v>
      </c>
      <c r="AF69">
        <v>0</v>
      </c>
      <c r="AG69">
        <v>52.001322000000002</v>
      </c>
      <c r="AH69">
        <v>44.572744</v>
      </c>
      <c r="AI69">
        <v>0</v>
      </c>
      <c r="AJ69">
        <v>0</v>
      </c>
      <c r="AK69">
        <v>69.669668000000001</v>
      </c>
      <c r="AL69">
        <v>48.804000000000002</v>
      </c>
      <c r="AM69">
        <v>18.800616999999999</v>
      </c>
      <c r="AN69">
        <v>0.77966899999999995</v>
      </c>
      <c r="AO69">
        <v>0</v>
      </c>
      <c r="AP69">
        <v>0</v>
      </c>
      <c r="AQ69">
        <v>0</v>
      </c>
      <c r="AR69">
        <v>34.776000000000003</v>
      </c>
      <c r="AS69">
        <v>35.154834000000001</v>
      </c>
      <c r="AT69">
        <v>19.999972</v>
      </c>
      <c r="AU69">
        <v>0</v>
      </c>
      <c r="AV69">
        <v>0</v>
      </c>
      <c r="AW69">
        <v>0</v>
      </c>
      <c r="AX69">
        <v>0</v>
      </c>
      <c r="AY69">
        <v>5.5604339999999999</v>
      </c>
      <c r="AZ69">
        <v>0</v>
      </c>
      <c r="BA69">
        <v>1.7248810000000001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2726.9672790000004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536.74339999999995</v>
      </c>
      <c r="L70">
        <v>552.44000000000005</v>
      </c>
      <c r="M70">
        <v>97.055942999999999</v>
      </c>
      <c r="N70">
        <v>124.38</v>
      </c>
      <c r="O70">
        <v>130.58009999999999</v>
      </c>
      <c r="P70">
        <v>149.98894999999999</v>
      </c>
      <c r="Q70">
        <v>22.63</v>
      </c>
      <c r="R70">
        <v>22.45</v>
      </c>
      <c r="S70">
        <v>24.0443</v>
      </c>
      <c r="T70">
        <v>3.09</v>
      </c>
      <c r="U70">
        <v>418.77</v>
      </c>
      <c r="V70">
        <v>20.8</v>
      </c>
      <c r="W70">
        <v>34.799309999999998</v>
      </c>
      <c r="X70">
        <v>147.80160000000001</v>
      </c>
      <c r="Y70">
        <v>0</v>
      </c>
      <c r="Z70">
        <v>13.041600000000001</v>
      </c>
      <c r="AA70">
        <v>42.14808</v>
      </c>
      <c r="AB70">
        <v>16.166609000000001</v>
      </c>
      <c r="AC70">
        <v>11.598717000000001</v>
      </c>
      <c r="AD70">
        <v>10.858853999999999</v>
      </c>
      <c r="AE70">
        <v>39.450268999999999</v>
      </c>
      <c r="AF70">
        <v>0</v>
      </c>
      <c r="AG70">
        <v>52.001322000000002</v>
      </c>
      <c r="AH70">
        <v>44.572744</v>
      </c>
      <c r="AI70">
        <v>0</v>
      </c>
      <c r="AJ70">
        <v>0</v>
      </c>
      <c r="AK70">
        <v>69.669668000000001</v>
      </c>
      <c r="AL70">
        <v>48.804000000000002</v>
      </c>
      <c r="AM70">
        <v>18.800616999999999</v>
      </c>
      <c r="AN70">
        <v>0.77966899999999995</v>
      </c>
      <c r="AO70">
        <v>0</v>
      </c>
      <c r="AP70">
        <v>0</v>
      </c>
      <c r="AQ70">
        <v>0</v>
      </c>
      <c r="AR70">
        <v>34.776000000000003</v>
      </c>
      <c r="AS70">
        <v>35.154834000000001</v>
      </c>
      <c r="AT70">
        <v>19.999972</v>
      </c>
      <c r="AU70">
        <v>0</v>
      </c>
      <c r="AV70">
        <v>0</v>
      </c>
      <c r="AW70">
        <v>0</v>
      </c>
      <c r="AX70">
        <v>0</v>
      </c>
      <c r="AY70">
        <v>5.5604339999999999</v>
      </c>
      <c r="AZ70">
        <v>0</v>
      </c>
      <c r="BA70">
        <v>1.7248810000000001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2756.2159459999993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504.98</v>
      </c>
      <c r="L71">
        <v>552.44000000000005</v>
      </c>
      <c r="M71">
        <v>97.055942999999999</v>
      </c>
      <c r="N71">
        <v>124.38</v>
      </c>
      <c r="O71">
        <v>130.58009999999999</v>
      </c>
      <c r="P71">
        <v>149.98894999999999</v>
      </c>
      <c r="Q71">
        <v>22.63</v>
      </c>
      <c r="R71">
        <v>22.45</v>
      </c>
      <c r="S71">
        <v>24.0443</v>
      </c>
      <c r="T71">
        <v>3.09</v>
      </c>
      <c r="U71">
        <v>418.77</v>
      </c>
      <c r="V71">
        <v>20.8</v>
      </c>
      <c r="W71">
        <v>34.799309999999998</v>
      </c>
      <c r="X71">
        <v>147.80160000000001</v>
      </c>
      <c r="Y71">
        <v>0</v>
      </c>
      <c r="Z71">
        <v>13.041600000000001</v>
      </c>
      <c r="AA71">
        <v>42.14808</v>
      </c>
      <c r="AB71">
        <v>16.166609000000001</v>
      </c>
      <c r="AC71">
        <v>11.598717000000001</v>
      </c>
      <c r="AD71">
        <v>10.858853999999999</v>
      </c>
      <c r="AE71">
        <v>39.450268999999999</v>
      </c>
      <c r="AF71">
        <v>0</v>
      </c>
      <c r="AG71">
        <v>52.001322000000002</v>
      </c>
      <c r="AH71">
        <v>44.572744</v>
      </c>
      <c r="AI71">
        <v>0</v>
      </c>
      <c r="AJ71">
        <v>0</v>
      </c>
      <c r="AK71">
        <v>69.669668000000001</v>
      </c>
      <c r="AL71">
        <v>48.804000000000002</v>
      </c>
      <c r="AM71">
        <v>18.800616999999999</v>
      </c>
      <c r="AN71">
        <v>0.77966899999999995</v>
      </c>
      <c r="AO71">
        <v>0</v>
      </c>
      <c r="AP71">
        <v>0</v>
      </c>
      <c r="AQ71">
        <v>0</v>
      </c>
      <c r="AR71">
        <v>34.776000000000003</v>
      </c>
      <c r="AS71">
        <v>35.154834000000001</v>
      </c>
      <c r="AT71">
        <v>19.999972</v>
      </c>
      <c r="AU71">
        <v>0</v>
      </c>
      <c r="AV71">
        <v>0</v>
      </c>
      <c r="AW71">
        <v>0</v>
      </c>
      <c r="AX71">
        <v>0</v>
      </c>
      <c r="AY71">
        <v>5.5604339999999999</v>
      </c>
      <c r="AZ71">
        <v>0</v>
      </c>
      <c r="BA71">
        <v>1.7248810000000001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2724.4525459999995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545.71659999999997</v>
      </c>
      <c r="L72">
        <v>552.44000000000005</v>
      </c>
      <c r="M72">
        <v>97.055942999999999</v>
      </c>
      <c r="N72">
        <v>124.38</v>
      </c>
      <c r="O72">
        <v>130.58009999999999</v>
      </c>
      <c r="P72">
        <v>149.98894999999999</v>
      </c>
      <c r="Q72">
        <v>22.63</v>
      </c>
      <c r="R72">
        <v>22.45</v>
      </c>
      <c r="S72">
        <v>24.0443</v>
      </c>
      <c r="T72">
        <v>3.09</v>
      </c>
      <c r="U72">
        <v>418.77</v>
      </c>
      <c r="V72">
        <v>20.8</v>
      </c>
      <c r="W72">
        <v>34.799309999999998</v>
      </c>
      <c r="X72">
        <v>147.80160000000001</v>
      </c>
      <c r="Y72">
        <v>0</v>
      </c>
      <c r="Z72">
        <v>13.041600000000001</v>
      </c>
      <c r="AA72">
        <v>42.14808</v>
      </c>
      <c r="AB72">
        <v>16.166609000000001</v>
      </c>
      <c r="AC72">
        <v>11.598717000000001</v>
      </c>
      <c r="AD72">
        <v>10.858853999999999</v>
      </c>
      <c r="AE72">
        <v>39.450268999999999</v>
      </c>
      <c r="AF72">
        <v>0</v>
      </c>
      <c r="AG72">
        <v>52.001322000000002</v>
      </c>
      <c r="AH72">
        <v>44.572744</v>
      </c>
      <c r="AI72">
        <v>0</v>
      </c>
      <c r="AJ72">
        <v>0</v>
      </c>
      <c r="AK72">
        <v>69.669668000000001</v>
      </c>
      <c r="AL72">
        <v>48.804000000000002</v>
      </c>
      <c r="AM72">
        <v>18.800616999999999</v>
      </c>
      <c r="AN72">
        <v>0.77966899999999995</v>
      </c>
      <c r="AO72">
        <v>0</v>
      </c>
      <c r="AP72">
        <v>0</v>
      </c>
      <c r="AQ72">
        <v>0</v>
      </c>
      <c r="AR72">
        <v>34.776000000000003</v>
      </c>
      <c r="AS72">
        <v>35.154834000000001</v>
      </c>
      <c r="AT72">
        <v>19.999972</v>
      </c>
      <c r="AU72">
        <v>0</v>
      </c>
      <c r="AV72">
        <v>0</v>
      </c>
      <c r="AW72">
        <v>0</v>
      </c>
      <c r="AX72">
        <v>0</v>
      </c>
      <c r="AY72">
        <v>5.5604339999999999</v>
      </c>
      <c r="AZ72">
        <v>0</v>
      </c>
      <c r="BA72">
        <v>1.7248810000000001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2765.1891459999997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591.02</v>
      </c>
      <c r="L73">
        <v>552.44000000000005</v>
      </c>
      <c r="M73">
        <v>97.055942999999999</v>
      </c>
      <c r="N73">
        <v>124.38</v>
      </c>
      <c r="O73">
        <v>130.58009999999999</v>
      </c>
      <c r="P73">
        <v>149.98894999999999</v>
      </c>
      <c r="Q73">
        <v>22.63</v>
      </c>
      <c r="R73">
        <v>22.45</v>
      </c>
      <c r="S73">
        <v>24.0443</v>
      </c>
      <c r="T73">
        <v>3.09</v>
      </c>
      <c r="U73">
        <v>418.77</v>
      </c>
      <c r="V73">
        <v>14.300737</v>
      </c>
      <c r="W73">
        <v>34.799309999999998</v>
      </c>
      <c r="X73">
        <v>147.80160000000001</v>
      </c>
      <c r="Y73">
        <v>0</v>
      </c>
      <c r="Z73">
        <v>6.5208000000000004</v>
      </c>
      <c r="AA73">
        <v>42.14808</v>
      </c>
      <c r="AB73">
        <v>16.166609000000001</v>
      </c>
      <c r="AC73">
        <v>11.598717000000001</v>
      </c>
      <c r="AD73">
        <v>10.858853999999999</v>
      </c>
      <c r="AE73">
        <v>39.450268999999999</v>
      </c>
      <c r="AF73">
        <v>0</v>
      </c>
      <c r="AG73">
        <v>52.001322000000002</v>
      </c>
      <c r="AH73">
        <v>44.572744</v>
      </c>
      <c r="AI73">
        <v>0</v>
      </c>
      <c r="AJ73">
        <v>0</v>
      </c>
      <c r="AK73">
        <v>69.669668000000001</v>
      </c>
      <c r="AL73">
        <v>48.804000000000002</v>
      </c>
      <c r="AM73">
        <v>18.800616999999999</v>
      </c>
      <c r="AN73">
        <v>0.77966899999999995</v>
      </c>
      <c r="AO73">
        <v>0</v>
      </c>
      <c r="AP73">
        <v>0</v>
      </c>
      <c r="AQ73">
        <v>0</v>
      </c>
      <c r="AR73">
        <v>34.776000000000003</v>
      </c>
      <c r="AS73">
        <v>35.154834000000001</v>
      </c>
      <c r="AT73">
        <v>19.999972</v>
      </c>
      <c r="AU73">
        <v>0</v>
      </c>
      <c r="AV73">
        <v>0</v>
      </c>
      <c r="AW73">
        <v>0</v>
      </c>
      <c r="AX73">
        <v>0</v>
      </c>
      <c r="AY73">
        <v>5.5604339999999999</v>
      </c>
      <c r="AZ73">
        <v>0</v>
      </c>
      <c r="BA73">
        <v>1.7248810000000001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2797.4724829999986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609.75</v>
      </c>
      <c r="L74">
        <v>552.44000000000005</v>
      </c>
      <c r="M74">
        <v>97.055942999999999</v>
      </c>
      <c r="N74">
        <v>124.38</v>
      </c>
      <c r="O74">
        <v>130.58009999999999</v>
      </c>
      <c r="P74">
        <v>149.98894999999999</v>
      </c>
      <c r="Q74">
        <v>22.63</v>
      </c>
      <c r="R74">
        <v>22.45</v>
      </c>
      <c r="S74">
        <v>24.0443</v>
      </c>
      <c r="T74">
        <v>3.09</v>
      </c>
      <c r="U74">
        <v>418.77</v>
      </c>
      <c r="V74">
        <v>14.300737</v>
      </c>
      <c r="W74">
        <v>34.799309999999998</v>
      </c>
      <c r="X74">
        <v>147.80160000000001</v>
      </c>
      <c r="Y74">
        <v>0</v>
      </c>
      <c r="Z74">
        <v>6.5208000000000004</v>
      </c>
      <c r="AA74">
        <v>42.14808</v>
      </c>
      <c r="AB74">
        <v>16.166609000000001</v>
      </c>
      <c r="AC74">
        <v>11.598717000000001</v>
      </c>
      <c r="AD74">
        <v>10.858853999999999</v>
      </c>
      <c r="AE74">
        <v>39.450268999999999</v>
      </c>
      <c r="AF74">
        <v>0</v>
      </c>
      <c r="AG74">
        <v>52.001322000000002</v>
      </c>
      <c r="AH74">
        <v>71.316390999999996</v>
      </c>
      <c r="AI74">
        <v>0</v>
      </c>
      <c r="AJ74">
        <v>0</v>
      </c>
      <c r="AK74">
        <v>69.669668000000001</v>
      </c>
      <c r="AL74">
        <v>49.966000000000001</v>
      </c>
      <c r="AM74">
        <v>18.800616999999999</v>
      </c>
      <c r="AN74">
        <v>0.77966899999999995</v>
      </c>
      <c r="AO74">
        <v>0</v>
      </c>
      <c r="AP74">
        <v>0</v>
      </c>
      <c r="AQ74">
        <v>0</v>
      </c>
      <c r="AR74">
        <v>34.776000000000003</v>
      </c>
      <c r="AS74">
        <v>35.154834000000001</v>
      </c>
      <c r="AT74">
        <v>19.999972</v>
      </c>
      <c r="AU74">
        <v>0</v>
      </c>
      <c r="AV74">
        <v>0</v>
      </c>
      <c r="AW74">
        <v>0</v>
      </c>
      <c r="AX74">
        <v>0</v>
      </c>
      <c r="AY74">
        <v>5.5604339999999999</v>
      </c>
      <c r="AZ74">
        <v>0</v>
      </c>
      <c r="BA74">
        <v>2.756729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2845.1399779999988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576.73919999999998</v>
      </c>
      <c r="L75">
        <v>552.44000000000005</v>
      </c>
      <c r="M75">
        <v>97.055942999999999</v>
      </c>
      <c r="N75">
        <v>124.38</v>
      </c>
      <c r="O75">
        <v>130.58009999999999</v>
      </c>
      <c r="P75">
        <v>149.98894999999999</v>
      </c>
      <c r="Q75">
        <v>22.63</v>
      </c>
      <c r="R75">
        <v>22.45</v>
      </c>
      <c r="S75">
        <v>24.0443</v>
      </c>
      <c r="T75">
        <v>3.09</v>
      </c>
      <c r="U75">
        <v>418.77</v>
      </c>
      <c r="V75">
        <v>14.300737</v>
      </c>
      <c r="W75">
        <v>34.799309999999998</v>
      </c>
      <c r="X75">
        <v>147.80160000000001</v>
      </c>
      <c r="Y75">
        <v>0</v>
      </c>
      <c r="Z75">
        <v>6.5208000000000004</v>
      </c>
      <c r="AA75">
        <v>42.14808</v>
      </c>
      <c r="AB75">
        <v>32.333219</v>
      </c>
      <c r="AC75">
        <v>23.197434999999999</v>
      </c>
      <c r="AD75">
        <v>10.858853999999999</v>
      </c>
      <c r="AE75">
        <v>39.450268999999999</v>
      </c>
      <c r="AF75">
        <v>0</v>
      </c>
      <c r="AG75">
        <v>52.001322000000002</v>
      </c>
      <c r="AH75">
        <v>83.573894999999993</v>
      </c>
      <c r="AI75">
        <v>0</v>
      </c>
      <c r="AJ75">
        <v>0</v>
      </c>
      <c r="AK75">
        <v>69.669668000000001</v>
      </c>
      <c r="AL75">
        <v>38.345999999999997</v>
      </c>
      <c r="AM75">
        <v>18.800616999999999</v>
      </c>
      <c r="AN75">
        <v>0.77966899999999995</v>
      </c>
      <c r="AO75">
        <v>0</v>
      </c>
      <c r="AP75">
        <v>1.2809999999999999</v>
      </c>
      <c r="AQ75">
        <v>10.199208</v>
      </c>
      <c r="AR75">
        <v>34.776000000000003</v>
      </c>
      <c r="AS75">
        <v>35.154834000000001</v>
      </c>
      <c r="AT75">
        <v>19.999972</v>
      </c>
      <c r="AU75">
        <v>0</v>
      </c>
      <c r="AV75">
        <v>0</v>
      </c>
      <c r="AW75">
        <v>0</v>
      </c>
      <c r="AX75">
        <v>0</v>
      </c>
      <c r="AY75">
        <v>5.5604339999999999</v>
      </c>
      <c r="AZ75">
        <v>0</v>
      </c>
      <c r="BA75">
        <v>3.21875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2852.4742389999992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578.82920000000001</v>
      </c>
      <c r="L76">
        <v>552.44000000000005</v>
      </c>
      <c r="M76">
        <v>97.055942999999999</v>
      </c>
      <c r="N76">
        <v>124.38</v>
      </c>
      <c r="O76">
        <v>130.58009999999999</v>
      </c>
      <c r="P76">
        <v>149.98894999999999</v>
      </c>
      <c r="Q76">
        <v>22.63</v>
      </c>
      <c r="R76">
        <v>22.45</v>
      </c>
      <c r="S76">
        <v>24.0443</v>
      </c>
      <c r="T76">
        <v>3.09</v>
      </c>
      <c r="U76">
        <v>418.77</v>
      </c>
      <c r="V76">
        <v>14.300737</v>
      </c>
      <c r="W76">
        <v>34.799309999999998</v>
      </c>
      <c r="X76">
        <v>147.80160000000001</v>
      </c>
      <c r="Y76">
        <v>0</v>
      </c>
      <c r="Z76">
        <v>6.5208000000000004</v>
      </c>
      <c r="AA76">
        <v>42.14808</v>
      </c>
      <c r="AB76">
        <v>48.499828000000001</v>
      </c>
      <c r="AC76">
        <v>23.197434999999999</v>
      </c>
      <c r="AD76">
        <v>18.884964</v>
      </c>
      <c r="AE76">
        <v>39.450268999999999</v>
      </c>
      <c r="AF76">
        <v>9.222505</v>
      </c>
      <c r="AG76">
        <v>52.001322000000002</v>
      </c>
      <c r="AH76">
        <v>122.575046</v>
      </c>
      <c r="AI76">
        <v>0</v>
      </c>
      <c r="AJ76">
        <v>0</v>
      </c>
      <c r="AK76">
        <v>69.669668000000001</v>
      </c>
      <c r="AL76">
        <v>38.345999999999997</v>
      </c>
      <c r="AM76">
        <v>18.800616999999999</v>
      </c>
      <c r="AN76">
        <v>0.77966899999999995</v>
      </c>
      <c r="AO76">
        <v>0</v>
      </c>
      <c r="AP76">
        <v>1.2809999999999999</v>
      </c>
      <c r="AQ76">
        <v>20.398416000000001</v>
      </c>
      <c r="AR76">
        <v>34.776000000000003</v>
      </c>
      <c r="AS76">
        <v>35.154834000000001</v>
      </c>
      <c r="AT76">
        <v>19.999972</v>
      </c>
      <c r="AU76">
        <v>0</v>
      </c>
      <c r="AV76">
        <v>0</v>
      </c>
      <c r="AW76">
        <v>0</v>
      </c>
      <c r="AX76">
        <v>0</v>
      </c>
      <c r="AY76">
        <v>5.5604339999999999</v>
      </c>
      <c r="AZ76">
        <v>2.10791</v>
      </c>
      <c r="BA76">
        <v>4.728021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2940.7970029999992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566.03920000000005</v>
      </c>
      <c r="L77">
        <v>552.44000000000005</v>
      </c>
      <c r="M77">
        <v>97.055942999999999</v>
      </c>
      <c r="N77">
        <v>124.38</v>
      </c>
      <c r="O77">
        <v>130.58009999999999</v>
      </c>
      <c r="P77">
        <v>149.98894999999999</v>
      </c>
      <c r="Q77">
        <v>22.63</v>
      </c>
      <c r="R77">
        <v>22.45</v>
      </c>
      <c r="S77">
        <v>24.0443</v>
      </c>
      <c r="T77">
        <v>3.09</v>
      </c>
      <c r="U77">
        <v>345.375</v>
      </c>
      <c r="V77">
        <v>14.300737</v>
      </c>
      <c r="W77">
        <v>34.799309999999998</v>
      </c>
      <c r="X77">
        <v>147.80160000000001</v>
      </c>
      <c r="Y77">
        <v>0</v>
      </c>
      <c r="Z77">
        <v>13.041600000000001</v>
      </c>
      <c r="AA77">
        <v>42.14808</v>
      </c>
      <c r="AB77">
        <v>48.499828000000001</v>
      </c>
      <c r="AC77">
        <v>34.831252999999997</v>
      </c>
      <c r="AD77">
        <v>28.327445999999998</v>
      </c>
      <c r="AE77">
        <v>39.450268999999999</v>
      </c>
      <c r="AF77">
        <v>9.222505</v>
      </c>
      <c r="AG77">
        <v>52.001322000000002</v>
      </c>
      <c r="AH77">
        <v>159.34755999999999</v>
      </c>
      <c r="AI77">
        <v>3.814368</v>
      </c>
      <c r="AJ77">
        <v>0</v>
      </c>
      <c r="AK77">
        <v>69.669668000000001</v>
      </c>
      <c r="AL77">
        <v>40.67</v>
      </c>
      <c r="AM77">
        <v>18.800616999999999</v>
      </c>
      <c r="AN77">
        <v>0.77966899999999995</v>
      </c>
      <c r="AO77">
        <v>0</v>
      </c>
      <c r="AP77">
        <v>1.2809999999999999</v>
      </c>
      <c r="AQ77">
        <v>30.597622999999999</v>
      </c>
      <c r="AR77">
        <v>34.776000000000003</v>
      </c>
      <c r="AS77">
        <v>35.154834000000001</v>
      </c>
      <c r="AT77">
        <v>19.999972</v>
      </c>
      <c r="AU77">
        <v>0</v>
      </c>
      <c r="AV77">
        <v>0</v>
      </c>
      <c r="AW77">
        <v>0</v>
      </c>
      <c r="AX77">
        <v>0</v>
      </c>
      <c r="AY77">
        <v>5.5604339999999999</v>
      </c>
      <c r="AZ77">
        <v>4.6374019999999998</v>
      </c>
      <c r="BA77">
        <v>6.1448869999999998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2939.2655499999987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552.25919999999996</v>
      </c>
      <c r="L78">
        <v>552.44000000000005</v>
      </c>
      <c r="M78">
        <v>97.055942999999999</v>
      </c>
      <c r="N78">
        <v>124.38</v>
      </c>
      <c r="O78">
        <v>130.58009999999999</v>
      </c>
      <c r="P78">
        <v>149.98894999999999</v>
      </c>
      <c r="Q78">
        <v>22.63</v>
      </c>
      <c r="R78">
        <v>22.45</v>
      </c>
      <c r="S78">
        <v>27.638981000000001</v>
      </c>
      <c r="T78">
        <v>3.09</v>
      </c>
      <c r="U78">
        <v>345.375</v>
      </c>
      <c r="V78">
        <v>14.300737</v>
      </c>
      <c r="W78">
        <v>34.799309999999998</v>
      </c>
      <c r="X78">
        <v>147.80160000000001</v>
      </c>
      <c r="Y78">
        <v>0</v>
      </c>
      <c r="Z78">
        <v>19.5624</v>
      </c>
      <c r="AA78">
        <v>42.14808</v>
      </c>
      <c r="AB78">
        <v>48.499828000000001</v>
      </c>
      <c r="AC78">
        <v>34.831252999999997</v>
      </c>
      <c r="AD78">
        <v>44.008260999999997</v>
      </c>
      <c r="AE78">
        <v>59.175403000000003</v>
      </c>
      <c r="AF78">
        <v>9.222505</v>
      </c>
      <c r="AG78">
        <v>52.001322000000002</v>
      </c>
      <c r="AH78">
        <v>159.34755999999999</v>
      </c>
      <c r="AI78">
        <v>6.1029879999999999</v>
      </c>
      <c r="AJ78">
        <v>0</v>
      </c>
      <c r="AK78">
        <v>69.669668000000001</v>
      </c>
      <c r="AL78">
        <v>79.376220000000004</v>
      </c>
      <c r="AM78">
        <v>18.800616999999999</v>
      </c>
      <c r="AN78">
        <v>0.77966899999999995</v>
      </c>
      <c r="AO78">
        <v>0</v>
      </c>
      <c r="AP78">
        <v>7.8140999999999998</v>
      </c>
      <c r="AQ78">
        <v>42.071731999999997</v>
      </c>
      <c r="AR78">
        <v>34.776000000000003</v>
      </c>
      <c r="AS78">
        <v>37.890518999999998</v>
      </c>
      <c r="AT78">
        <v>19.999972</v>
      </c>
      <c r="AU78">
        <v>0</v>
      </c>
      <c r="AV78">
        <v>0</v>
      </c>
      <c r="AW78">
        <v>0</v>
      </c>
      <c r="AX78">
        <v>0</v>
      </c>
      <c r="AY78">
        <v>5.6615330000000004</v>
      </c>
      <c r="AZ78">
        <v>9.2748030000000004</v>
      </c>
      <c r="BA78">
        <v>6.1448869999999998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3037.4832139999999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671.95169699999997</v>
      </c>
      <c r="L79">
        <v>552.44000000000005</v>
      </c>
      <c r="M79">
        <v>97.055942999999999</v>
      </c>
      <c r="N79">
        <v>124.38</v>
      </c>
      <c r="O79">
        <v>130.58009999999999</v>
      </c>
      <c r="P79">
        <v>149.98894999999999</v>
      </c>
      <c r="Q79">
        <v>22.63</v>
      </c>
      <c r="R79">
        <v>22.45</v>
      </c>
      <c r="S79">
        <v>27.638981000000001</v>
      </c>
      <c r="T79">
        <v>3.09</v>
      </c>
      <c r="U79">
        <v>345.375</v>
      </c>
      <c r="V79">
        <v>14.300737</v>
      </c>
      <c r="W79">
        <v>34.799309999999998</v>
      </c>
      <c r="X79">
        <v>147.80160000000001</v>
      </c>
      <c r="Y79">
        <v>0</v>
      </c>
      <c r="Z79">
        <v>19.5624</v>
      </c>
      <c r="AA79">
        <v>42.14808</v>
      </c>
      <c r="AB79">
        <v>48.499828000000001</v>
      </c>
      <c r="AC79">
        <v>34.831252999999997</v>
      </c>
      <c r="AD79">
        <v>44.008260999999997</v>
      </c>
      <c r="AE79">
        <v>59.175403000000003</v>
      </c>
      <c r="AF79">
        <v>9.222505</v>
      </c>
      <c r="AG79">
        <v>52.001322000000002</v>
      </c>
      <c r="AH79">
        <v>159.34755999999999</v>
      </c>
      <c r="AI79">
        <v>39.193389000000003</v>
      </c>
      <c r="AJ79">
        <v>0</v>
      </c>
      <c r="AK79">
        <v>69.669668000000001</v>
      </c>
      <c r="AL79">
        <v>79.376220000000004</v>
      </c>
      <c r="AM79">
        <v>18.800616999999999</v>
      </c>
      <c r="AN79">
        <v>0.77966899999999995</v>
      </c>
      <c r="AO79">
        <v>0</v>
      </c>
      <c r="AP79">
        <v>7.8140999999999998</v>
      </c>
      <c r="AQ79">
        <v>42.071731999999997</v>
      </c>
      <c r="AR79">
        <v>34.776000000000003</v>
      </c>
      <c r="AS79">
        <v>37.890518999999998</v>
      </c>
      <c r="AT79">
        <v>19.999972</v>
      </c>
      <c r="AU79">
        <v>0</v>
      </c>
      <c r="AV79">
        <v>0</v>
      </c>
      <c r="AW79">
        <v>0</v>
      </c>
      <c r="AX79">
        <v>0</v>
      </c>
      <c r="AY79">
        <v>5.6615330000000004</v>
      </c>
      <c r="AZ79">
        <v>9.2748030000000004</v>
      </c>
      <c r="BA79">
        <v>6.1448869999999998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3190.2661119999989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688.41594699999996</v>
      </c>
      <c r="L80">
        <v>552.44000000000005</v>
      </c>
      <c r="M80">
        <v>97.055942999999999</v>
      </c>
      <c r="N80">
        <v>124.38</v>
      </c>
      <c r="O80">
        <v>130.58009999999999</v>
      </c>
      <c r="P80">
        <v>149.98894999999999</v>
      </c>
      <c r="Q80">
        <v>22.63</v>
      </c>
      <c r="R80">
        <v>22.45</v>
      </c>
      <c r="S80">
        <v>27.638981000000001</v>
      </c>
      <c r="T80">
        <v>3.09</v>
      </c>
      <c r="U80">
        <v>345.375</v>
      </c>
      <c r="V80">
        <v>14.300737</v>
      </c>
      <c r="W80">
        <v>34.799309999999998</v>
      </c>
      <c r="X80">
        <v>147.80160000000001</v>
      </c>
      <c r="Y80">
        <v>0</v>
      </c>
      <c r="Z80">
        <v>19.5624</v>
      </c>
      <c r="AA80">
        <v>42.14808</v>
      </c>
      <c r="AB80">
        <v>48.499828000000001</v>
      </c>
      <c r="AC80">
        <v>34.831252999999997</v>
      </c>
      <c r="AD80">
        <v>44.008260999999997</v>
      </c>
      <c r="AE80">
        <v>59.175403000000003</v>
      </c>
      <c r="AF80">
        <v>9.222505</v>
      </c>
      <c r="AG80">
        <v>52.001322000000002</v>
      </c>
      <c r="AH80">
        <v>159.34755999999999</v>
      </c>
      <c r="AI80">
        <v>39.193389000000003</v>
      </c>
      <c r="AJ80">
        <v>0</v>
      </c>
      <c r="AK80">
        <v>69.669668000000001</v>
      </c>
      <c r="AL80">
        <v>79.376220000000004</v>
      </c>
      <c r="AM80">
        <v>18.800616999999999</v>
      </c>
      <c r="AN80">
        <v>0.77966899999999995</v>
      </c>
      <c r="AO80">
        <v>0</v>
      </c>
      <c r="AP80">
        <v>7.8140999999999998</v>
      </c>
      <c r="AQ80">
        <v>42.071731999999997</v>
      </c>
      <c r="AR80">
        <v>34.776000000000003</v>
      </c>
      <c r="AS80">
        <v>37.890518999999998</v>
      </c>
      <c r="AT80">
        <v>19.999972</v>
      </c>
      <c r="AU80">
        <v>0</v>
      </c>
      <c r="AV80">
        <v>0</v>
      </c>
      <c r="AW80">
        <v>0</v>
      </c>
      <c r="AX80">
        <v>0</v>
      </c>
      <c r="AY80">
        <v>5.6615330000000004</v>
      </c>
      <c r="AZ80">
        <v>9.2748030000000004</v>
      </c>
      <c r="BA80">
        <v>6.1448869999999998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3206.7303619999989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688.41594699999996</v>
      </c>
      <c r="L81">
        <v>552.44000000000005</v>
      </c>
      <c r="M81">
        <v>97.055942999999999</v>
      </c>
      <c r="N81">
        <v>124.38</v>
      </c>
      <c r="O81">
        <v>130.58009999999999</v>
      </c>
      <c r="P81">
        <v>149.98894999999999</v>
      </c>
      <c r="Q81">
        <v>22.63</v>
      </c>
      <c r="R81">
        <v>22.45</v>
      </c>
      <c r="S81">
        <v>27.638981000000001</v>
      </c>
      <c r="T81">
        <v>3.09</v>
      </c>
      <c r="U81">
        <v>345.375</v>
      </c>
      <c r="V81">
        <v>14.300737</v>
      </c>
      <c r="W81">
        <v>34.799309999999998</v>
      </c>
      <c r="X81">
        <v>147.80160000000001</v>
      </c>
      <c r="Y81">
        <v>0</v>
      </c>
      <c r="Z81">
        <v>19.5624</v>
      </c>
      <c r="AA81">
        <v>42.14808</v>
      </c>
      <c r="AB81">
        <v>48.499828000000001</v>
      </c>
      <c r="AC81">
        <v>34.831252999999997</v>
      </c>
      <c r="AD81">
        <v>44.008260999999997</v>
      </c>
      <c r="AE81">
        <v>59.175403000000003</v>
      </c>
      <c r="AF81">
        <v>9.222505</v>
      </c>
      <c r="AG81">
        <v>52.001322000000002</v>
      </c>
      <c r="AH81">
        <v>159.34755999999999</v>
      </c>
      <c r="AI81">
        <v>39.193389000000003</v>
      </c>
      <c r="AJ81">
        <v>0</v>
      </c>
      <c r="AK81">
        <v>69.669668000000001</v>
      </c>
      <c r="AL81">
        <v>79.376220000000004</v>
      </c>
      <c r="AM81">
        <v>18.800616999999999</v>
      </c>
      <c r="AN81">
        <v>0.77966899999999995</v>
      </c>
      <c r="AO81">
        <v>0</v>
      </c>
      <c r="AP81">
        <v>7.8140999999999998</v>
      </c>
      <c r="AQ81">
        <v>42.071731999999997</v>
      </c>
      <c r="AR81">
        <v>34.776000000000003</v>
      </c>
      <c r="AS81">
        <v>37.890518999999998</v>
      </c>
      <c r="AT81">
        <v>19.999972</v>
      </c>
      <c r="AU81">
        <v>0</v>
      </c>
      <c r="AV81">
        <v>0</v>
      </c>
      <c r="AW81">
        <v>0</v>
      </c>
      <c r="AX81">
        <v>0</v>
      </c>
      <c r="AY81">
        <v>5.6615330000000004</v>
      </c>
      <c r="AZ81">
        <v>9.2748030000000004</v>
      </c>
      <c r="BA81">
        <v>6.1448869999999998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3206.7303619999989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688.41594699999996</v>
      </c>
      <c r="L82">
        <v>552.44000000000005</v>
      </c>
      <c r="M82">
        <v>97.055942999999999</v>
      </c>
      <c r="N82">
        <v>124.38</v>
      </c>
      <c r="O82">
        <v>130.58009999999999</v>
      </c>
      <c r="P82">
        <v>149.98894999999999</v>
      </c>
      <c r="Q82">
        <v>22.63</v>
      </c>
      <c r="R82">
        <v>22.45</v>
      </c>
      <c r="S82">
        <v>27.638981000000001</v>
      </c>
      <c r="T82">
        <v>3.09</v>
      </c>
      <c r="U82">
        <v>345.375</v>
      </c>
      <c r="V82">
        <v>14.300737</v>
      </c>
      <c r="W82">
        <v>34.799309999999998</v>
      </c>
      <c r="X82">
        <v>147.80160000000001</v>
      </c>
      <c r="Y82">
        <v>0</v>
      </c>
      <c r="Z82">
        <v>19.5624</v>
      </c>
      <c r="AA82">
        <v>42.14808</v>
      </c>
      <c r="AB82">
        <v>48.499828000000001</v>
      </c>
      <c r="AC82">
        <v>34.831252999999997</v>
      </c>
      <c r="AD82">
        <v>44.008260999999997</v>
      </c>
      <c r="AE82">
        <v>59.175403000000003</v>
      </c>
      <c r="AF82">
        <v>9.222505</v>
      </c>
      <c r="AG82">
        <v>52.001322000000002</v>
      </c>
      <c r="AH82">
        <v>159.34755999999999</v>
      </c>
      <c r="AI82">
        <v>39.193389000000003</v>
      </c>
      <c r="AJ82">
        <v>0</v>
      </c>
      <c r="AK82">
        <v>69.669668000000001</v>
      </c>
      <c r="AL82">
        <v>79.376220000000004</v>
      </c>
      <c r="AM82">
        <v>18.800616999999999</v>
      </c>
      <c r="AN82">
        <v>0.77966899999999995</v>
      </c>
      <c r="AO82">
        <v>0</v>
      </c>
      <c r="AP82">
        <v>6.4050000000000002</v>
      </c>
      <c r="AQ82">
        <v>42.071731999999997</v>
      </c>
      <c r="AR82">
        <v>34.776000000000003</v>
      </c>
      <c r="AS82">
        <v>37.890518999999998</v>
      </c>
      <c r="AT82">
        <v>19.999972</v>
      </c>
      <c r="AU82">
        <v>0</v>
      </c>
      <c r="AV82">
        <v>0</v>
      </c>
      <c r="AW82">
        <v>0</v>
      </c>
      <c r="AX82">
        <v>0</v>
      </c>
      <c r="AY82">
        <v>5.6615330000000004</v>
      </c>
      <c r="AZ82">
        <v>9.2748030000000004</v>
      </c>
      <c r="BA82">
        <v>6.1448869999999998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3205.321261999999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688.41594699999996</v>
      </c>
      <c r="L83">
        <v>552.44000000000005</v>
      </c>
      <c r="M83">
        <v>97.055942999999999</v>
      </c>
      <c r="N83">
        <v>124.38</v>
      </c>
      <c r="O83">
        <v>130.58009999999999</v>
      </c>
      <c r="P83">
        <v>149.98894999999999</v>
      </c>
      <c r="Q83">
        <v>22.63</v>
      </c>
      <c r="R83">
        <v>22.45</v>
      </c>
      <c r="S83">
        <v>27.638981000000001</v>
      </c>
      <c r="T83">
        <v>3.09</v>
      </c>
      <c r="U83">
        <v>345.375</v>
      </c>
      <c r="V83">
        <v>14.300737</v>
      </c>
      <c r="W83">
        <v>34.799309999999998</v>
      </c>
      <c r="X83">
        <v>147.80160000000001</v>
      </c>
      <c r="Y83">
        <v>0</v>
      </c>
      <c r="Z83">
        <v>19.5624</v>
      </c>
      <c r="AA83">
        <v>42.14808</v>
      </c>
      <c r="AB83">
        <v>48.499828000000001</v>
      </c>
      <c r="AC83">
        <v>34.831252999999997</v>
      </c>
      <c r="AD83">
        <v>44.008260999999997</v>
      </c>
      <c r="AE83">
        <v>59.175403000000003</v>
      </c>
      <c r="AF83">
        <v>9.222505</v>
      </c>
      <c r="AG83">
        <v>52.001322000000002</v>
      </c>
      <c r="AH83">
        <v>159.34755999999999</v>
      </c>
      <c r="AI83">
        <v>39.193389000000003</v>
      </c>
      <c r="AJ83">
        <v>0</v>
      </c>
      <c r="AK83">
        <v>69.669668000000001</v>
      </c>
      <c r="AL83">
        <v>79.376220000000004</v>
      </c>
      <c r="AM83">
        <v>18.800616999999999</v>
      </c>
      <c r="AN83">
        <v>0.77966899999999995</v>
      </c>
      <c r="AO83">
        <v>0</v>
      </c>
      <c r="AP83">
        <v>6.4050000000000002</v>
      </c>
      <c r="AQ83">
        <v>42.071731999999997</v>
      </c>
      <c r="AR83">
        <v>34.776000000000003</v>
      </c>
      <c r="AS83">
        <v>37.890518999999998</v>
      </c>
      <c r="AT83">
        <v>19.999972</v>
      </c>
      <c r="AU83">
        <v>0</v>
      </c>
      <c r="AV83">
        <v>0</v>
      </c>
      <c r="AW83">
        <v>0</v>
      </c>
      <c r="AX83">
        <v>0</v>
      </c>
      <c r="AY83">
        <v>5.6615330000000004</v>
      </c>
      <c r="AZ83">
        <v>9.2748030000000004</v>
      </c>
      <c r="BA83">
        <v>6.1448869999999998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3205.321261999999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688.41594699999996</v>
      </c>
      <c r="L84">
        <v>552.44000000000005</v>
      </c>
      <c r="M84">
        <v>97.055942999999999</v>
      </c>
      <c r="N84">
        <v>124.38</v>
      </c>
      <c r="O84">
        <v>130.58009999999999</v>
      </c>
      <c r="P84">
        <v>149.98894999999999</v>
      </c>
      <c r="Q84">
        <v>22.63</v>
      </c>
      <c r="R84">
        <v>22.45</v>
      </c>
      <c r="S84">
        <v>27.638981000000001</v>
      </c>
      <c r="T84">
        <v>3.09</v>
      </c>
      <c r="U84">
        <v>345.375</v>
      </c>
      <c r="V84">
        <v>14.300737</v>
      </c>
      <c r="W84">
        <v>34.799309999999998</v>
      </c>
      <c r="X84">
        <v>147.80160000000001</v>
      </c>
      <c r="Y84">
        <v>0</v>
      </c>
      <c r="Z84">
        <v>19.5624</v>
      </c>
      <c r="AA84">
        <v>42.14808</v>
      </c>
      <c r="AB84">
        <v>48.499828000000001</v>
      </c>
      <c r="AC84">
        <v>34.831252999999997</v>
      </c>
      <c r="AD84">
        <v>44.008260999999997</v>
      </c>
      <c r="AE84">
        <v>59.175403000000003</v>
      </c>
      <c r="AF84">
        <v>9.222505</v>
      </c>
      <c r="AG84">
        <v>52.001322000000002</v>
      </c>
      <c r="AH84">
        <v>159.34755999999999</v>
      </c>
      <c r="AI84">
        <v>39.193389000000003</v>
      </c>
      <c r="AJ84">
        <v>0</v>
      </c>
      <c r="AK84">
        <v>69.669668000000001</v>
      </c>
      <c r="AL84">
        <v>38.345999999999997</v>
      </c>
      <c r="AM84">
        <v>18.800616999999999</v>
      </c>
      <c r="AN84">
        <v>0.77966899999999995</v>
      </c>
      <c r="AO84">
        <v>0</v>
      </c>
      <c r="AP84">
        <v>6.4050000000000002</v>
      </c>
      <c r="AQ84">
        <v>42.071731999999997</v>
      </c>
      <c r="AR84">
        <v>34.776000000000003</v>
      </c>
      <c r="AS84">
        <v>37.890518999999998</v>
      </c>
      <c r="AT84">
        <v>19.999972</v>
      </c>
      <c r="AU84">
        <v>0</v>
      </c>
      <c r="AV84">
        <v>0</v>
      </c>
      <c r="AW84">
        <v>0</v>
      </c>
      <c r="AX84">
        <v>0</v>
      </c>
      <c r="AY84">
        <v>5.6615330000000004</v>
      </c>
      <c r="AZ84">
        <v>9.2748030000000004</v>
      </c>
      <c r="BA84">
        <v>6.1448869999999998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3164.2910419999989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688.41594699999996</v>
      </c>
      <c r="L85">
        <v>552.44000000000005</v>
      </c>
      <c r="M85">
        <v>97.055942999999999</v>
      </c>
      <c r="N85">
        <v>124.38</v>
      </c>
      <c r="O85">
        <v>130.58009999999999</v>
      </c>
      <c r="P85">
        <v>149.98894999999999</v>
      </c>
      <c r="Q85">
        <v>22.63</v>
      </c>
      <c r="R85">
        <v>22.45</v>
      </c>
      <c r="S85">
        <v>27.638981000000001</v>
      </c>
      <c r="T85">
        <v>3.09</v>
      </c>
      <c r="U85">
        <v>345.375</v>
      </c>
      <c r="V85">
        <v>14.300737</v>
      </c>
      <c r="W85">
        <v>34.799309999999998</v>
      </c>
      <c r="X85">
        <v>147.80160000000001</v>
      </c>
      <c r="Y85">
        <v>0</v>
      </c>
      <c r="Z85">
        <v>19.5624</v>
      </c>
      <c r="AA85">
        <v>42.14808</v>
      </c>
      <c r="AB85">
        <v>48.499828000000001</v>
      </c>
      <c r="AC85">
        <v>34.831252999999997</v>
      </c>
      <c r="AD85">
        <v>44.008260999999997</v>
      </c>
      <c r="AE85">
        <v>59.175403000000003</v>
      </c>
      <c r="AF85">
        <v>9.222505</v>
      </c>
      <c r="AG85">
        <v>52.001322000000002</v>
      </c>
      <c r="AH85">
        <v>137.618347</v>
      </c>
      <c r="AI85">
        <v>6.1029879999999999</v>
      </c>
      <c r="AJ85">
        <v>0</v>
      </c>
      <c r="AK85">
        <v>69.669668000000001</v>
      </c>
      <c r="AL85">
        <v>25.564</v>
      </c>
      <c r="AM85">
        <v>18.800616999999999</v>
      </c>
      <c r="AN85">
        <v>0.77966899999999995</v>
      </c>
      <c r="AO85">
        <v>0</v>
      </c>
      <c r="AP85">
        <v>6.6612</v>
      </c>
      <c r="AQ85">
        <v>42.071731999999997</v>
      </c>
      <c r="AR85">
        <v>34.776000000000003</v>
      </c>
      <c r="AS85">
        <v>37.890518999999998</v>
      </c>
      <c r="AT85">
        <v>19.999972</v>
      </c>
      <c r="AU85">
        <v>0</v>
      </c>
      <c r="AV85">
        <v>0</v>
      </c>
      <c r="AW85">
        <v>0</v>
      </c>
      <c r="AX85">
        <v>0</v>
      </c>
      <c r="AY85">
        <v>5.6615330000000004</v>
      </c>
      <c r="AZ85">
        <v>9.2748030000000004</v>
      </c>
      <c r="BA85">
        <v>5.3132479999999997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3096.1139889999986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688.41594699999996</v>
      </c>
      <c r="L86">
        <v>552.44000000000005</v>
      </c>
      <c r="M86">
        <v>97.055942999999999</v>
      </c>
      <c r="N86">
        <v>124.38</v>
      </c>
      <c r="O86">
        <v>130.58009999999999</v>
      </c>
      <c r="P86">
        <v>149.98894999999999</v>
      </c>
      <c r="Q86">
        <v>22.63</v>
      </c>
      <c r="R86">
        <v>22.45</v>
      </c>
      <c r="S86">
        <v>27.638981000000001</v>
      </c>
      <c r="T86">
        <v>3.09</v>
      </c>
      <c r="U86">
        <v>345.375</v>
      </c>
      <c r="V86">
        <v>14.300737</v>
      </c>
      <c r="W86">
        <v>34.799309999999998</v>
      </c>
      <c r="X86">
        <v>147.80160000000001</v>
      </c>
      <c r="Y86">
        <v>0</v>
      </c>
      <c r="Z86">
        <v>13.041600000000001</v>
      </c>
      <c r="AA86">
        <v>42.14808</v>
      </c>
      <c r="AB86">
        <v>48.499828000000001</v>
      </c>
      <c r="AC86">
        <v>34.831252999999997</v>
      </c>
      <c r="AD86">
        <v>21.768069000000001</v>
      </c>
      <c r="AE86">
        <v>59.175403000000003</v>
      </c>
      <c r="AF86">
        <v>9.222505</v>
      </c>
      <c r="AG86">
        <v>52.001322000000002</v>
      </c>
      <c r="AH86">
        <v>137.618347</v>
      </c>
      <c r="AI86">
        <v>3.814368</v>
      </c>
      <c r="AJ86">
        <v>0</v>
      </c>
      <c r="AK86">
        <v>69.669668000000001</v>
      </c>
      <c r="AL86">
        <v>25.564</v>
      </c>
      <c r="AM86">
        <v>18.800616999999999</v>
      </c>
      <c r="AN86">
        <v>0.77966899999999995</v>
      </c>
      <c r="AO86">
        <v>0</v>
      </c>
      <c r="AP86">
        <v>0</v>
      </c>
      <c r="AQ86">
        <v>41.434280999999999</v>
      </c>
      <c r="AR86">
        <v>34.776000000000003</v>
      </c>
      <c r="AS86">
        <v>35.154834000000001</v>
      </c>
      <c r="AT86">
        <v>19.999972</v>
      </c>
      <c r="AU86">
        <v>0</v>
      </c>
      <c r="AV86">
        <v>0</v>
      </c>
      <c r="AW86">
        <v>0</v>
      </c>
      <c r="AX86">
        <v>0</v>
      </c>
      <c r="AY86">
        <v>5.5604339999999999</v>
      </c>
      <c r="AZ86">
        <v>9.2748030000000004</v>
      </c>
      <c r="BA86">
        <v>5.3132479999999997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3054.9289419999986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688.41594699999996</v>
      </c>
      <c r="L87">
        <v>552.44000000000005</v>
      </c>
      <c r="M87">
        <v>97.055942999999999</v>
      </c>
      <c r="N87">
        <v>124.38</v>
      </c>
      <c r="O87">
        <v>130.58009999999999</v>
      </c>
      <c r="P87">
        <v>149.98894999999999</v>
      </c>
      <c r="Q87">
        <v>22.63</v>
      </c>
      <c r="R87">
        <v>22.45</v>
      </c>
      <c r="S87">
        <v>27.638981000000001</v>
      </c>
      <c r="T87">
        <v>3.09</v>
      </c>
      <c r="U87">
        <v>345.375</v>
      </c>
      <c r="V87">
        <v>14.300737</v>
      </c>
      <c r="W87">
        <v>34.799309999999998</v>
      </c>
      <c r="X87">
        <v>147.80160000000001</v>
      </c>
      <c r="Y87">
        <v>0</v>
      </c>
      <c r="Z87">
        <v>13.041600000000001</v>
      </c>
      <c r="AA87">
        <v>42.14808</v>
      </c>
      <c r="AB87">
        <v>48.499828000000001</v>
      </c>
      <c r="AC87">
        <v>34.831252999999997</v>
      </c>
      <c r="AD87">
        <v>21.768069000000001</v>
      </c>
      <c r="AE87">
        <v>59.175403000000003</v>
      </c>
      <c r="AF87">
        <v>9.222505</v>
      </c>
      <c r="AG87">
        <v>52.001322000000002</v>
      </c>
      <c r="AH87">
        <v>137.618347</v>
      </c>
      <c r="AI87">
        <v>0</v>
      </c>
      <c r="AJ87">
        <v>0</v>
      </c>
      <c r="AK87">
        <v>69.669668000000001</v>
      </c>
      <c r="AL87">
        <v>38.345999999999997</v>
      </c>
      <c r="AM87">
        <v>18.800616999999999</v>
      </c>
      <c r="AN87">
        <v>0.77966899999999995</v>
      </c>
      <c r="AO87">
        <v>0</v>
      </c>
      <c r="AP87">
        <v>0</v>
      </c>
      <c r="AQ87">
        <v>41.434280999999999</v>
      </c>
      <c r="AR87">
        <v>34.776000000000003</v>
      </c>
      <c r="AS87">
        <v>35.154834000000001</v>
      </c>
      <c r="AT87">
        <v>19.999972</v>
      </c>
      <c r="AU87">
        <v>0</v>
      </c>
      <c r="AV87">
        <v>0</v>
      </c>
      <c r="AW87">
        <v>0</v>
      </c>
      <c r="AX87">
        <v>0</v>
      </c>
      <c r="AY87">
        <v>5.5604339999999999</v>
      </c>
      <c r="AZ87">
        <v>7.6118969999999999</v>
      </c>
      <c r="BA87">
        <v>5.3132479999999997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3062.2336679999994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688.41594699999996</v>
      </c>
      <c r="L88">
        <v>552.44000000000005</v>
      </c>
      <c r="M88">
        <v>97.055942999999999</v>
      </c>
      <c r="N88">
        <v>124.38</v>
      </c>
      <c r="O88">
        <v>130.58009999999999</v>
      </c>
      <c r="P88">
        <v>149.98894999999999</v>
      </c>
      <c r="Q88">
        <v>22.63</v>
      </c>
      <c r="R88">
        <v>22.45</v>
      </c>
      <c r="S88">
        <v>27.638981000000001</v>
      </c>
      <c r="T88">
        <v>3.09</v>
      </c>
      <c r="U88">
        <v>345.375</v>
      </c>
      <c r="V88">
        <v>14.300737</v>
      </c>
      <c r="W88">
        <v>34.799309999999998</v>
      </c>
      <c r="X88">
        <v>147.80160000000001</v>
      </c>
      <c r="Y88">
        <v>0</v>
      </c>
      <c r="Z88">
        <v>13.041600000000001</v>
      </c>
      <c r="AA88">
        <v>42.14808</v>
      </c>
      <c r="AB88">
        <v>48.499828000000001</v>
      </c>
      <c r="AC88">
        <v>34.831252999999997</v>
      </c>
      <c r="AD88">
        <v>21.768069000000001</v>
      </c>
      <c r="AE88">
        <v>59.175403000000003</v>
      </c>
      <c r="AF88">
        <v>9.222505</v>
      </c>
      <c r="AG88">
        <v>52.001322000000002</v>
      </c>
      <c r="AH88">
        <v>137.618347</v>
      </c>
      <c r="AI88">
        <v>0</v>
      </c>
      <c r="AJ88">
        <v>0</v>
      </c>
      <c r="AK88">
        <v>69.669668000000001</v>
      </c>
      <c r="AL88">
        <v>38.345999999999997</v>
      </c>
      <c r="AM88">
        <v>18.800616999999999</v>
      </c>
      <c r="AN88">
        <v>0.77966899999999995</v>
      </c>
      <c r="AO88">
        <v>0</v>
      </c>
      <c r="AP88">
        <v>0</v>
      </c>
      <c r="AQ88">
        <v>41.434280999999999</v>
      </c>
      <c r="AR88">
        <v>34.776000000000003</v>
      </c>
      <c r="AS88">
        <v>35.154834000000001</v>
      </c>
      <c r="AT88">
        <v>19.999972</v>
      </c>
      <c r="AU88">
        <v>0</v>
      </c>
      <c r="AV88">
        <v>0</v>
      </c>
      <c r="AW88">
        <v>0</v>
      </c>
      <c r="AX88">
        <v>0</v>
      </c>
      <c r="AY88">
        <v>5.5604339999999999</v>
      </c>
      <c r="AZ88">
        <v>7.6118969999999999</v>
      </c>
      <c r="BA88">
        <v>5.3132479999999997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3062.2336679999994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688.41594699999996</v>
      </c>
      <c r="L89">
        <v>552.44000000000005</v>
      </c>
      <c r="M89">
        <v>97.055942999999999</v>
      </c>
      <c r="N89">
        <v>124.38</v>
      </c>
      <c r="O89">
        <v>130.58009999999999</v>
      </c>
      <c r="P89">
        <v>149.98894999999999</v>
      </c>
      <c r="Q89">
        <v>22.63</v>
      </c>
      <c r="R89">
        <v>22.45</v>
      </c>
      <c r="S89">
        <v>27.638981000000001</v>
      </c>
      <c r="T89">
        <v>3.09</v>
      </c>
      <c r="U89">
        <v>345.375</v>
      </c>
      <c r="V89">
        <v>14.300737</v>
      </c>
      <c r="W89">
        <v>34.799309999999998</v>
      </c>
      <c r="X89">
        <v>147.80160000000001</v>
      </c>
      <c r="Y89">
        <v>0</v>
      </c>
      <c r="Z89">
        <v>13.041600000000001</v>
      </c>
      <c r="AA89">
        <v>42.14808</v>
      </c>
      <c r="AB89">
        <v>48.499828000000001</v>
      </c>
      <c r="AC89">
        <v>34.831252999999997</v>
      </c>
      <c r="AD89">
        <v>30.606231000000001</v>
      </c>
      <c r="AE89">
        <v>59.175403000000003</v>
      </c>
      <c r="AF89">
        <v>9.222505</v>
      </c>
      <c r="AG89">
        <v>52.001322000000002</v>
      </c>
      <c r="AH89">
        <v>137.618347</v>
      </c>
      <c r="AI89">
        <v>0</v>
      </c>
      <c r="AJ89">
        <v>0</v>
      </c>
      <c r="AK89">
        <v>69.669668000000001</v>
      </c>
      <c r="AL89">
        <v>52.29</v>
      </c>
      <c r="AM89">
        <v>18.800616999999999</v>
      </c>
      <c r="AN89">
        <v>0.77966899999999995</v>
      </c>
      <c r="AO89">
        <v>0</v>
      </c>
      <c r="AP89">
        <v>0</v>
      </c>
      <c r="AQ89">
        <v>41.434280999999999</v>
      </c>
      <c r="AR89">
        <v>34.776000000000003</v>
      </c>
      <c r="AS89">
        <v>35.154834000000001</v>
      </c>
      <c r="AT89">
        <v>19.999972</v>
      </c>
      <c r="AU89">
        <v>0</v>
      </c>
      <c r="AV89">
        <v>0</v>
      </c>
      <c r="AW89">
        <v>0</v>
      </c>
      <c r="AX89">
        <v>0</v>
      </c>
      <c r="AY89">
        <v>5.5604339999999999</v>
      </c>
      <c r="AZ89">
        <v>9.2748030000000004</v>
      </c>
      <c r="BA89">
        <v>5.3132479999999997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3086.6787359999989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688.41594699999996</v>
      </c>
      <c r="L90">
        <v>552.44000000000005</v>
      </c>
      <c r="M90">
        <v>97.055942999999999</v>
      </c>
      <c r="N90">
        <v>124.38</v>
      </c>
      <c r="O90">
        <v>130.58009999999999</v>
      </c>
      <c r="P90">
        <v>149.98894999999999</v>
      </c>
      <c r="Q90">
        <v>22.63</v>
      </c>
      <c r="R90">
        <v>22.45</v>
      </c>
      <c r="S90">
        <v>27.638981000000001</v>
      </c>
      <c r="T90">
        <v>3.09</v>
      </c>
      <c r="U90">
        <v>345.375</v>
      </c>
      <c r="V90">
        <v>14.300737</v>
      </c>
      <c r="W90">
        <v>34.799309999999998</v>
      </c>
      <c r="X90">
        <v>147.80160000000001</v>
      </c>
      <c r="Y90">
        <v>0</v>
      </c>
      <c r="Z90">
        <v>19.5624</v>
      </c>
      <c r="AA90">
        <v>42.14808</v>
      </c>
      <c r="AB90">
        <v>48.499828000000001</v>
      </c>
      <c r="AC90">
        <v>34.831252999999997</v>
      </c>
      <c r="AD90">
        <v>43.536136999999997</v>
      </c>
      <c r="AE90">
        <v>59.175403000000003</v>
      </c>
      <c r="AF90">
        <v>9.222505</v>
      </c>
      <c r="AG90">
        <v>52.001322000000002</v>
      </c>
      <c r="AH90">
        <v>159.34755999999999</v>
      </c>
      <c r="AI90">
        <v>0</v>
      </c>
      <c r="AJ90">
        <v>0</v>
      </c>
      <c r="AK90">
        <v>69.669668000000001</v>
      </c>
      <c r="AL90">
        <v>79.376220000000004</v>
      </c>
      <c r="AM90">
        <v>18.800616999999999</v>
      </c>
      <c r="AN90">
        <v>0.77966899999999995</v>
      </c>
      <c r="AO90">
        <v>0</v>
      </c>
      <c r="AP90">
        <v>0.51239999999999997</v>
      </c>
      <c r="AQ90">
        <v>42.071731999999997</v>
      </c>
      <c r="AR90">
        <v>34.776000000000003</v>
      </c>
      <c r="AS90">
        <v>37.890518999999998</v>
      </c>
      <c r="AT90">
        <v>19.999972</v>
      </c>
      <c r="AU90">
        <v>0</v>
      </c>
      <c r="AV90">
        <v>0</v>
      </c>
      <c r="AW90">
        <v>0</v>
      </c>
      <c r="AX90">
        <v>0</v>
      </c>
      <c r="AY90">
        <v>5.6615330000000004</v>
      </c>
      <c r="AZ90">
        <v>9.2748030000000004</v>
      </c>
      <c r="BA90">
        <v>6.1448869999999998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3159.763148999999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688.41594699999996</v>
      </c>
      <c r="L91">
        <v>552.44000000000005</v>
      </c>
      <c r="M91">
        <v>97.055942999999999</v>
      </c>
      <c r="N91">
        <v>124.38</v>
      </c>
      <c r="O91">
        <v>130.58009999999999</v>
      </c>
      <c r="P91">
        <v>149.98894999999999</v>
      </c>
      <c r="Q91">
        <v>22.63</v>
      </c>
      <c r="R91">
        <v>22.45</v>
      </c>
      <c r="S91">
        <v>27.638981000000001</v>
      </c>
      <c r="T91">
        <v>3.09</v>
      </c>
      <c r="U91">
        <v>345.375</v>
      </c>
      <c r="V91">
        <v>14.300737</v>
      </c>
      <c r="W91">
        <v>34.799309999999998</v>
      </c>
      <c r="X91">
        <v>147.80160000000001</v>
      </c>
      <c r="Y91">
        <v>0</v>
      </c>
      <c r="Z91">
        <v>19.5624</v>
      </c>
      <c r="AA91">
        <v>42.14808</v>
      </c>
      <c r="AB91">
        <v>48.499828000000001</v>
      </c>
      <c r="AC91">
        <v>34.831252999999997</v>
      </c>
      <c r="AD91">
        <v>43.536136999999997</v>
      </c>
      <c r="AE91">
        <v>59.175403000000003</v>
      </c>
      <c r="AF91">
        <v>9.222505</v>
      </c>
      <c r="AG91">
        <v>52.001322000000002</v>
      </c>
      <c r="AH91">
        <v>159.34755999999999</v>
      </c>
      <c r="AI91">
        <v>0</v>
      </c>
      <c r="AJ91">
        <v>0</v>
      </c>
      <c r="AK91">
        <v>69.669668000000001</v>
      </c>
      <c r="AL91">
        <v>79.376220000000004</v>
      </c>
      <c r="AM91">
        <v>18.800616999999999</v>
      </c>
      <c r="AN91">
        <v>0.77966899999999995</v>
      </c>
      <c r="AO91">
        <v>0</v>
      </c>
      <c r="AP91">
        <v>0.51239999999999997</v>
      </c>
      <c r="AQ91">
        <v>42.071731999999997</v>
      </c>
      <c r="AR91">
        <v>34.776000000000003</v>
      </c>
      <c r="AS91">
        <v>37.890518999999998</v>
      </c>
      <c r="AT91">
        <v>19.999972</v>
      </c>
      <c r="AU91">
        <v>0</v>
      </c>
      <c r="AV91">
        <v>0</v>
      </c>
      <c r="AW91">
        <v>0</v>
      </c>
      <c r="AX91">
        <v>0</v>
      </c>
      <c r="AY91">
        <v>5.6615330000000004</v>
      </c>
      <c r="AZ91">
        <v>9.2748030000000004</v>
      </c>
      <c r="BA91">
        <v>6.1448869999999998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3159.763148999999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688.41594699999996</v>
      </c>
      <c r="L92">
        <v>552.44000000000005</v>
      </c>
      <c r="M92">
        <v>97.055942999999999</v>
      </c>
      <c r="N92">
        <v>124.38</v>
      </c>
      <c r="O92">
        <v>130.58009999999999</v>
      </c>
      <c r="P92">
        <v>149.98894999999999</v>
      </c>
      <c r="Q92">
        <v>22.63</v>
      </c>
      <c r="R92">
        <v>22.45</v>
      </c>
      <c r="S92">
        <v>27.638981000000001</v>
      </c>
      <c r="T92">
        <v>3.09</v>
      </c>
      <c r="U92">
        <v>345.375</v>
      </c>
      <c r="V92">
        <v>14.300737</v>
      </c>
      <c r="W92">
        <v>34.799309999999998</v>
      </c>
      <c r="X92">
        <v>147.80160000000001</v>
      </c>
      <c r="Y92">
        <v>0</v>
      </c>
      <c r="Z92">
        <v>19.5624</v>
      </c>
      <c r="AA92">
        <v>42.14808</v>
      </c>
      <c r="AB92">
        <v>48.499828000000001</v>
      </c>
      <c r="AC92">
        <v>34.831252999999997</v>
      </c>
      <c r="AD92">
        <v>43.536136999999997</v>
      </c>
      <c r="AE92">
        <v>59.175403000000003</v>
      </c>
      <c r="AF92">
        <v>9.222505</v>
      </c>
      <c r="AG92">
        <v>52.001322000000002</v>
      </c>
      <c r="AH92">
        <v>159.34755999999999</v>
      </c>
      <c r="AI92">
        <v>0</v>
      </c>
      <c r="AJ92">
        <v>0</v>
      </c>
      <c r="AK92">
        <v>69.669668000000001</v>
      </c>
      <c r="AL92">
        <v>79.376220000000004</v>
      </c>
      <c r="AM92">
        <v>18.800616999999999</v>
      </c>
      <c r="AN92">
        <v>0.77966899999999995</v>
      </c>
      <c r="AO92">
        <v>0</v>
      </c>
      <c r="AP92">
        <v>0.51239999999999997</v>
      </c>
      <c r="AQ92">
        <v>42.071731999999997</v>
      </c>
      <c r="AR92">
        <v>34.776000000000003</v>
      </c>
      <c r="AS92">
        <v>37.890518999999998</v>
      </c>
      <c r="AT92">
        <v>19.999972</v>
      </c>
      <c r="AU92">
        <v>0</v>
      </c>
      <c r="AV92">
        <v>0</v>
      </c>
      <c r="AW92">
        <v>0</v>
      </c>
      <c r="AX92">
        <v>0</v>
      </c>
      <c r="AY92">
        <v>5.6615330000000004</v>
      </c>
      <c r="AZ92">
        <v>9.2748030000000004</v>
      </c>
      <c r="BA92">
        <v>6.1448869999999998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3159.763148999999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688.41594699999996</v>
      </c>
      <c r="L93">
        <v>552.44000000000005</v>
      </c>
      <c r="M93">
        <v>97.055942999999999</v>
      </c>
      <c r="N93">
        <v>124.38</v>
      </c>
      <c r="O93">
        <v>130.58009999999999</v>
      </c>
      <c r="P93">
        <v>149.98894999999999</v>
      </c>
      <c r="Q93">
        <v>22.63</v>
      </c>
      <c r="R93">
        <v>22.45</v>
      </c>
      <c r="S93">
        <v>27.638981000000001</v>
      </c>
      <c r="T93">
        <v>3.09</v>
      </c>
      <c r="U93">
        <v>345.375</v>
      </c>
      <c r="V93">
        <v>14.300737</v>
      </c>
      <c r="W93">
        <v>34.799309999999998</v>
      </c>
      <c r="X93">
        <v>147.80160000000001</v>
      </c>
      <c r="Y93">
        <v>0</v>
      </c>
      <c r="Z93">
        <v>19.5624</v>
      </c>
      <c r="AA93">
        <v>42.14808</v>
      </c>
      <c r="AB93">
        <v>48.499828000000001</v>
      </c>
      <c r="AC93">
        <v>34.831252999999997</v>
      </c>
      <c r="AD93">
        <v>43.536136999999997</v>
      </c>
      <c r="AE93">
        <v>59.175403000000003</v>
      </c>
      <c r="AF93">
        <v>9.222505</v>
      </c>
      <c r="AG93">
        <v>52.001322000000002</v>
      </c>
      <c r="AH93">
        <v>159.34755999999999</v>
      </c>
      <c r="AI93">
        <v>0</v>
      </c>
      <c r="AJ93">
        <v>0</v>
      </c>
      <c r="AK93">
        <v>69.669668000000001</v>
      </c>
      <c r="AL93">
        <v>79.376220000000004</v>
      </c>
      <c r="AM93">
        <v>18.800616999999999</v>
      </c>
      <c r="AN93">
        <v>0.77966899999999995</v>
      </c>
      <c r="AO93">
        <v>0</v>
      </c>
      <c r="AP93">
        <v>0.51239999999999997</v>
      </c>
      <c r="AQ93">
        <v>42.071731999999997</v>
      </c>
      <c r="AR93">
        <v>34.776000000000003</v>
      </c>
      <c r="AS93">
        <v>37.890518999999998</v>
      </c>
      <c r="AT93">
        <v>19.999972</v>
      </c>
      <c r="AU93">
        <v>0</v>
      </c>
      <c r="AV93">
        <v>0</v>
      </c>
      <c r="AW93">
        <v>0</v>
      </c>
      <c r="AX93">
        <v>0</v>
      </c>
      <c r="AY93">
        <v>5.6615330000000004</v>
      </c>
      <c r="AZ93">
        <v>9.2748030000000004</v>
      </c>
      <c r="BA93">
        <v>6.1448869999999998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3159.763148999999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688.41594699999996</v>
      </c>
      <c r="L94">
        <v>552.44000000000005</v>
      </c>
      <c r="M94">
        <v>97.055942999999999</v>
      </c>
      <c r="N94">
        <v>124.38</v>
      </c>
      <c r="O94">
        <v>130.58009999999999</v>
      </c>
      <c r="P94">
        <v>149.98894999999999</v>
      </c>
      <c r="Q94">
        <v>22.63</v>
      </c>
      <c r="R94">
        <v>22.45</v>
      </c>
      <c r="S94">
        <v>27.638981000000001</v>
      </c>
      <c r="T94">
        <v>3.09</v>
      </c>
      <c r="U94">
        <v>345.375</v>
      </c>
      <c r="V94">
        <v>14.300737</v>
      </c>
      <c r="W94">
        <v>34.799309999999998</v>
      </c>
      <c r="X94">
        <v>147.80160000000001</v>
      </c>
      <c r="Y94">
        <v>0</v>
      </c>
      <c r="Z94">
        <v>19.5624</v>
      </c>
      <c r="AA94">
        <v>42.14808</v>
      </c>
      <c r="AB94">
        <v>48.499828000000001</v>
      </c>
      <c r="AC94">
        <v>34.831252999999997</v>
      </c>
      <c r="AD94">
        <v>21.768069000000001</v>
      </c>
      <c r="AE94">
        <v>59.175403000000003</v>
      </c>
      <c r="AF94">
        <v>9.222505</v>
      </c>
      <c r="AG94">
        <v>52.001322000000002</v>
      </c>
      <c r="AH94">
        <v>137.618347</v>
      </c>
      <c r="AI94">
        <v>0</v>
      </c>
      <c r="AJ94">
        <v>0</v>
      </c>
      <c r="AK94">
        <v>69.669668000000001</v>
      </c>
      <c r="AL94">
        <v>49.966000000000001</v>
      </c>
      <c r="AM94">
        <v>18.800616999999999</v>
      </c>
      <c r="AN94">
        <v>0.77966899999999995</v>
      </c>
      <c r="AO94">
        <v>0</v>
      </c>
      <c r="AP94">
        <v>0</v>
      </c>
      <c r="AQ94">
        <v>30.597622999999999</v>
      </c>
      <c r="AR94">
        <v>34.776000000000003</v>
      </c>
      <c r="AS94">
        <v>35.154834000000001</v>
      </c>
      <c r="AT94">
        <v>19.999972</v>
      </c>
      <c r="AU94">
        <v>0</v>
      </c>
      <c r="AV94">
        <v>0</v>
      </c>
      <c r="AW94">
        <v>0</v>
      </c>
      <c r="AX94">
        <v>0</v>
      </c>
      <c r="AY94">
        <v>5.5604339999999999</v>
      </c>
      <c r="AZ94">
        <v>9.2748030000000004</v>
      </c>
      <c r="BA94">
        <v>5.3132479999999997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3071.2007159999989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688.41594699999996</v>
      </c>
      <c r="L95">
        <v>552.44000000000005</v>
      </c>
      <c r="M95">
        <v>97.055942999999999</v>
      </c>
      <c r="N95">
        <v>124.38</v>
      </c>
      <c r="O95">
        <v>130.58009999999999</v>
      </c>
      <c r="P95">
        <v>149.98894999999999</v>
      </c>
      <c r="Q95">
        <v>22.63</v>
      </c>
      <c r="R95">
        <v>22.45</v>
      </c>
      <c r="S95">
        <v>27.638981000000001</v>
      </c>
      <c r="T95">
        <v>3.09</v>
      </c>
      <c r="U95">
        <v>345.375</v>
      </c>
      <c r="V95">
        <v>14.300737</v>
      </c>
      <c r="W95">
        <v>34.799309999999998</v>
      </c>
      <c r="X95">
        <v>147.80160000000001</v>
      </c>
      <c r="Y95">
        <v>0</v>
      </c>
      <c r="Z95">
        <v>19.5624</v>
      </c>
      <c r="AA95">
        <v>42.14808</v>
      </c>
      <c r="AB95">
        <v>48.499828000000001</v>
      </c>
      <c r="AC95">
        <v>34.831252999999997</v>
      </c>
      <c r="AD95">
        <v>21.768069000000001</v>
      </c>
      <c r="AE95">
        <v>59.175403000000003</v>
      </c>
      <c r="AF95">
        <v>9.222505</v>
      </c>
      <c r="AG95">
        <v>52.001322000000002</v>
      </c>
      <c r="AH95">
        <v>100.288674</v>
      </c>
      <c r="AI95">
        <v>0</v>
      </c>
      <c r="AJ95">
        <v>0</v>
      </c>
      <c r="AK95">
        <v>69.669668000000001</v>
      </c>
      <c r="AL95">
        <v>49.966000000000001</v>
      </c>
      <c r="AM95">
        <v>18.800616999999999</v>
      </c>
      <c r="AN95">
        <v>0.77966899999999995</v>
      </c>
      <c r="AO95">
        <v>0</v>
      </c>
      <c r="AP95">
        <v>0</v>
      </c>
      <c r="AQ95">
        <v>30.597622999999999</v>
      </c>
      <c r="AR95">
        <v>34.776000000000003</v>
      </c>
      <c r="AS95">
        <v>35.154834000000001</v>
      </c>
      <c r="AT95">
        <v>19.999972</v>
      </c>
      <c r="AU95">
        <v>0</v>
      </c>
      <c r="AV95">
        <v>0</v>
      </c>
      <c r="AW95">
        <v>0</v>
      </c>
      <c r="AX95">
        <v>0</v>
      </c>
      <c r="AY95">
        <v>5.5604339999999999</v>
      </c>
      <c r="AZ95">
        <v>9.2748030000000004</v>
      </c>
      <c r="BA95">
        <v>3.86558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3032.4233749999989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688.41594699999996</v>
      </c>
      <c r="L96">
        <v>552.44000000000005</v>
      </c>
      <c r="M96">
        <v>97.055942999999999</v>
      </c>
      <c r="N96">
        <v>124.38</v>
      </c>
      <c r="O96">
        <v>130.58009999999999</v>
      </c>
      <c r="P96">
        <v>149.98894999999999</v>
      </c>
      <c r="Q96">
        <v>22.63</v>
      </c>
      <c r="R96">
        <v>22.45</v>
      </c>
      <c r="S96">
        <v>27.638981000000001</v>
      </c>
      <c r="T96">
        <v>3.09</v>
      </c>
      <c r="U96">
        <v>345.375</v>
      </c>
      <c r="V96">
        <v>14.300737</v>
      </c>
      <c r="W96">
        <v>34.799309999999998</v>
      </c>
      <c r="X96">
        <v>147.80160000000001</v>
      </c>
      <c r="Y96">
        <v>0</v>
      </c>
      <c r="Z96">
        <v>19.5624</v>
      </c>
      <c r="AA96">
        <v>42.14808</v>
      </c>
      <c r="AB96">
        <v>48.499828000000001</v>
      </c>
      <c r="AC96">
        <v>34.831252999999997</v>
      </c>
      <c r="AD96">
        <v>10.858853999999999</v>
      </c>
      <c r="AE96">
        <v>59.175403000000003</v>
      </c>
      <c r="AF96">
        <v>9.222505</v>
      </c>
      <c r="AG96">
        <v>52.001322000000002</v>
      </c>
      <c r="AH96">
        <v>66.859116</v>
      </c>
      <c r="AI96">
        <v>0</v>
      </c>
      <c r="AJ96">
        <v>0</v>
      </c>
      <c r="AK96">
        <v>69.669668000000001</v>
      </c>
      <c r="AL96">
        <v>49.966000000000001</v>
      </c>
      <c r="AM96">
        <v>18.800616999999999</v>
      </c>
      <c r="AN96">
        <v>0.77966899999999995</v>
      </c>
      <c r="AO96">
        <v>0</v>
      </c>
      <c r="AP96">
        <v>0</v>
      </c>
      <c r="AQ96">
        <v>30.597622999999999</v>
      </c>
      <c r="AR96">
        <v>34.776000000000003</v>
      </c>
      <c r="AS96">
        <v>35.154834000000001</v>
      </c>
      <c r="AT96">
        <v>19.999972</v>
      </c>
      <c r="AU96">
        <v>0</v>
      </c>
      <c r="AV96">
        <v>0</v>
      </c>
      <c r="AW96">
        <v>0</v>
      </c>
      <c r="AX96">
        <v>0</v>
      </c>
      <c r="AY96">
        <v>5.5604339999999999</v>
      </c>
      <c r="AZ96">
        <v>6.9561019999999996</v>
      </c>
      <c r="BA96">
        <v>2.5873210000000002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2984.4876419999991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688.41594699999996</v>
      </c>
      <c r="L97">
        <v>552.44000000000005</v>
      </c>
      <c r="M97">
        <v>97.055942999999999</v>
      </c>
      <c r="N97">
        <v>124.38</v>
      </c>
      <c r="O97">
        <v>130.58009999999999</v>
      </c>
      <c r="P97">
        <v>149.98894999999999</v>
      </c>
      <c r="Q97">
        <v>22.63</v>
      </c>
      <c r="R97">
        <v>22.45</v>
      </c>
      <c r="S97">
        <v>27.638981000000001</v>
      </c>
      <c r="T97">
        <v>3.09</v>
      </c>
      <c r="U97">
        <v>345.375</v>
      </c>
      <c r="V97">
        <v>14.300737</v>
      </c>
      <c r="W97">
        <v>34.799309999999998</v>
      </c>
      <c r="X97">
        <v>147.80160000000001</v>
      </c>
      <c r="Y97">
        <v>0</v>
      </c>
      <c r="Z97">
        <v>19.5624</v>
      </c>
      <c r="AA97">
        <v>42.14808</v>
      </c>
      <c r="AB97">
        <v>48.499828000000001</v>
      </c>
      <c r="AC97">
        <v>34.831252999999997</v>
      </c>
      <c r="AD97">
        <v>9.442482</v>
      </c>
      <c r="AE97">
        <v>59.175403000000003</v>
      </c>
      <c r="AF97">
        <v>9.222505</v>
      </c>
      <c r="AG97">
        <v>52.001322000000002</v>
      </c>
      <c r="AH97">
        <v>44.572744</v>
      </c>
      <c r="AI97">
        <v>0</v>
      </c>
      <c r="AJ97">
        <v>0</v>
      </c>
      <c r="AK97">
        <v>69.669668000000001</v>
      </c>
      <c r="AL97">
        <v>49.966000000000001</v>
      </c>
      <c r="AM97">
        <v>18.800616999999999</v>
      </c>
      <c r="AN97">
        <v>0.77966899999999995</v>
      </c>
      <c r="AO97">
        <v>0</v>
      </c>
      <c r="AP97">
        <v>0</v>
      </c>
      <c r="AQ97">
        <v>20.398416000000001</v>
      </c>
      <c r="AR97">
        <v>34.776000000000003</v>
      </c>
      <c r="AS97">
        <v>35.154834000000001</v>
      </c>
      <c r="AT97">
        <v>19.999972</v>
      </c>
      <c r="AU97">
        <v>0</v>
      </c>
      <c r="AV97">
        <v>0</v>
      </c>
      <c r="AW97">
        <v>0</v>
      </c>
      <c r="AX97">
        <v>0</v>
      </c>
      <c r="AY97">
        <v>5.5604339999999999</v>
      </c>
      <c r="AZ97">
        <v>4.6374019999999998</v>
      </c>
      <c r="BA97">
        <v>1.7248810000000001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2947.4045509999987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688.41594699999996</v>
      </c>
      <c r="L98">
        <v>552.44000000000005</v>
      </c>
      <c r="M98">
        <v>97.055942999999999</v>
      </c>
      <c r="N98">
        <v>124.38</v>
      </c>
      <c r="O98">
        <v>130.58009999999999</v>
      </c>
      <c r="P98">
        <v>149.98894999999999</v>
      </c>
      <c r="Q98">
        <v>22.63</v>
      </c>
      <c r="R98">
        <v>22.45</v>
      </c>
      <c r="S98">
        <v>27.638981000000001</v>
      </c>
      <c r="T98">
        <v>3.09</v>
      </c>
      <c r="U98">
        <v>345.375</v>
      </c>
      <c r="V98">
        <v>14.300737</v>
      </c>
      <c r="W98">
        <v>34.799309999999998</v>
      </c>
      <c r="X98">
        <v>147.80160000000001</v>
      </c>
      <c r="Y98">
        <v>0</v>
      </c>
      <c r="Z98">
        <v>19.5624</v>
      </c>
      <c r="AA98">
        <v>42.14808</v>
      </c>
      <c r="AB98">
        <v>48.499828000000001</v>
      </c>
      <c r="AC98">
        <v>23.197434999999999</v>
      </c>
      <c r="AD98">
        <v>0</v>
      </c>
      <c r="AE98">
        <v>59.175403000000003</v>
      </c>
      <c r="AF98">
        <v>9.222505</v>
      </c>
      <c r="AG98">
        <v>52.001322000000002</v>
      </c>
      <c r="AH98">
        <v>22.286372</v>
      </c>
      <c r="AI98">
        <v>0</v>
      </c>
      <c r="AJ98">
        <v>0</v>
      </c>
      <c r="AK98">
        <v>69.669668000000001</v>
      </c>
      <c r="AL98">
        <v>49.966000000000001</v>
      </c>
      <c r="AM98">
        <v>18.800616999999999</v>
      </c>
      <c r="AN98">
        <v>0.77966899999999995</v>
      </c>
      <c r="AO98">
        <v>0</v>
      </c>
      <c r="AP98">
        <v>0</v>
      </c>
      <c r="AQ98">
        <v>20.398416000000001</v>
      </c>
      <c r="AR98">
        <v>34.776000000000003</v>
      </c>
      <c r="AS98">
        <v>35.154834000000001</v>
      </c>
      <c r="AT98">
        <v>19.999972</v>
      </c>
      <c r="AU98">
        <v>0</v>
      </c>
      <c r="AV98">
        <v>0</v>
      </c>
      <c r="AW98">
        <v>0</v>
      </c>
      <c r="AX98">
        <v>0</v>
      </c>
      <c r="AY98">
        <v>5.5604339999999999</v>
      </c>
      <c r="AZ98">
        <v>2.3187009999999999</v>
      </c>
      <c r="BA98">
        <v>0.86243999999999998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2900.8607369999991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12.208435955499995</v>
      </c>
      <c r="L99">
        <f t="shared" si="2"/>
        <v>11.55916900000001</v>
      </c>
      <c r="M99">
        <f t="shared" si="2"/>
        <v>2.1980270087500013</v>
      </c>
      <c r="N99">
        <f t="shared" si="2"/>
        <v>2.8778440499999958</v>
      </c>
      <c r="O99">
        <f t="shared" si="2"/>
        <v>3.064621179499996</v>
      </c>
      <c r="P99">
        <f t="shared" si="2"/>
        <v>3.5997348000000078</v>
      </c>
      <c r="Q99">
        <f t="shared" si="2"/>
        <v>0.45231153025000087</v>
      </c>
      <c r="R99">
        <f t="shared" si="2"/>
        <v>0.45648710175000035</v>
      </c>
      <c r="S99">
        <f t="shared" si="2"/>
        <v>0.54436485050000016</v>
      </c>
      <c r="T99">
        <f t="shared" si="2"/>
        <v>6.7482833250000068E-2</v>
      </c>
      <c r="U99">
        <f t="shared" si="2"/>
        <v>9.6252020500000057</v>
      </c>
      <c r="V99">
        <f t="shared" si="2"/>
        <v>0.40075588099999976</v>
      </c>
      <c r="W99">
        <f t="shared" si="2"/>
        <v>0.76428544449999924</v>
      </c>
      <c r="X99">
        <f t="shared" si="2"/>
        <v>3.2210955405000048</v>
      </c>
      <c r="Y99">
        <f t="shared" si="2"/>
        <v>0</v>
      </c>
      <c r="Z99">
        <f t="shared" si="2"/>
        <v>0.38309700000000035</v>
      </c>
      <c r="AA99">
        <f t="shared" si="2"/>
        <v>0.55301026999999958</v>
      </c>
      <c r="AB99">
        <f t="shared" si="2"/>
        <v>0.6951642015000008</v>
      </c>
      <c r="AC99">
        <f t="shared" si="2"/>
        <v>0.43223650100000005</v>
      </c>
      <c r="AD99">
        <f t="shared" si="2"/>
        <v>0.36502117349999974</v>
      </c>
      <c r="AE99">
        <f t="shared" si="2"/>
        <v>1.0898136775000005</v>
      </c>
      <c r="AF99">
        <f t="shared" si="2"/>
        <v>0.15332414975000003</v>
      </c>
      <c r="AG99">
        <f t="shared" si="2"/>
        <v>1.2480317280000013</v>
      </c>
      <c r="AH99">
        <f t="shared" si="2"/>
        <v>1.1010582080000006</v>
      </c>
      <c r="AI99">
        <f t="shared" si="2"/>
        <v>0.11598271050000004</v>
      </c>
      <c r="AJ99">
        <f t="shared" si="2"/>
        <v>0</v>
      </c>
      <c r="AK99">
        <f t="shared" si="2"/>
        <v>1.6720720320000042</v>
      </c>
      <c r="AL99">
        <f t="shared" si="2"/>
        <v>1.2248467700000005</v>
      </c>
      <c r="AM99">
        <f t="shared" si="2"/>
        <v>0.45121480800000091</v>
      </c>
      <c r="AN99">
        <f t="shared" si="2"/>
        <v>1.8712055999999973E-2</v>
      </c>
      <c r="AO99">
        <f t="shared" si="2"/>
        <v>0</v>
      </c>
      <c r="AP99">
        <f t="shared" si="2"/>
        <v>2.5043549999999998E-2</v>
      </c>
      <c r="AQ99">
        <f t="shared" si="2"/>
        <v>0.221274999</v>
      </c>
      <c r="AR99">
        <f t="shared" si="2"/>
        <v>0.85283999999999871</v>
      </c>
      <c r="AS99">
        <f t="shared" si="2"/>
        <v>0.85192307099999953</v>
      </c>
      <c r="AT99">
        <f t="shared" si="2"/>
        <v>0.45612801975000056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0.13375371299999986</v>
      </c>
      <c r="AZ99">
        <f t="shared" si="3"/>
        <v>4.7006388750000003E-2</v>
      </c>
      <c r="BA99">
        <f t="shared" si="3"/>
        <v>4.250598475000001E-2</v>
      </c>
      <c r="BB99">
        <f t="shared" si="3"/>
        <v>0.13281775199999984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63.306695989499993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13" sqref="D13"/>
    </sheetView>
  </sheetViews>
  <sheetFormatPr defaultRowHeight="15"/>
  <cols>
    <col min="1" max="1" width="17.5703125" customWidth="1"/>
  </cols>
  <sheetData>
    <row r="1" spans="1:13">
      <c r="A1" s="29">
        <f>Losses!B1</f>
        <v>45416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X3" sqref="X3:X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64"/>
      <c r="AV2" s="205" t="s">
        <v>347</v>
      </c>
      <c r="AW2" s="205" t="s">
        <v>348</v>
      </c>
      <c r="AX2" s="205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665.76706200000001</v>
      </c>
      <c r="L3">
        <v>534.264724</v>
      </c>
      <c r="M3">
        <v>93.862802000000002</v>
      </c>
      <c r="N3">
        <v>120.287898</v>
      </c>
      <c r="O3">
        <v>126.284015</v>
      </c>
      <c r="P3">
        <v>145.05431400000001</v>
      </c>
      <c r="Q3">
        <v>21.885473000000001</v>
      </c>
      <c r="R3">
        <v>21.711395</v>
      </c>
      <c r="S3">
        <v>26.729659000000002</v>
      </c>
      <c r="T3">
        <v>2.9883389999999999</v>
      </c>
      <c r="U3">
        <v>400.37939999999998</v>
      </c>
      <c r="V3">
        <v>20.115680000000001</v>
      </c>
      <c r="W3">
        <v>33.654412999999998</v>
      </c>
      <c r="X3">
        <v>142.93892700000001</v>
      </c>
      <c r="Y3">
        <v>0</v>
      </c>
      <c r="Z3">
        <v>18.918797000000001</v>
      </c>
      <c r="AA3">
        <v>25.976306000000001</v>
      </c>
      <c r="AB3">
        <v>46.904184000000001</v>
      </c>
      <c r="AC3">
        <v>22.434239000000002</v>
      </c>
      <c r="AD3">
        <v>0</v>
      </c>
      <c r="AE3">
        <v>38.152355</v>
      </c>
      <c r="AF3">
        <v>8.9190850000000008</v>
      </c>
      <c r="AG3">
        <v>50.290478999999998</v>
      </c>
      <c r="AH3">
        <v>21.553149999999999</v>
      </c>
      <c r="AI3">
        <v>0</v>
      </c>
      <c r="AJ3">
        <v>0</v>
      </c>
      <c r="AK3">
        <v>67.377536000000006</v>
      </c>
      <c r="AL3">
        <v>37.084417000000002</v>
      </c>
      <c r="AM3">
        <v>18.182077</v>
      </c>
      <c r="AN3">
        <v>0.75401799999999997</v>
      </c>
      <c r="AO3">
        <v>0</v>
      </c>
      <c r="AP3">
        <v>0</v>
      </c>
      <c r="AQ3">
        <v>10.017773</v>
      </c>
      <c r="AR3">
        <v>33.631869999999999</v>
      </c>
      <c r="AS3">
        <v>33.998240000000003</v>
      </c>
      <c r="AT3">
        <v>17.648851000000001</v>
      </c>
      <c r="AU3">
        <v>0</v>
      </c>
      <c r="AV3">
        <v>0</v>
      </c>
      <c r="AW3">
        <v>0</v>
      </c>
      <c r="AX3">
        <v>0</v>
      </c>
      <c r="AY3">
        <v>5.3774959999999998</v>
      </c>
      <c r="AZ3">
        <v>1.8120529999999999</v>
      </c>
      <c r="BA3">
        <v>0.83406599999999997</v>
      </c>
      <c r="BB3">
        <v>5.1818080000000002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2820.9729010000005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665.76706200000001</v>
      </c>
      <c r="L4">
        <v>534.264724</v>
      </c>
      <c r="M4">
        <v>93.862802000000002</v>
      </c>
      <c r="N4">
        <v>120.287898</v>
      </c>
      <c r="O4">
        <v>126.284015</v>
      </c>
      <c r="P4">
        <v>145.05431400000001</v>
      </c>
      <c r="Q4">
        <v>21.885473000000001</v>
      </c>
      <c r="R4">
        <v>21.711395</v>
      </c>
      <c r="S4">
        <v>26.729659000000002</v>
      </c>
      <c r="T4">
        <v>2.9883389999999999</v>
      </c>
      <c r="U4">
        <v>400.37939999999998</v>
      </c>
      <c r="V4">
        <v>20.115680000000001</v>
      </c>
      <c r="W4">
        <v>33.654412999999998</v>
      </c>
      <c r="X4">
        <v>142.93892700000001</v>
      </c>
      <c r="Y4">
        <v>0</v>
      </c>
      <c r="Z4">
        <v>18.918797000000001</v>
      </c>
      <c r="AA4">
        <v>25.976306000000001</v>
      </c>
      <c r="AB4">
        <v>46.904184000000001</v>
      </c>
      <c r="AC4">
        <v>22.434239000000002</v>
      </c>
      <c r="AD4">
        <v>0</v>
      </c>
      <c r="AE4">
        <v>38.152355</v>
      </c>
      <c r="AF4">
        <v>8.9190850000000008</v>
      </c>
      <c r="AG4">
        <v>50.290478999999998</v>
      </c>
      <c r="AH4">
        <v>21.553149999999999</v>
      </c>
      <c r="AI4">
        <v>0</v>
      </c>
      <c r="AJ4">
        <v>0</v>
      </c>
      <c r="AK4">
        <v>67.377536000000006</v>
      </c>
      <c r="AL4">
        <v>37.084417000000002</v>
      </c>
      <c r="AM4">
        <v>18.182077</v>
      </c>
      <c r="AN4">
        <v>0.75401799999999997</v>
      </c>
      <c r="AO4">
        <v>0</v>
      </c>
      <c r="AP4">
        <v>0</v>
      </c>
      <c r="AQ4">
        <v>10.017773</v>
      </c>
      <c r="AR4">
        <v>33.631869999999999</v>
      </c>
      <c r="AS4">
        <v>33.998240000000003</v>
      </c>
      <c r="AT4">
        <v>17.8809</v>
      </c>
      <c r="AU4">
        <v>0</v>
      </c>
      <c r="AV4">
        <v>0</v>
      </c>
      <c r="AW4">
        <v>0</v>
      </c>
      <c r="AX4">
        <v>0</v>
      </c>
      <c r="AY4">
        <v>5.3774959999999998</v>
      </c>
      <c r="AZ4">
        <v>1.8120529999999999</v>
      </c>
      <c r="BA4">
        <v>0.83406599999999997</v>
      </c>
      <c r="BB4">
        <v>5.1818080000000002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2821.2049500000007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665.76706200000001</v>
      </c>
      <c r="L5">
        <v>534.264724</v>
      </c>
      <c r="M5">
        <v>93.862802000000002</v>
      </c>
      <c r="N5">
        <v>120.287898</v>
      </c>
      <c r="O5">
        <v>126.284015</v>
      </c>
      <c r="P5">
        <v>145.05431400000001</v>
      </c>
      <c r="Q5">
        <v>21.885473000000001</v>
      </c>
      <c r="R5">
        <v>21.711395</v>
      </c>
      <c r="S5">
        <v>26.729659000000002</v>
      </c>
      <c r="T5">
        <v>2.9883389999999999</v>
      </c>
      <c r="U5">
        <v>400.37939999999998</v>
      </c>
      <c r="V5">
        <v>20.115680000000001</v>
      </c>
      <c r="W5">
        <v>33.654412999999998</v>
      </c>
      <c r="X5">
        <v>142.93892700000001</v>
      </c>
      <c r="Y5">
        <v>0</v>
      </c>
      <c r="Z5">
        <v>18.918797000000001</v>
      </c>
      <c r="AA5">
        <v>25.976306000000001</v>
      </c>
      <c r="AB5">
        <v>46.904184000000001</v>
      </c>
      <c r="AC5">
        <v>22.434239000000002</v>
      </c>
      <c r="AD5">
        <v>0</v>
      </c>
      <c r="AE5">
        <v>38.152355</v>
      </c>
      <c r="AF5">
        <v>8.9190850000000008</v>
      </c>
      <c r="AG5">
        <v>50.290478999999998</v>
      </c>
      <c r="AH5">
        <v>21.553149999999999</v>
      </c>
      <c r="AI5">
        <v>0</v>
      </c>
      <c r="AJ5">
        <v>0</v>
      </c>
      <c r="AK5">
        <v>67.377536000000006</v>
      </c>
      <c r="AL5">
        <v>37.084417000000002</v>
      </c>
      <c r="AM5">
        <v>18.182077</v>
      </c>
      <c r="AN5">
        <v>0.75401799999999997</v>
      </c>
      <c r="AO5">
        <v>0</v>
      </c>
      <c r="AP5">
        <v>0</v>
      </c>
      <c r="AQ5">
        <v>0</v>
      </c>
      <c r="AR5">
        <v>33.631869999999999</v>
      </c>
      <c r="AS5">
        <v>33.998240000000003</v>
      </c>
      <c r="AT5">
        <v>15.550928000000001</v>
      </c>
      <c r="AU5">
        <v>0</v>
      </c>
      <c r="AV5">
        <v>0</v>
      </c>
      <c r="AW5">
        <v>0</v>
      </c>
      <c r="AX5">
        <v>0</v>
      </c>
      <c r="AY5">
        <v>5.3774959999999998</v>
      </c>
      <c r="AZ5">
        <v>0</v>
      </c>
      <c r="BA5">
        <v>0.83406599999999997</v>
      </c>
      <c r="BB5">
        <v>5.1818080000000002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2807.0451520000006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665.76706200000001</v>
      </c>
      <c r="L6">
        <v>534.264724</v>
      </c>
      <c r="M6">
        <v>93.862802000000002</v>
      </c>
      <c r="N6">
        <v>120.287898</v>
      </c>
      <c r="O6">
        <v>126.284015</v>
      </c>
      <c r="P6">
        <v>145.05431400000001</v>
      </c>
      <c r="Q6">
        <v>21.885473000000001</v>
      </c>
      <c r="R6">
        <v>21.711395</v>
      </c>
      <c r="S6">
        <v>26.729659000000002</v>
      </c>
      <c r="T6">
        <v>2.9883389999999999</v>
      </c>
      <c r="U6">
        <v>400.37939999999998</v>
      </c>
      <c r="V6">
        <v>20.115680000000001</v>
      </c>
      <c r="W6">
        <v>33.654412999999998</v>
      </c>
      <c r="X6">
        <v>142.93892700000001</v>
      </c>
      <c r="Y6">
        <v>0</v>
      </c>
      <c r="Z6">
        <v>18.918797000000001</v>
      </c>
      <c r="AA6">
        <v>25.976306000000001</v>
      </c>
      <c r="AB6">
        <v>46.904184000000001</v>
      </c>
      <c r="AC6">
        <v>22.434239000000002</v>
      </c>
      <c r="AD6">
        <v>0</v>
      </c>
      <c r="AE6">
        <v>38.152355</v>
      </c>
      <c r="AF6">
        <v>8.9190850000000008</v>
      </c>
      <c r="AG6">
        <v>50.290478999999998</v>
      </c>
      <c r="AH6">
        <v>21.553149999999999</v>
      </c>
      <c r="AI6">
        <v>0</v>
      </c>
      <c r="AJ6">
        <v>0</v>
      </c>
      <c r="AK6">
        <v>67.377536000000006</v>
      </c>
      <c r="AL6">
        <v>37.084417000000002</v>
      </c>
      <c r="AM6">
        <v>18.182077</v>
      </c>
      <c r="AN6">
        <v>0.75401799999999997</v>
      </c>
      <c r="AO6">
        <v>0</v>
      </c>
      <c r="AP6">
        <v>0</v>
      </c>
      <c r="AQ6">
        <v>0</v>
      </c>
      <c r="AR6">
        <v>33.631869999999999</v>
      </c>
      <c r="AS6">
        <v>33.998240000000003</v>
      </c>
      <c r="AT6">
        <v>14.661960000000001</v>
      </c>
      <c r="AU6">
        <v>0</v>
      </c>
      <c r="AV6">
        <v>0</v>
      </c>
      <c r="AW6">
        <v>0</v>
      </c>
      <c r="AX6">
        <v>0</v>
      </c>
      <c r="AY6">
        <v>5.3774959999999998</v>
      </c>
      <c r="AZ6">
        <v>0</v>
      </c>
      <c r="BA6">
        <v>0.83406599999999997</v>
      </c>
      <c r="BB6">
        <v>5.1818080000000002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2806.1561840000004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665.76706200000001</v>
      </c>
      <c r="L7">
        <v>534.264724</v>
      </c>
      <c r="M7">
        <v>93.862802000000002</v>
      </c>
      <c r="N7">
        <v>120.287898</v>
      </c>
      <c r="O7">
        <v>126.284015</v>
      </c>
      <c r="P7">
        <v>145.05431400000001</v>
      </c>
      <c r="Q7">
        <v>21.885473000000001</v>
      </c>
      <c r="R7">
        <v>21.711395</v>
      </c>
      <c r="S7">
        <v>26.729659000000002</v>
      </c>
      <c r="T7">
        <v>2.9883389999999999</v>
      </c>
      <c r="U7">
        <v>400.37939999999998</v>
      </c>
      <c r="V7">
        <v>20.115680000000001</v>
      </c>
      <c r="W7">
        <v>33.654412999999998</v>
      </c>
      <c r="X7">
        <v>142.93892700000001</v>
      </c>
      <c r="Y7">
        <v>0</v>
      </c>
      <c r="Z7">
        <v>18.918797000000001</v>
      </c>
      <c r="AA7">
        <v>25.976306000000001</v>
      </c>
      <c r="AB7">
        <v>31.269456000000002</v>
      </c>
      <c r="AC7">
        <v>22.434239000000002</v>
      </c>
      <c r="AD7">
        <v>0</v>
      </c>
      <c r="AE7">
        <v>38.152355</v>
      </c>
      <c r="AF7">
        <v>8.9190850000000008</v>
      </c>
      <c r="AG7">
        <v>50.290478999999998</v>
      </c>
      <c r="AH7">
        <v>21.553149999999999</v>
      </c>
      <c r="AI7">
        <v>0</v>
      </c>
      <c r="AJ7">
        <v>0</v>
      </c>
      <c r="AK7">
        <v>67.377536000000006</v>
      </c>
      <c r="AL7">
        <v>50.569659000000001</v>
      </c>
      <c r="AM7">
        <v>18.182077</v>
      </c>
      <c r="AN7">
        <v>0.75401799999999997</v>
      </c>
      <c r="AO7">
        <v>0</v>
      </c>
      <c r="AP7">
        <v>0</v>
      </c>
      <c r="AQ7">
        <v>0</v>
      </c>
      <c r="AR7">
        <v>33.631869999999999</v>
      </c>
      <c r="AS7">
        <v>33.998240000000003</v>
      </c>
      <c r="AT7">
        <v>15.267044</v>
      </c>
      <c r="AU7">
        <v>0</v>
      </c>
      <c r="AV7">
        <v>0</v>
      </c>
      <c r="AW7">
        <v>0</v>
      </c>
      <c r="AX7">
        <v>0</v>
      </c>
      <c r="AY7">
        <v>5.3774959999999998</v>
      </c>
      <c r="AZ7">
        <v>0</v>
      </c>
      <c r="BA7">
        <v>0.83406599999999997</v>
      </c>
      <c r="BB7">
        <v>5.1818080000000002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2804.6117820000009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665.76706200000001</v>
      </c>
      <c r="L8">
        <v>534.264724</v>
      </c>
      <c r="M8">
        <v>93.862802000000002</v>
      </c>
      <c r="N8">
        <v>120.287898</v>
      </c>
      <c r="O8">
        <v>126.284015</v>
      </c>
      <c r="P8">
        <v>145.05431400000001</v>
      </c>
      <c r="Q8">
        <v>21.885473000000001</v>
      </c>
      <c r="R8">
        <v>21.711395</v>
      </c>
      <c r="S8">
        <v>26.729659000000002</v>
      </c>
      <c r="T8">
        <v>2.9883389999999999</v>
      </c>
      <c r="U8">
        <v>400.37939999999998</v>
      </c>
      <c r="V8">
        <v>20.115680000000001</v>
      </c>
      <c r="W8">
        <v>33.654412999999998</v>
      </c>
      <c r="X8">
        <v>142.93892700000001</v>
      </c>
      <c r="Y8">
        <v>0</v>
      </c>
      <c r="Z8">
        <v>18.918797000000001</v>
      </c>
      <c r="AA8">
        <v>25.976306000000001</v>
      </c>
      <c r="AB8">
        <v>31.269456000000002</v>
      </c>
      <c r="AC8">
        <v>22.434239000000002</v>
      </c>
      <c r="AD8">
        <v>0</v>
      </c>
      <c r="AE8">
        <v>38.152355</v>
      </c>
      <c r="AF8">
        <v>8.9190850000000008</v>
      </c>
      <c r="AG8">
        <v>50.290478999999998</v>
      </c>
      <c r="AH8">
        <v>21.553149999999999</v>
      </c>
      <c r="AI8">
        <v>0</v>
      </c>
      <c r="AJ8">
        <v>0</v>
      </c>
      <c r="AK8">
        <v>67.377536000000006</v>
      </c>
      <c r="AL8">
        <v>50.569659000000001</v>
      </c>
      <c r="AM8">
        <v>18.182077</v>
      </c>
      <c r="AN8">
        <v>0.75401799999999997</v>
      </c>
      <c r="AO8">
        <v>0</v>
      </c>
      <c r="AP8">
        <v>0</v>
      </c>
      <c r="AQ8">
        <v>0</v>
      </c>
      <c r="AR8">
        <v>33.631869999999999</v>
      </c>
      <c r="AS8">
        <v>33.998240000000003</v>
      </c>
      <c r="AT8">
        <v>12.997278</v>
      </c>
      <c r="AU8">
        <v>0</v>
      </c>
      <c r="AV8">
        <v>0</v>
      </c>
      <c r="AW8">
        <v>0</v>
      </c>
      <c r="AX8">
        <v>0</v>
      </c>
      <c r="AY8">
        <v>5.3774959999999998</v>
      </c>
      <c r="AZ8">
        <v>0</v>
      </c>
      <c r="BA8">
        <v>0.83406599999999997</v>
      </c>
      <c r="BB8">
        <v>5.1818080000000002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2802.3420160000005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665.76706200000001</v>
      </c>
      <c r="L9">
        <v>534.264724</v>
      </c>
      <c r="M9">
        <v>93.862802000000002</v>
      </c>
      <c r="N9">
        <v>120.287898</v>
      </c>
      <c r="O9">
        <v>126.284015</v>
      </c>
      <c r="P9">
        <v>145.05431400000001</v>
      </c>
      <c r="Q9">
        <v>21.885473000000001</v>
      </c>
      <c r="R9">
        <v>21.711395</v>
      </c>
      <c r="S9">
        <v>26.729659000000002</v>
      </c>
      <c r="T9">
        <v>2.9883389999999999</v>
      </c>
      <c r="U9">
        <v>400.37939999999998</v>
      </c>
      <c r="V9">
        <v>20.115680000000001</v>
      </c>
      <c r="W9">
        <v>33.654412999999998</v>
      </c>
      <c r="X9">
        <v>142.93892700000001</v>
      </c>
      <c r="Y9">
        <v>0</v>
      </c>
      <c r="Z9">
        <v>18.918797000000001</v>
      </c>
      <c r="AA9">
        <v>25.976306000000001</v>
      </c>
      <c r="AB9">
        <v>31.269456000000002</v>
      </c>
      <c r="AC9">
        <v>22.434239000000002</v>
      </c>
      <c r="AD9">
        <v>0</v>
      </c>
      <c r="AE9">
        <v>38.152355</v>
      </c>
      <c r="AF9">
        <v>8.9190850000000008</v>
      </c>
      <c r="AG9">
        <v>50.290478999999998</v>
      </c>
      <c r="AH9">
        <v>21.553149999999999</v>
      </c>
      <c r="AI9">
        <v>0</v>
      </c>
      <c r="AJ9">
        <v>0</v>
      </c>
      <c r="AK9">
        <v>67.377536000000006</v>
      </c>
      <c r="AL9">
        <v>76.764741999999998</v>
      </c>
      <c r="AM9">
        <v>18.182077</v>
      </c>
      <c r="AN9">
        <v>0.75401799999999997</v>
      </c>
      <c r="AO9">
        <v>0</v>
      </c>
      <c r="AP9">
        <v>0</v>
      </c>
      <c r="AQ9">
        <v>0</v>
      </c>
      <c r="AR9">
        <v>33.631869999999999</v>
      </c>
      <c r="AS9">
        <v>33.998240000000003</v>
      </c>
      <c r="AT9">
        <v>13.021985000000001</v>
      </c>
      <c r="AU9">
        <v>0</v>
      </c>
      <c r="AV9">
        <v>0</v>
      </c>
      <c r="AW9">
        <v>0</v>
      </c>
      <c r="AX9">
        <v>0</v>
      </c>
      <c r="AY9">
        <v>5.3774959999999998</v>
      </c>
      <c r="AZ9">
        <v>0</v>
      </c>
      <c r="BA9">
        <v>0.83406599999999997</v>
      </c>
      <c r="BB9">
        <v>5.1818080000000002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2828.5618060000002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665.76706200000001</v>
      </c>
      <c r="L10">
        <v>534.264724</v>
      </c>
      <c r="M10">
        <v>93.862802000000002</v>
      </c>
      <c r="N10">
        <v>120.287898</v>
      </c>
      <c r="O10">
        <v>126.284015</v>
      </c>
      <c r="P10">
        <v>145.05431400000001</v>
      </c>
      <c r="Q10">
        <v>21.885473000000001</v>
      </c>
      <c r="R10">
        <v>21.711395</v>
      </c>
      <c r="S10">
        <v>26.729659000000002</v>
      </c>
      <c r="T10">
        <v>2.9883389999999999</v>
      </c>
      <c r="U10">
        <v>400.37939999999998</v>
      </c>
      <c r="V10">
        <v>20.115680000000001</v>
      </c>
      <c r="W10">
        <v>33.654412999999998</v>
      </c>
      <c r="X10">
        <v>142.93892700000001</v>
      </c>
      <c r="Y10">
        <v>0</v>
      </c>
      <c r="Z10">
        <v>18.918797000000001</v>
      </c>
      <c r="AA10">
        <v>25.976306000000001</v>
      </c>
      <c r="AB10">
        <v>31.269456000000002</v>
      </c>
      <c r="AC10">
        <v>22.434239000000002</v>
      </c>
      <c r="AD10">
        <v>0</v>
      </c>
      <c r="AE10">
        <v>38.152355</v>
      </c>
      <c r="AF10">
        <v>8.9190850000000008</v>
      </c>
      <c r="AG10">
        <v>50.290478999999998</v>
      </c>
      <c r="AH10">
        <v>21.553149999999999</v>
      </c>
      <c r="AI10">
        <v>0</v>
      </c>
      <c r="AJ10">
        <v>0</v>
      </c>
      <c r="AK10">
        <v>67.377536000000006</v>
      </c>
      <c r="AL10">
        <v>76.764741999999998</v>
      </c>
      <c r="AM10">
        <v>18.182077</v>
      </c>
      <c r="AN10">
        <v>0.75401799999999997</v>
      </c>
      <c r="AO10">
        <v>0</v>
      </c>
      <c r="AP10">
        <v>0</v>
      </c>
      <c r="AQ10">
        <v>0</v>
      </c>
      <c r="AR10">
        <v>33.631869999999999</v>
      </c>
      <c r="AS10">
        <v>33.998240000000003</v>
      </c>
      <c r="AT10">
        <v>13.269261999999999</v>
      </c>
      <c r="AU10">
        <v>0</v>
      </c>
      <c r="AV10">
        <v>0</v>
      </c>
      <c r="AW10">
        <v>0</v>
      </c>
      <c r="AX10">
        <v>0</v>
      </c>
      <c r="AY10">
        <v>5.3774959999999998</v>
      </c>
      <c r="AZ10">
        <v>0</v>
      </c>
      <c r="BA10">
        <v>0.83406599999999997</v>
      </c>
      <c r="BB10">
        <v>5.1818080000000002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2828.8090830000001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665.76706200000001</v>
      </c>
      <c r="L11">
        <v>534.264724</v>
      </c>
      <c r="M11">
        <v>93.862802000000002</v>
      </c>
      <c r="N11">
        <v>120.287898</v>
      </c>
      <c r="O11">
        <v>126.284015</v>
      </c>
      <c r="P11">
        <v>145.05431400000001</v>
      </c>
      <c r="Q11">
        <v>21.885473000000001</v>
      </c>
      <c r="R11">
        <v>21.711395</v>
      </c>
      <c r="S11">
        <v>26.729659000000002</v>
      </c>
      <c r="T11">
        <v>2.9883389999999999</v>
      </c>
      <c r="U11">
        <v>400.37939999999998</v>
      </c>
      <c r="V11">
        <v>20.115680000000001</v>
      </c>
      <c r="W11">
        <v>33.654412999999998</v>
      </c>
      <c r="X11">
        <v>142.93892700000001</v>
      </c>
      <c r="Y11">
        <v>0</v>
      </c>
      <c r="Z11">
        <v>18.918797000000001</v>
      </c>
      <c r="AA11">
        <v>25.976306000000001</v>
      </c>
      <c r="AB11">
        <v>31.269456000000002</v>
      </c>
      <c r="AC11">
        <v>22.434239000000002</v>
      </c>
      <c r="AD11">
        <v>0</v>
      </c>
      <c r="AE11">
        <v>38.152355</v>
      </c>
      <c r="AF11">
        <v>8.9190850000000008</v>
      </c>
      <c r="AG11">
        <v>50.290478999999998</v>
      </c>
      <c r="AH11">
        <v>21.553149999999999</v>
      </c>
      <c r="AI11">
        <v>0</v>
      </c>
      <c r="AJ11">
        <v>0</v>
      </c>
      <c r="AK11">
        <v>67.377536000000006</v>
      </c>
      <c r="AL11">
        <v>76.764741999999998</v>
      </c>
      <c r="AM11">
        <v>18.182077</v>
      </c>
      <c r="AN11">
        <v>0.75401799999999997</v>
      </c>
      <c r="AO11">
        <v>0</v>
      </c>
      <c r="AP11">
        <v>0</v>
      </c>
      <c r="AQ11">
        <v>0</v>
      </c>
      <c r="AR11">
        <v>33.631869999999999</v>
      </c>
      <c r="AS11">
        <v>33.998240000000003</v>
      </c>
      <c r="AT11">
        <v>12.969746000000001</v>
      </c>
      <c r="AU11">
        <v>0</v>
      </c>
      <c r="AV11">
        <v>0</v>
      </c>
      <c r="AW11">
        <v>0</v>
      </c>
      <c r="AX11">
        <v>0</v>
      </c>
      <c r="AY11">
        <v>5.3774959999999998</v>
      </c>
      <c r="AZ11">
        <v>0</v>
      </c>
      <c r="BA11">
        <v>0.83406599999999997</v>
      </c>
      <c r="BB11">
        <v>5.1818080000000002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2828.5095670000005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665.76706200000001</v>
      </c>
      <c r="L12">
        <v>534.264724</v>
      </c>
      <c r="M12">
        <v>93.862802000000002</v>
      </c>
      <c r="N12">
        <v>120.287898</v>
      </c>
      <c r="O12">
        <v>126.284015</v>
      </c>
      <c r="P12">
        <v>145.05431400000001</v>
      </c>
      <c r="Q12">
        <v>21.885473000000001</v>
      </c>
      <c r="R12">
        <v>21.711395</v>
      </c>
      <c r="S12">
        <v>26.729659000000002</v>
      </c>
      <c r="T12">
        <v>2.9883389999999999</v>
      </c>
      <c r="U12">
        <v>400.37939999999998</v>
      </c>
      <c r="V12">
        <v>20.115680000000001</v>
      </c>
      <c r="W12">
        <v>33.654412999999998</v>
      </c>
      <c r="X12">
        <v>142.93892700000001</v>
      </c>
      <c r="Y12">
        <v>0</v>
      </c>
      <c r="Z12">
        <v>18.918797000000001</v>
      </c>
      <c r="AA12">
        <v>25.976306000000001</v>
      </c>
      <c r="AB12">
        <v>31.269456000000002</v>
      </c>
      <c r="AC12">
        <v>22.434239000000002</v>
      </c>
      <c r="AD12">
        <v>0</v>
      </c>
      <c r="AE12">
        <v>38.152355</v>
      </c>
      <c r="AF12">
        <v>8.9190850000000008</v>
      </c>
      <c r="AG12">
        <v>50.290478999999998</v>
      </c>
      <c r="AH12">
        <v>21.553149999999999</v>
      </c>
      <c r="AI12">
        <v>0</v>
      </c>
      <c r="AJ12">
        <v>0</v>
      </c>
      <c r="AK12">
        <v>67.377536000000006</v>
      </c>
      <c r="AL12">
        <v>76.764741999999998</v>
      </c>
      <c r="AM12">
        <v>18.182077</v>
      </c>
      <c r="AN12">
        <v>0.75401799999999997</v>
      </c>
      <c r="AO12">
        <v>0</v>
      </c>
      <c r="AP12">
        <v>0</v>
      </c>
      <c r="AQ12">
        <v>0</v>
      </c>
      <c r="AR12">
        <v>33.631869999999999</v>
      </c>
      <c r="AS12">
        <v>33.998240000000003</v>
      </c>
      <c r="AT12">
        <v>14.197863</v>
      </c>
      <c r="AU12">
        <v>0</v>
      </c>
      <c r="AV12">
        <v>0</v>
      </c>
      <c r="AW12">
        <v>0</v>
      </c>
      <c r="AX12">
        <v>0</v>
      </c>
      <c r="AY12">
        <v>5.3774959999999998</v>
      </c>
      <c r="AZ12">
        <v>0</v>
      </c>
      <c r="BA12">
        <v>0.83406599999999997</v>
      </c>
      <c r="BB12">
        <v>5.1818080000000002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2829.7376840000002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609.19878700000004</v>
      </c>
      <c r="L13">
        <v>534.264724</v>
      </c>
      <c r="M13">
        <v>93.862802000000002</v>
      </c>
      <c r="N13">
        <v>120.287898</v>
      </c>
      <c r="O13">
        <v>126.284015</v>
      </c>
      <c r="P13">
        <v>145.05431400000001</v>
      </c>
      <c r="Q13">
        <v>21.885473000000001</v>
      </c>
      <c r="R13">
        <v>21.711395</v>
      </c>
      <c r="S13">
        <v>26.729659000000002</v>
      </c>
      <c r="T13">
        <v>2.9883389999999999</v>
      </c>
      <c r="U13">
        <v>400.37939999999998</v>
      </c>
      <c r="V13">
        <v>20.115680000000001</v>
      </c>
      <c r="W13">
        <v>33.654412999999998</v>
      </c>
      <c r="X13">
        <v>142.93892700000001</v>
      </c>
      <c r="Y13">
        <v>0</v>
      </c>
      <c r="Z13">
        <v>18.918797000000001</v>
      </c>
      <c r="AA13">
        <v>25.976306000000001</v>
      </c>
      <c r="AB13">
        <v>31.269456000000002</v>
      </c>
      <c r="AC13">
        <v>22.434239000000002</v>
      </c>
      <c r="AD13">
        <v>0</v>
      </c>
      <c r="AE13">
        <v>38.152355</v>
      </c>
      <c r="AF13">
        <v>8.9190850000000008</v>
      </c>
      <c r="AG13">
        <v>50.290478999999998</v>
      </c>
      <c r="AH13">
        <v>21.553149999999999</v>
      </c>
      <c r="AI13">
        <v>0</v>
      </c>
      <c r="AJ13">
        <v>0</v>
      </c>
      <c r="AK13">
        <v>67.377536000000006</v>
      </c>
      <c r="AL13">
        <v>61.807361</v>
      </c>
      <c r="AM13">
        <v>18.182077</v>
      </c>
      <c r="AN13">
        <v>0.75401799999999997</v>
      </c>
      <c r="AO13">
        <v>0</v>
      </c>
      <c r="AP13">
        <v>0</v>
      </c>
      <c r="AQ13">
        <v>0</v>
      </c>
      <c r="AR13">
        <v>33.631869999999999</v>
      </c>
      <c r="AS13">
        <v>33.998240000000003</v>
      </c>
      <c r="AT13">
        <v>13.301836</v>
      </c>
      <c r="AU13">
        <v>0</v>
      </c>
      <c r="AV13">
        <v>0</v>
      </c>
      <c r="AW13">
        <v>0</v>
      </c>
      <c r="AX13">
        <v>0</v>
      </c>
      <c r="AY13">
        <v>5.3774959999999998</v>
      </c>
      <c r="AZ13">
        <v>0</v>
      </c>
      <c r="BA13">
        <v>0.83406599999999997</v>
      </c>
      <c r="BB13">
        <v>5.1818080000000002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2757.3160010000006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567.08152199999995</v>
      </c>
      <c r="L14">
        <v>534.264724</v>
      </c>
      <c r="M14">
        <v>93.862802000000002</v>
      </c>
      <c r="N14">
        <v>120.287898</v>
      </c>
      <c r="O14">
        <v>126.284015</v>
      </c>
      <c r="P14">
        <v>145.05431400000001</v>
      </c>
      <c r="Q14">
        <v>21.885473000000001</v>
      </c>
      <c r="R14">
        <v>21.711395</v>
      </c>
      <c r="S14">
        <v>26.729659000000002</v>
      </c>
      <c r="T14">
        <v>2.9883389999999999</v>
      </c>
      <c r="U14">
        <v>400.37939999999998</v>
      </c>
      <c r="V14">
        <v>20.115680000000001</v>
      </c>
      <c r="W14">
        <v>33.654412999999998</v>
      </c>
      <c r="X14">
        <v>142.93892700000001</v>
      </c>
      <c r="Y14">
        <v>0</v>
      </c>
      <c r="Z14">
        <v>18.918797000000001</v>
      </c>
      <c r="AA14">
        <v>25.976306000000001</v>
      </c>
      <c r="AB14">
        <v>31.269456000000002</v>
      </c>
      <c r="AC14">
        <v>22.434239000000002</v>
      </c>
      <c r="AD14">
        <v>0</v>
      </c>
      <c r="AE14">
        <v>38.152355</v>
      </c>
      <c r="AF14">
        <v>8.9190850000000008</v>
      </c>
      <c r="AG14">
        <v>50.290478999999998</v>
      </c>
      <c r="AH14">
        <v>21.553149999999999</v>
      </c>
      <c r="AI14">
        <v>0</v>
      </c>
      <c r="AJ14">
        <v>0</v>
      </c>
      <c r="AK14">
        <v>67.377536000000006</v>
      </c>
      <c r="AL14">
        <v>59.559820999999999</v>
      </c>
      <c r="AM14">
        <v>18.182077</v>
      </c>
      <c r="AN14">
        <v>0.75401799999999997</v>
      </c>
      <c r="AO14">
        <v>0</v>
      </c>
      <c r="AP14">
        <v>0</v>
      </c>
      <c r="AQ14">
        <v>0</v>
      </c>
      <c r="AR14">
        <v>33.631869999999999</v>
      </c>
      <c r="AS14">
        <v>33.998240000000003</v>
      </c>
      <c r="AT14">
        <v>13.208551999999999</v>
      </c>
      <c r="AU14">
        <v>0</v>
      </c>
      <c r="AV14">
        <v>0</v>
      </c>
      <c r="AW14">
        <v>0</v>
      </c>
      <c r="AX14">
        <v>0</v>
      </c>
      <c r="AY14">
        <v>5.3774959999999998</v>
      </c>
      <c r="AZ14">
        <v>0</v>
      </c>
      <c r="BA14">
        <v>0.83406599999999997</v>
      </c>
      <c r="BB14">
        <v>5.1818080000000002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2712.8579120000004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487.66907200000003</v>
      </c>
      <c r="L15">
        <v>534.264724</v>
      </c>
      <c r="M15">
        <v>93.862802000000002</v>
      </c>
      <c r="N15">
        <v>120.287898</v>
      </c>
      <c r="O15">
        <v>126.284015</v>
      </c>
      <c r="P15">
        <v>145.05431400000001</v>
      </c>
      <c r="Q15">
        <v>21.885473000000001</v>
      </c>
      <c r="R15">
        <v>21.711395</v>
      </c>
      <c r="S15">
        <v>26.729659000000002</v>
      </c>
      <c r="T15">
        <v>2.9883389999999999</v>
      </c>
      <c r="U15">
        <v>400.37939999999998</v>
      </c>
      <c r="V15">
        <v>20.115680000000001</v>
      </c>
      <c r="W15">
        <v>33.654412999999998</v>
      </c>
      <c r="X15">
        <v>142.93892700000001</v>
      </c>
      <c r="Y15">
        <v>0</v>
      </c>
      <c r="Z15">
        <v>18.918797000000001</v>
      </c>
      <c r="AA15">
        <v>25.976306000000001</v>
      </c>
      <c r="AB15">
        <v>31.269456000000002</v>
      </c>
      <c r="AC15">
        <v>22.434239000000002</v>
      </c>
      <c r="AD15">
        <v>0</v>
      </c>
      <c r="AE15">
        <v>38.152355</v>
      </c>
      <c r="AF15">
        <v>8.9190850000000008</v>
      </c>
      <c r="AG15">
        <v>50.290478999999998</v>
      </c>
      <c r="AH15">
        <v>21.553149999999999</v>
      </c>
      <c r="AI15">
        <v>0</v>
      </c>
      <c r="AJ15">
        <v>0</v>
      </c>
      <c r="AK15">
        <v>67.377536000000006</v>
      </c>
      <c r="AL15">
        <v>59.559820999999999</v>
      </c>
      <c r="AM15">
        <v>18.182077</v>
      </c>
      <c r="AN15">
        <v>0.75401799999999997</v>
      </c>
      <c r="AO15">
        <v>0</v>
      </c>
      <c r="AP15">
        <v>0</v>
      </c>
      <c r="AQ15">
        <v>0</v>
      </c>
      <c r="AR15">
        <v>33.631869999999999</v>
      </c>
      <c r="AS15">
        <v>33.998240000000003</v>
      </c>
      <c r="AT15">
        <v>13.777329999999999</v>
      </c>
      <c r="AU15">
        <v>0</v>
      </c>
      <c r="AV15">
        <v>0</v>
      </c>
      <c r="AW15">
        <v>0</v>
      </c>
      <c r="AX15">
        <v>0</v>
      </c>
      <c r="AY15">
        <v>5.3774959999999998</v>
      </c>
      <c r="AZ15">
        <v>0</v>
      </c>
      <c r="BA15">
        <v>0.83406599999999997</v>
      </c>
      <c r="BB15">
        <v>5.1818080000000002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2634.01424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468.32707199999999</v>
      </c>
      <c r="L16">
        <v>534.264724</v>
      </c>
      <c r="M16">
        <v>93.862802000000002</v>
      </c>
      <c r="N16">
        <v>120.287898</v>
      </c>
      <c r="O16">
        <v>126.284015</v>
      </c>
      <c r="P16">
        <v>145.05431400000001</v>
      </c>
      <c r="Q16">
        <v>21.885473000000001</v>
      </c>
      <c r="R16">
        <v>21.711395</v>
      </c>
      <c r="S16">
        <v>26.729659000000002</v>
      </c>
      <c r="T16">
        <v>2.9883389999999999</v>
      </c>
      <c r="U16">
        <v>400.37939999999998</v>
      </c>
      <c r="V16">
        <v>20.115680000000001</v>
      </c>
      <c r="W16">
        <v>33.654412999999998</v>
      </c>
      <c r="X16">
        <v>142.93892700000001</v>
      </c>
      <c r="Y16">
        <v>0</v>
      </c>
      <c r="Z16">
        <v>18.918797000000001</v>
      </c>
      <c r="AA16">
        <v>25.976306000000001</v>
      </c>
      <c r="AB16">
        <v>31.269456000000002</v>
      </c>
      <c r="AC16">
        <v>22.434239000000002</v>
      </c>
      <c r="AD16">
        <v>0</v>
      </c>
      <c r="AE16">
        <v>38.152355</v>
      </c>
      <c r="AF16">
        <v>8.9190850000000008</v>
      </c>
      <c r="AG16">
        <v>50.290478999999998</v>
      </c>
      <c r="AH16">
        <v>21.553149999999999</v>
      </c>
      <c r="AI16">
        <v>0</v>
      </c>
      <c r="AJ16">
        <v>0</v>
      </c>
      <c r="AK16">
        <v>67.377536000000006</v>
      </c>
      <c r="AL16">
        <v>59.559820999999999</v>
      </c>
      <c r="AM16">
        <v>18.182077</v>
      </c>
      <c r="AN16">
        <v>0.75401799999999997</v>
      </c>
      <c r="AO16">
        <v>0</v>
      </c>
      <c r="AP16">
        <v>0</v>
      </c>
      <c r="AQ16">
        <v>0</v>
      </c>
      <c r="AR16">
        <v>33.631869999999999</v>
      </c>
      <c r="AS16">
        <v>33.998240000000003</v>
      </c>
      <c r="AT16">
        <v>14.588141</v>
      </c>
      <c r="AU16">
        <v>0</v>
      </c>
      <c r="AV16">
        <v>0</v>
      </c>
      <c r="AW16">
        <v>0</v>
      </c>
      <c r="AX16">
        <v>0</v>
      </c>
      <c r="AY16">
        <v>5.3774959999999998</v>
      </c>
      <c r="AZ16">
        <v>0</v>
      </c>
      <c r="BA16">
        <v>0.83406599999999997</v>
      </c>
      <c r="BB16">
        <v>5.1818080000000002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2615.4830510000002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409.33397200000002</v>
      </c>
      <c r="L17">
        <v>504.90240699999998</v>
      </c>
      <c r="M17">
        <v>93.862802000000002</v>
      </c>
      <c r="N17">
        <v>120.287898</v>
      </c>
      <c r="O17">
        <v>126.284015</v>
      </c>
      <c r="P17">
        <v>145.05431400000001</v>
      </c>
      <c r="Q17">
        <v>21.885473000000001</v>
      </c>
      <c r="R17">
        <v>21.711395</v>
      </c>
      <c r="S17">
        <v>26.729659000000002</v>
      </c>
      <c r="T17">
        <v>2.9883389999999999</v>
      </c>
      <c r="U17">
        <v>400.37939999999998</v>
      </c>
      <c r="V17">
        <v>20.115680000000001</v>
      </c>
      <c r="W17">
        <v>33.654412999999998</v>
      </c>
      <c r="X17">
        <v>142.93892700000001</v>
      </c>
      <c r="Y17">
        <v>0</v>
      </c>
      <c r="Z17">
        <v>18.918797000000001</v>
      </c>
      <c r="AA17">
        <v>25.976306000000001</v>
      </c>
      <c r="AB17">
        <v>31.269456000000002</v>
      </c>
      <c r="AC17">
        <v>22.434239000000002</v>
      </c>
      <c r="AD17">
        <v>0</v>
      </c>
      <c r="AE17">
        <v>38.152355</v>
      </c>
      <c r="AF17">
        <v>8.9190850000000008</v>
      </c>
      <c r="AG17">
        <v>50.290478999999998</v>
      </c>
      <c r="AH17">
        <v>21.553149999999999</v>
      </c>
      <c r="AI17">
        <v>0</v>
      </c>
      <c r="AJ17">
        <v>0</v>
      </c>
      <c r="AK17">
        <v>67.377536000000006</v>
      </c>
      <c r="AL17">
        <v>59.559820999999999</v>
      </c>
      <c r="AM17">
        <v>18.182077</v>
      </c>
      <c r="AN17">
        <v>0.75401799999999997</v>
      </c>
      <c r="AO17">
        <v>0</v>
      </c>
      <c r="AP17">
        <v>0</v>
      </c>
      <c r="AQ17">
        <v>0</v>
      </c>
      <c r="AR17">
        <v>33.631869999999999</v>
      </c>
      <c r="AS17">
        <v>33.998240000000003</v>
      </c>
      <c r="AT17">
        <v>13.915793000000001</v>
      </c>
      <c r="AU17">
        <v>0</v>
      </c>
      <c r="AV17">
        <v>0</v>
      </c>
      <c r="AW17">
        <v>0</v>
      </c>
      <c r="AX17">
        <v>0</v>
      </c>
      <c r="AY17">
        <v>5.3774959999999998</v>
      </c>
      <c r="AZ17">
        <v>0</v>
      </c>
      <c r="BA17">
        <v>0.83406599999999997</v>
      </c>
      <c r="BB17">
        <v>5.1818080000000002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2526.4552859999999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395.730163</v>
      </c>
      <c r="L18">
        <v>452.18694699999998</v>
      </c>
      <c r="M18">
        <v>93.862802000000002</v>
      </c>
      <c r="N18">
        <v>120.287898</v>
      </c>
      <c r="O18">
        <v>126.284015</v>
      </c>
      <c r="P18">
        <v>145.05431400000001</v>
      </c>
      <c r="Q18">
        <v>21.885473000000001</v>
      </c>
      <c r="R18">
        <v>21.711395</v>
      </c>
      <c r="S18">
        <v>26.729659000000002</v>
      </c>
      <c r="T18">
        <v>2.9883389999999999</v>
      </c>
      <c r="U18">
        <v>400.37939999999998</v>
      </c>
      <c r="V18">
        <v>20.115680000000001</v>
      </c>
      <c r="W18">
        <v>33.654412999999998</v>
      </c>
      <c r="X18">
        <v>142.93892700000001</v>
      </c>
      <c r="Y18">
        <v>0</v>
      </c>
      <c r="Z18">
        <v>18.918797000000001</v>
      </c>
      <c r="AA18">
        <v>25.976306000000001</v>
      </c>
      <c r="AB18">
        <v>31.269456000000002</v>
      </c>
      <c r="AC18">
        <v>22.434239000000002</v>
      </c>
      <c r="AD18">
        <v>0</v>
      </c>
      <c r="AE18">
        <v>38.152355</v>
      </c>
      <c r="AF18">
        <v>8.9190850000000008</v>
      </c>
      <c r="AG18">
        <v>50.290478999999998</v>
      </c>
      <c r="AH18">
        <v>21.553149999999999</v>
      </c>
      <c r="AI18">
        <v>0</v>
      </c>
      <c r="AJ18">
        <v>0</v>
      </c>
      <c r="AK18">
        <v>67.377536000000006</v>
      </c>
      <c r="AL18">
        <v>59.559820999999999</v>
      </c>
      <c r="AM18">
        <v>18.182077</v>
      </c>
      <c r="AN18">
        <v>0.75401799999999997</v>
      </c>
      <c r="AO18">
        <v>0</v>
      </c>
      <c r="AP18">
        <v>0</v>
      </c>
      <c r="AQ18">
        <v>0</v>
      </c>
      <c r="AR18">
        <v>33.631869999999999</v>
      </c>
      <c r="AS18">
        <v>33.998240000000003</v>
      </c>
      <c r="AT18">
        <v>16.055063000000001</v>
      </c>
      <c r="AU18">
        <v>0</v>
      </c>
      <c r="AV18">
        <v>0</v>
      </c>
      <c r="AW18">
        <v>0</v>
      </c>
      <c r="AX18">
        <v>0</v>
      </c>
      <c r="AY18">
        <v>5.3774959999999998</v>
      </c>
      <c r="AZ18">
        <v>0</v>
      </c>
      <c r="BA18">
        <v>0.83406599999999997</v>
      </c>
      <c r="BB18">
        <v>5.1818080000000002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2462.2752869999999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401.597172</v>
      </c>
      <c r="L19">
        <v>508.27023700000001</v>
      </c>
      <c r="M19">
        <v>93.862802000000002</v>
      </c>
      <c r="N19">
        <v>120.287898</v>
      </c>
      <c r="O19">
        <v>126.284015</v>
      </c>
      <c r="P19">
        <v>145.05431400000001</v>
      </c>
      <c r="Q19">
        <v>21.885473000000001</v>
      </c>
      <c r="R19">
        <v>21.711395</v>
      </c>
      <c r="S19">
        <v>26.729659000000002</v>
      </c>
      <c r="T19">
        <v>2.9883389999999999</v>
      </c>
      <c r="U19">
        <v>400.37939999999998</v>
      </c>
      <c r="V19">
        <v>20.115680000000001</v>
      </c>
      <c r="W19">
        <v>33.654412999999998</v>
      </c>
      <c r="X19">
        <v>142.93892700000001</v>
      </c>
      <c r="Y19">
        <v>0</v>
      </c>
      <c r="Z19">
        <v>12.612531000000001</v>
      </c>
      <c r="AA19">
        <v>25.976306000000001</v>
      </c>
      <c r="AB19">
        <v>31.269456000000002</v>
      </c>
      <c r="AC19">
        <v>22.434239000000002</v>
      </c>
      <c r="AD19">
        <v>0</v>
      </c>
      <c r="AE19">
        <v>38.152355</v>
      </c>
      <c r="AF19">
        <v>8.9190850000000008</v>
      </c>
      <c r="AG19">
        <v>50.290478999999998</v>
      </c>
      <c r="AH19">
        <v>21.553149999999999</v>
      </c>
      <c r="AI19">
        <v>0</v>
      </c>
      <c r="AJ19">
        <v>0</v>
      </c>
      <c r="AK19">
        <v>67.377536000000006</v>
      </c>
      <c r="AL19">
        <v>59.559820999999999</v>
      </c>
      <c r="AM19">
        <v>18.182077</v>
      </c>
      <c r="AN19">
        <v>0.75401799999999997</v>
      </c>
      <c r="AO19">
        <v>0</v>
      </c>
      <c r="AP19">
        <v>0</v>
      </c>
      <c r="AQ19">
        <v>0</v>
      </c>
      <c r="AR19">
        <v>33.631869999999999</v>
      </c>
      <c r="AS19">
        <v>33.998240000000003</v>
      </c>
      <c r="AT19">
        <v>18.364159000000001</v>
      </c>
      <c r="AU19">
        <v>0</v>
      </c>
      <c r="AV19">
        <v>0</v>
      </c>
      <c r="AW19">
        <v>0</v>
      </c>
      <c r="AX19">
        <v>0</v>
      </c>
      <c r="AY19">
        <v>5.3774959999999998</v>
      </c>
      <c r="AZ19">
        <v>0</v>
      </c>
      <c r="BA19">
        <v>0.83406599999999997</v>
      </c>
      <c r="BB19">
        <v>5.1818080000000002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2520.2284160000004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401.597172</v>
      </c>
      <c r="L20">
        <v>534.264724</v>
      </c>
      <c r="M20">
        <v>93.862802000000002</v>
      </c>
      <c r="N20">
        <v>120.287898</v>
      </c>
      <c r="O20">
        <v>126.284015</v>
      </c>
      <c r="P20">
        <v>145.05431400000001</v>
      </c>
      <c r="Q20">
        <v>21.885473000000001</v>
      </c>
      <c r="R20">
        <v>21.711395</v>
      </c>
      <c r="S20">
        <v>26.729659000000002</v>
      </c>
      <c r="T20">
        <v>2.9883389999999999</v>
      </c>
      <c r="U20">
        <v>400.37939999999998</v>
      </c>
      <c r="V20">
        <v>20.115680000000001</v>
      </c>
      <c r="W20">
        <v>33.654412999999998</v>
      </c>
      <c r="X20">
        <v>142.93892700000001</v>
      </c>
      <c r="Y20">
        <v>0</v>
      </c>
      <c r="Z20">
        <v>12.612531000000001</v>
      </c>
      <c r="AA20">
        <v>25.976306000000001</v>
      </c>
      <c r="AB20">
        <v>31.269456000000002</v>
      </c>
      <c r="AC20">
        <v>22.434239000000002</v>
      </c>
      <c r="AD20">
        <v>0</v>
      </c>
      <c r="AE20">
        <v>38.152355</v>
      </c>
      <c r="AF20">
        <v>8.9190850000000008</v>
      </c>
      <c r="AG20">
        <v>50.290478999999998</v>
      </c>
      <c r="AH20">
        <v>21.553149999999999</v>
      </c>
      <c r="AI20">
        <v>0</v>
      </c>
      <c r="AJ20">
        <v>0</v>
      </c>
      <c r="AK20">
        <v>67.377536000000006</v>
      </c>
      <c r="AL20">
        <v>59.559820999999999</v>
      </c>
      <c r="AM20">
        <v>18.182077</v>
      </c>
      <c r="AN20">
        <v>0.75401799999999997</v>
      </c>
      <c r="AO20">
        <v>0</v>
      </c>
      <c r="AP20">
        <v>0</v>
      </c>
      <c r="AQ20">
        <v>0</v>
      </c>
      <c r="AR20">
        <v>33.631869999999999</v>
      </c>
      <c r="AS20">
        <v>33.998240000000003</v>
      </c>
      <c r="AT20">
        <v>17.972570000000001</v>
      </c>
      <c r="AU20">
        <v>0</v>
      </c>
      <c r="AV20">
        <v>0</v>
      </c>
      <c r="AW20">
        <v>0</v>
      </c>
      <c r="AX20">
        <v>0</v>
      </c>
      <c r="AY20">
        <v>5.3774959999999998</v>
      </c>
      <c r="AZ20">
        <v>0</v>
      </c>
      <c r="BA20">
        <v>0.83406599999999997</v>
      </c>
      <c r="BB20">
        <v>5.1818080000000002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2545.8313140000005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391.92617200000001</v>
      </c>
      <c r="L21">
        <v>534.264724</v>
      </c>
      <c r="M21">
        <v>93.862802000000002</v>
      </c>
      <c r="N21">
        <v>120.287898</v>
      </c>
      <c r="O21">
        <v>126.284015</v>
      </c>
      <c r="P21">
        <v>145.05431400000001</v>
      </c>
      <c r="Q21">
        <v>21.885473000000001</v>
      </c>
      <c r="R21">
        <v>21.711395</v>
      </c>
      <c r="S21">
        <v>26.729659000000002</v>
      </c>
      <c r="T21">
        <v>2.9883389999999999</v>
      </c>
      <c r="U21">
        <v>404.44914999999997</v>
      </c>
      <c r="V21">
        <v>20.115680000000001</v>
      </c>
      <c r="W21">
        <v>33.654412999999998</v>
      </c>
      <c r="X21">
        <v>142.93892700000001</v>
      </c>
      <c r="Y21">
        <v>0</v>
      </c>
      <c r="Z21">
        <v>12.612531000000001</v>
      </c>
      <c r="AA21">
        <v>25.976306000000001</v>
      </c>
      <c r="AB21">
        <v>31.269456000000002</v>
      </c>
      <c r="AC21">
        <v>22.434239000000002</v>
      </c>
      <c r="AD21">
        <v>0</v>
      </c>
      <c r="AE21">
        <v>38.152355</v>
      </c>
      <c r="AF21">
        <v>8.9190850000000008</v>
      </c>
      <c r="AG21">
        <v>50.290478999999998</v>
      </c>
      <c r="AH21">
        <v>21.553149999999999</v>
      </c>
      <c r="AI21">
        <v>0</v>
      </c>
      <c r="AJ21">
        <v>0</v>
      </c>
      <c r="AK21">
        <v>67.377536000000006</v>
      </c>
      <c r="AL21">
        <v>59.559820999999999</v>
      </c>
      <c r="AM21">
        <v>18.182077</v>
      </c>
      <c r="AN21">
        <v>0.75401799999999997</v>
      </c>
      <c r="AO21">
        <v>0</v>
      </c>
      <c r="AP21">
        <v>0</v>
      </c>
      <c r="AQ21">
        <v>0</v>
      </c>
      <c r="AR21">
        <v>33.631869999999999</v>
      </c>
      <c r="AS21">
        <v>33.998240000000003</v>
      </c>
      <c r="AT21">
        <v>19.341972999999999</v>
      </c>
      <c r="AU21">
        <v>0</v>
      </c>
      <c r="AV21">
        <v>0</v>
      </c>
      <c r="AW21">
        <v>0</v>
      </c>
      <c r="AX21">
        <v>0</v>
      </c>
      <c r="AY21">
        <v>5.3774959999999998</v>
      </c>
      <c r="AZ21">
        <v>0</v>
      </c>
      <c r="BA21">
        <v>0.83406599999999997</v>
      </c>
      <c r="BB21">
        <v>5.1818080000000002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2541.5994670000005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393.86037199999998</v>
      </c>
      <c r="L22">
        <v>534.264724</v>
      </c>
      <c r="M22">
        <v>93.862802000000002</v>
      </c>
      <c r="N22">
        <v>120.287898</v>
      </c>
      <c r="O22">
        <v>126.284015</v>
      </c>
      <c r="P22">
        <v>145.05431400000001</v>
      </c>
      <c r="Q22">
        <v>21.885473000000001</v>
      </c>
      <c r="R22">
        <v>21.711395</v>
      </c>
      <c r="S22">
        <v>26.729659000000002</v>
      </c>
      <c r="T22">
        <v>2.9883389999999999</v>
      </c>
      <c r="U22">
        <v>404.99246699999998</v>
      </c>
      <c r="V22">
        <v>20.115680000000001</v>
      </c>
      <c r="W22">
        <v>33.654412999999998</v>
      </c>
      <c r="X22">
        <v>142.93892700000001</v>
      </c>
      <c r="Y22">
        <v>0</v>
      </c>
      <c r="Z22">
        <v>12.612531000000001</v>
      </c>
      <c r="AA22">
        <v>25.976306000000001</v>
      </c>
      <c r="AB22">
        <v>31.269456000000002</v>
      </c>
      <c r="AC22">
        <v>22.434239000000002</v>
      </c>
      <c r="AD22">
        <v>0</v>
      </c>
      <c r="AE22">
        <v>38.152355</v>
      </c>
      <c r="AF22">
        <v>8.9190850000000008</v>
      </c>
      <c r="AG22">
        <v>50.290478999999998</v>
      </c>
      <c r="AH22">
        <v>21.553149999999999</v>
      </c>
      <c r="AI22">
        <v>0</v>
      </c>
      <c r="AJ22">
        <v>0</v>
      </c>
      <c r="AK22">
        <v>67.377536000000006</v>
      </c>
      <c r="AL22">
        <v>59.559820999999999</v>
      </c>
      <c r="AM22">
        <v>18.182077</v>
      </c>
      <c r="AN22">
        <v>0.75401799999999997</v>
      </c>
      <c r="AO22">
        <v>0</v>
      </c>
      <c r="AP22">
        <v>0</v>
      </c>
      <c r="AQ22">
        <v>0</v>
      </c>
      <c r="AR22">
        <v>33.631869999999999</v>
      </c>
      <c r="AS22">
        <v>33.998240000000003</v>
      </c>
      <c r="AT22">
        <v>19.341972999999999</v>
      </c>
      <c r="AU22">
        <v>0</v>
      </c>
      <c r="AV22">
        <v>0</v>
      </c>
      <c r="AW22">
        <v>0</v>
      </c>
      <c r="AX22">
        <v>0</v>
      </c>
      <c r="AY22">
        <v>5.3774959999999998</v>
      </c>
      <c r="AZ22">
        <v>0</v>
      </c>
      <c r="BA22">
        <v>0.83406599999999997</v>
      </c>
      <c r="BB22">
        <v>5.1818080000000002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2544.0769840000003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417.97346299999998</v>
      </c>
      <c r="L23">
        <v>481.54926399999999</v>
      </c>
      <c r="M23">
        <v>93.862802000000002</v>
      </c>
      <c r="N23">
        <v>120.287898</v>
      </c>
      <c r="O23">
        <v>126.284015</v>
      </c>
      <c r="P23">
        <v>145.05431400000001</v>
      </c>
      <c r="Q23">
        <v>18.968506000000001</v>
      </c>
      <c r="R23">
        <v>18.886012000000001</v>
      </c>
      <c r="S23">
        <v>23.253243000000001</v>
      </c>
      <c r="T23">
        <v>2.9883389999999999</v>
      </c>
      <c r="U23">
        <v>404.99246699999998</v>
      </c>
      <c r="V23">
        <v>20.115680000000001</v>
      </c>
      <c r="W23">
        <v>33.654412999999998</v>
      </c>
      <c r="X23">
        <v>142.93892700000001</v>
      </c>
      <c r="Y23">
        <v>0</v>
      </c>
      <c r="Z23">
        <v>12.612531000000001</v>
      </c>
      <c r="AA23">
        <v>25.976306000000001</v>
      </c>
      <c r="AB23">
        <v>31.269456000000002</v>
      </c>
      <c r="AC23">
        <v>22.434239000000002</v>
      </c>
      <c r="AD23">
        <v>10.349401</v>
      </c>
      <c r="AE23">
        <v>38.152355</v>
      </c>
      <c r="AF23">
        <v>8.9190850000000008</v>
      </c>
      <c r="AG23">
        <v>50.290478999999998</v>
      </c>
      <c r="AH23">
        <v>21.553149999999999</v>
      </c>
      <c r="AI23">
        <v>0</v>
      </c>
      <c r="AJ23">
        <v>0</v>
      </c>
      <c r="AK23">
        <v>67.377536000000006</v>
      </c>
      <c r="AL23">
        <v>58.436050000000002</v>
      </c>
      <c r="AM23">
        <v>18.182077</v>
      </c>
      <c r="AN23">
        <v>0.75401799999999997</v>
      </c>
      <c r="AO23">
        <v>0</v>
      </c>
      <c r="AP23">
        <v>0</v>
      </c>
      <c r="AQ23">
        <v>0</v>
      </c>
      <c r="AR23">
        <v>33.631869999999999</v>
      </c>
      <c r="AS23">
        <v>33.998240000000003</v>
      </c>
      <c r="AT23">
        <v>19.341972999999999</v>
      </c>
      <c r="AU23">
        <v>0</v>
      </c>
      <c r="AV23">
        <v>0</v>
      </c>
      <c r="AW23">
        <v>0</v>
      </c>
      <c r="AX23">
        <v>0</v>
      </c>
      <c r="AY23">
        <v>5.3774959999999998</v>
      </c>
      <c r="AZ23">
        <v>0</v>
      </c>
      <c r="BA23">
        <v>0.83406599999999997</v>
      </c>
      <c r="BB23">
        <v>5.1818080000000002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2515.481479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409.26956300000001</v>
      </c>
      <c r="L24">
        <v>534.264724</v>
      </c>
      <c r="M24">
        <v>93.862802000000002</v>
      </c>
      <c r="N24">
        <v>120.287898</v>
      </c>
      <c r="O24">
        <v>126.284015</v>
      </c>
      <c r="P24">
        <v>145.05431400000001</v>
      </c>
      <c r="Q24">
        <v>21.885473000000001</v>
      </c>
      <c r="R24">
        <v>21.557535999999999</v>
      </c>
      <c r="S24">
        <v>26.729659000000002</v>
      </c>
      <c r="T24">
        <v>2.9883389999999999</v>
      </c>
      <c r="U24">
        <v>404.99246699999998</v>
      </c>
      <c r="V24">
        <v>20.115680000000001</v>
      </c>
      <c r="W24">
        <v>33.654412999999998</v>
      </c>
      <c r="X24">
        <v>142.93892700000001</v>
      </c>
      <c r="Y24">
        <v>0</v>
      </c>
      <c r="Z24">
        <v>12.612531000000001</v>
      </c>
      <c r="AA24">
        <v>25.976306000000001</v>
      </c>
      <c r="AB24">
        <v>31.269456000000002</v>
      </c>
      <c r="AC24">
        <v>22.434239000000002</v>
      </c>
      <c r="AD24">
        <v>10.349401</v>
      </c>
      <c r="AE24">
        <v>38.152355</v>
      </c>
      <c r="AF24">
        <v>8.9190850000000008</v>
      </c>
      <c r="AG24">
        <v>50.290478999999998</v>
      </c>
      <c r="AH24">
        <v>21.553149999999999</v>
      </c>
      <c r="AI24">
        <v>0</v>
      </c>
      <c r="AJ24">
        <v>0</v>
      </c>
      <c r="AK24">
        <v>67.377536000000006</v>
      </c>
      <c r="AL24">
        <v>58.436050000000002</v>
      </c>
      <c r="AM24">
        <v>18.182077</v>
      </c>
      <c r="AN24">
        <v>0.75401799999999997</v>
      </c>
      <c r="AO24">
        <v>0</v>
      </c>
      <c r="AP24">
        <v>0</v>
      </c>
      <c r="AQ24">
        <v>0</v>
      </c>
      <c r="AR24">
        <v>33.631869999999999</v>
      </c>
      <c r="AS24">
        <v>33.998240000000003</v>
      </c>
      <c r="AT24">
        <v>19.341972999999999</v>
      </c>
      <c r="AU24">
        <v>0</v>
      </c>
      <c r="AV24">
        <v>0</v>
      </c>
      <c r="AW24">
        <v>0</v>
      </c>
      <c r="AX24">
        <v>0</v>
      </c>
      <c r="AY24">
        <v>5.3774959999999998</v>
      </c>
      <c r="AZ24">
        <v>0</v>
      </c>
      <c r="BA24">
        <v>0.83406599999999997</v>
      </c>
      <c r="BB24">
        <v>5.1818080000000002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2568.5579460000004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413.20237200000003</v>
      </c>
      <c r="L25">
        <v>527.40933900000005</v>
      </c>
      <c r="M25">
        <v>93.862802000000002</v>
      </c>
      <c r="N25">
        <v>120.287898</v>
      </c>
      <c r="O25">
        <v>126.284015</v>
      </c>
      <c r="P25">
        <v>145.05431400000001</v>
      </c>
      <c r="Q25">
        <v>18.047536999999998</v>
      </c>
      <c r="R25">
        <v>21.711395</v>
      </c>
      <c r="S25">
        <v>21.714877000000001</v>
      </c>
      <c r="T25">
        <v>2.9883389999999999</v>
      </c>
      <c r="U25">
        <v>404.99246699999998</v>
      </c>
      <c r="V25">
        <v>20.115680000000001</v>
      </c>
      <c r="W25">
        <v>33.654412999999998</v>
      </c>
      <c r="X25">
        <v>142.93892700000001</v>
      </c>
      <c r="Y25">
        <v>0</v>
      </c>
      <c r="Z25">
        <v>12.612531000000001</v>
      </c>
      <c r="AA25">
        <v>25.976306000000001</v>
      </c>
      <c r="AB25">
        <v>31.269456000000002</v>
      </c>
      <c r="AC25">
        <v>22.434239000000002</v>
      </c>
      <c r="AD25">
        <v>10.349401</v>
      </c>
      <c r="AE25">
        <v>38.152355</v>
      </c>
      <c r="AF25">
        <v>8.9190850000000008</v>
      </c>
      <c r="AG25">
        <v>50.290478999999998</v>
      </c>
      <c r="AH25">
        <v>21.553149999999999</v>
      </c>
      <c r="AI25">
        <v>0</v>
      </c>
      <c r="AJ25">
        <v>0</v>
      </c>
      <c r="AK25">
        <v>67.377536000000006</v>
      </c>
      <c r="AL25">
        <v>58.436050000000002</v>
      </c>
      <c r="AM25">
        <v>18.182077</v>
      </c>
      <c r="AN25">
        <v>0.75401799999999997</v>
      </c>
      <c r="AO25">
        <v>0</v>
      </c>
      <c r="AP25">
        <v>0</v>
      </c>
      <c r="AQ25">
        <v>0</v>
      </c>
      <c r="AR25">
        <v>33.631869999999999</v>
      </c>
      <c r="AS25">
        <v>33.998240000000003</v>
      </c>
      <c r="AT25">
        <v>19.341972999999999</v>
      </c>
      <c r="AU25">
        <v>0</v>
      </c>
      <c r="AV25">
        <v>0</v>
      </c>
      <c r="AW25">
        <v>0</v>
      </c>
      <c r="AX25">
        <v>0</v>
      </c>
      <c r="AY25">
        <v>5.3774959999999998</v>
      </c>
      <c r="AZ25">
        <v>0</v>
      </c>
      <c r="BA25">
        <v>0.83406599999999997</v>
      </c>
      <c r="BB25">
        <v>5.1818080000000002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2556.9365110000003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384.18937199999999</v>
      </c>
      <c r="L26">
        <v>527.40933900000005</v>
      </c>
      <c r="M26">
        <v>93.862802000000002</v>
      </c>
      <c r="N26">
        <v>120.287898</v>
      </c>
      <c r="O26">
        <v>126.284015</v>
      </c>
      <c r="P26">
        <v>145.05431400000001</v>
      </c>
      <c r="Q26">
        <v>18.047536999999998</v>
      </c>
      <c r="R26">
        <v>21.711395</v>
      </c>
      <c r="S26">
        <v>21.714877000000001</v>
      </c>
      <c r="T26">
        <v>2.9883389999999999</v>
      </c>
      <c r="U26">
        <v>404.99246699999998</v>
      </c>
      <c r="V26">
        <v>20.115680000000001</v>
      </c>
      <c r="W26">
        <v>33.654412999999998</v>
      </c>
      <c r="X26">
        <v>142.93892700000001</v>
      </c>
      <c r="Y26">
        <v>0</v>
      </c>
      <c r="Z26">
        <v>12.612531000000001</v>
      </c>
      <c r="AA26">
        <v>25.976306000000001</v>
      </c>
      <c r="AB26">
        <v>31.269456000000002</v>
      </c>
      <c r="AC26">
        <v>22.434239000000002</v>
      </c>
      <c r="AD26">
        <v>10.349401</v>
      </c>
      <c r="AE26">
        <v>38.152355</v>
      </c>
      <c r="AF26">
        <v>8.9190850000000008</v>
      </c>
      <c r="AG26">
        <v>50.290478999999998</v>
      </c>
      <c r="AH26">
        <v>26.61814</v>
      </c>
      <c r="AI26">
        <v>0</v>
      </c>
      <c r="AJ26">
        <v>0</v>
      </c>
      <c r="AK26">
        <v>67.377536000000006</v>
      </c>
      <c r="AL26">
        <v>58.436050000000002</v>
      </c>
      <c r="AM26">
        <v>18.182077</v>
      </c>
      <c r="AN26">
        <v>0.75401799999999997</v>
      </c>
      <c r="AO26">
        <v>0</v>
      </c>
      <c r="AP26">
        <v>0</v>
      </c>
      <c r="AQ26">
        <v>0</v>
      </c>
      <c r="AR26">
        <v>33.631869999999999</v>
      </c>
      <c r="AS26">
        <v>33.998240000000003</v>
      </c>
      <c r="AT26">
        <v>19.341972999999999</v>
      </c>
      <c r="AU26">
        <v>0</v>
      </c>
      <c r="AV26">
        <v>0</v>
      </c>
      <c r="AW26">
        <v>0</v>
      </c>
      <c r="AX26">
        <v>0</v>
      </c>
      <c r="AY26">
        <v>5.3774959999999998</v>
      </c>
      <c r="AZ26">
        <v>0</v>
      </c>
      <c r="BA26">
        <v>1.0276890000000001</v>
      </c>
      <c r="BB26">
        <v>5.1818080000000002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2533.1821240000004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384.18937199999999</v>
      </c>
      <c r="L27">
        <v>527.40933900000005</v>
      </c>
      <c r="M27">
        <v>93.862802000000002</v>
      </c>
      <c r="N27">
        <v>120.287898</v>
      </c>
      <c r="O27">
        <v>126.284015</v>
      </c>
      <c r="P27">
        <v>145.05431400000001</v>
      </c>
      <c r="Q27">
        <v>18.047536999999998</v>
      </c>
      <c r="R27">
        <v>21.711395</v>
      </c>
      <c r="S27">
        <v>21.714877000000001</v>
      </c>
      <c r="T27">
        <v>2.9883389999999999</v>
      </c>
      <c r="U27">
        <v>404.99246699999998</v>
      </c>
      <c r="V27">
        <v>20.115680000000001</v>
      </c>
      <c r="W27">
        <v>33.654412999999998</v>
      </c>
      <c r="X27">
        <v>142.93892700000001</v>
      </c>
      <c r="Y27">
        <v>0</v>
      </c>
      <c r="Z27">
        <v>12.612531000000001</v>
      </c>
      <c r="AA27">
        <v>25.976306000000001</v>
      </c>
      <c r="AB27">
        <v>31.269456000000002</v>
      </c>
      <c r="AC27">
        <v>22.434239000000002</v>
      </c>
      <c r="AD27">
        <v>10.501598</v>
      </c>
      <c r="AE27">
        <v>38.152355</v>
      </c>
      <c r="AF27">
        <v>7.2467569999999997</v>
      </c>
      <c r="AG27">
        <v>50.290478999999998</v>
      </c>
      <c r="AH27">
        <v>26.61814</v>
      </c>
      <c r="AI27">
        <v>2.9510999999999998</v>
      </c>
      <c r="AJ27">
        <v>0</v>
      </c>
      <c r="AK27">
        <v>67.377536000000006</v>
      </c>
      <c r="AL27">
        <v>58.436050000000002</v>
      </c>
      <c r="AM27">
        <v>18.182077</v>
      </c>
      <c r="AN27">
        <v>0.75401799999999997</v>
      </c>
      <c r="AO27">
        <v>0</v>
      </c>
      <c r="AP27">
        <v>0</v>
      </c>
      <c r="AQ27">
        <v>0</v>
      </c>
      <c r="AR27">
        <v>33.631869999999999</v>
      </c>
      <c r="AS27">
        <v>33.998240000000003</v>
      </c>
      <c r="AT27">
        <v>19.341972999999999</v>
      </c>
      <c r="AU27">
        <v>0</v>
      </c>
      <c r="AV27">
        <v>0</v>
      </c>
      <c r="AW27">
        <v>0</v>
      </c>
      <c r="AX27">
        <v>0</v>
      </c>
      <c r="AY27">
        <v>5.3774959999999998</v>
      </c>
      <c r="AZ27">
        <v>0</v>
      </c>
      <c r="BA27">
        <v>1.0276890000000001</v>
      </c>
      <c r="BB27">
        <v>5.1818080000000002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2534.6130930000004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384.18937199999999</v>
      </c>
      <c r="L28">
        <v>527.40933900000005</v>
      </c>
      <c r="M28">
        <v>93.862802000000002</v>
      </c>
      <c r="N28">
        <v>120.287898</v>
      </c>
      <c r="O28">
        <v>126.284015</v>
      </c>
      <c r="P28">
        <v>145.05431400000001</v>
      </c>
      <c r="Q28">
        <v>18.047536999999998</v>
      </c>
      <c r="R28">
        <v>21.711395</v>
      </c>
      <c r="S28">
        <v>21.714877000000001</v>
      </c>
      <c r="T28">
        <v>2.9883389999999999</v>
      </c>
      <c r="U28">
        <v>404.99246699999998</v>
      </c>
      <c r="V28">
        <v>20.115680000000001</v>
      </c>
      <c r="W28">
        <v>33.654412999999998</v>
      </c>
      <c r="X28">
        <v>142.93892700000001</v>
      </c>
      <c r="Y28">
        <v>0</v>
      </c>
      <c r="Z28">
        <v>12.612531000000001</v>
      </c>
      <c r="AA28">
        <v>25.976306000000001</v>
      </c>
      <c r="AB28">
        <v>31.269456000000002</v>
      </c>
      <c r="AC28">
        <v>22.434239000000002</v>
      </c>
      <c r="AD28">
        <v>10.501598</v>
      </c>
      <c r="AE28">
        <v>38.152355</v>
      </c>
      <c r="AF28">
        <v>7.2467569999999997</v>
      </c>
      <c r="AG28">
        <v>50.290478999999998</v>
      </c>
      <c r="AH28">
        <v>26.61814</v>
      </c>
      <c r="AI28">
        <v>5.9021999999999997</v>
      </c>
      <c r="AJ28">
        <v>0</v>
      </c>
      <c r="AK28">
        <v>67.377536000000006</v>
      </c>
      <c r="AL28">
        <v>58.436050000000002</v>
      </c>
      <c r="AM28">
        <v>18.182077</v>
      </c>
      <c r="AN28">
        <v>0.75401799999999997</v>
      </c>
      <c r="AO28">
        <v>0</v>
      </c>
      <c r="AP28">
        <v>0</v>
      </c>
      <c r="AQ28">
        <v>0</v>
      </c>
      <c r="AR28">
        <v>33.631869999999999</v>
      </c>
      <c r="AS28">
        <v>33.998240000000003</v>
      </c>
      <c r="AT28">
        <v>19.341972999999999</v>
      </c>
      <c r="AU28">
        <v>0</v>
      </c>
      <c r="AV28">
        <v>0</v>
      </c>
      <c r="AW28">
        <v>0</v>
      </c>
      <c r="AX28">
        <v>0</v>
      </c>
      <c r="AY28">
        <v>5.3774959999999998</v>
      </c>
      <c r="AZ28">
        <v>0</v>
      </c>
      <c r="BA28">
        <v>1.0276890000000001</v>
      </c>
      <c r="BB28">
        <v>5.1818080000000002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2537.5641930000002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398.631463</v>
      </c>
      <c r="L29">
        <v>440.84537799999998</v>
      </c>
      <c r="M29">
        <v>93.862802000000002</v>
      </c>
      <c r="N29">
        <v>120.287898</v>
      </c>
      <c r="O29">
        <v>126.284015</v>
      </c>
      <c r="P29">
        <v>145.05431400000001</v>
      </c>
      <c r="Q29">
        <v>18.047536999999998</v>
      </c>
      <c r="R29">
        <v>17.932742000000001</v>
      </c>
      <c r="S29">
        <v>21.714877000000001</v>
      </c>
      <c r="T29">
        <v>2.3486020000000001</v>
      </c>
      <c r="U29">
        <v>404.99246699999998</v>
      </c>
      <c r="V29">
        <v>20.115680000000001</v>
      </c>
      <c r="W29">
        <v>33.654412999999998</v>
      </c>
      <c r="X29">
        <v>142.93892700000001</v>
      </c>
      <c r="Y29">
        <v>0</v>
      </c>
      <c r="Z29">
        <v>12.612531000000001</v>
      </c>
      <c r="AA29">
        <v>25.976306000000001</v>
      </c>
      <c r="AB29">
        <v>31.269456000000002</v>
      </c>
      <c r="AC29">
        <v>11.217119</v>
      </c>
      <c r="AD29">
        <v>10.501598</v>
      </c>
      <c r="AE29">
        <v>38.152355</v>
      </c>
      <c r="AF29">
        <v>7.2467569999999997</v>
      </c>
      <c r="AG29">
        <v>50.290478999999998</v>
      </c>
      <c r="AH29">
        <v>26.61814</v>
      </c>
      <c r="AI29">
        <v>37.903927000000003</v>
      </c>
      <c r="AJ29">
        <v>0</v>
      </c>
      <c r="AK29">
        <v>67.377536000000006</v>
      </c>
      <c r="AL29">
        <v>58.436050000000002</v>
      </c>
      <c r="AM29">
        <v>18.182077</v>
      </c>
      <c r="AN29">
        <v>0.75401799999999997</v>
      </c>
      <c r="AO29">
        <v>0</v>
      </c>
      <c r="AP29">
        <v>0</v>
      </c>
      <c r="AQ29">
        <v>0</v>
      </c>
      <c r="AR29">
        <v>33.631869999999999</v>
      </c>
      <c r="AS29">
        <v>33.998240000000003</v>
      </c>
      <c r="AT29">
        <v>19.341972999999999</v>
      </c>
      <c r="AU29">
        <v>0</v>
      </c>
      <c r="AV29">
        <v>0</v>
      </c>
      <c r="AW29">
        <v>0</v>
      </c>
      <c r="AX29">
        <v>0</v>
      </c>
      <c r="AY29">
        <v>5.3774959999999998</v>
      </c>
      <c r="AZ29">
        <v>0</v>
      </c>
      <c r="BA29">
        <v>1.0276890000000001</v>
      </c>
      <c r="BB29">
        <v>5.1818080000000002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2481.8085399999991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398.631463</v>
      </c>
      <c r="L30">
        <v>391.523278</v>
      </c>
      <c r="M30">
        <v>93.862802000000002</v>
      </c>
      <c r="N30">
        <v>120.287898</v>
      </c>
      <c r="O30">
        <v>126.284015</v>
      </c>
      <c r="P30">
        <v>145.05431400000001</v>
      </c>
      <c r="Q30">
        <v>15.130570000000001</v>
      </c>
      <c r="R30">
        <v>15.107359000000001</v>
      </c>
      <c r="S30">
        <v>18.237378</v>
      </c>
      <c r="T30">
        <v>2.3486020000000001</v>
      </c>
      <c r="U30">
        <v>404.99246699999998</v>
      </c>
      <c r="V30">
        <v>17.329077999999999</v>
      </c>
      <c r="W30">
        <v>33.654412999999998</v>
      </c>
      <c r="X30">
        <v>142.93892700000001</v>
      </c>
      <c r="Y30">
        <v>0</v>
      </c>
      <c r="Z30">
        <v>12.612531000000001</v>
      </c>
      <c r="AA30">
        <v>25.976306000000001</v>
      </c>
      <c r="AB30">
        <v>31.269456000000002</v>
      </c>
      <c r="AC30">
        <v>11.217119</v>
      </c>
      <c r="AD30">
        <v>10.501598</v>
      </c>
      <c r="AE30">
        <v>38.152355</v>
      </c>
      <c r="AF30">
        <v>7.2467569999999997</v>
      </c>
      <c r="AG30">
        <v>50.290478999999998</v>
      </c>
      <c r="AH30">
        <v>26.61814</v>
      </c>
      <c r="AI30">
        <v>37.903927000000003</v>
      </c>
      <c r="AJ30">
        <v>0</v>
      </c>
      <c r="AK30">
        <v>67.377536000000006</v>
      </c>
      <c r="AL30">
        <v>58.436050000000002</v>
      </c>
      <c r="AM30">
        <v>18.182077</v>
      </c>
      <c r="AN30">
        <v>0.75401799999999997</v>
      </c>
      <c r="AO30">
        <v>0</v>
      </c>
      <c r="AP30">
        <v>0</v>
      </c>
      <c r="AQ30">
        <v>0</v>
      </c>
      <c r="AR30">
        <v>33.631869999999999</v>
      </c>
      <c r="AS30">
        <v>33.998240000000003</v>
      </c>
      <c r="AT30">
        <v>19.341972999999999</v>
      </c>
      <c r="AU30">
        <v>0</v>
      </c>
      <c r="AV30">
        <v>0</v>
      </c>
      <c r="AW30">
        <v>0</v>
      </c>
      <c r="AX30">
        <v>0</v>
      </c>
      <c r="AY30">
        <v>5.3774959999999998</v>
      </c>
      <c r="AZ30">
        <v>0</v>
      </c>
      <c r="BA30">
        <v>1.0276890000000001</v>
      </c>
      <c r="BB30">
        <v>5.1818080000000002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2420.4799889999995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384.12496299999998</v>
      </c>
      <c r="L31">
        <v>391.523278</v>
      </c>
      <c r="M31">
        <v>93.862802000000002</v>
      </c>
      <c r="N31">
        <v>120.287898</v>
      </c>
      <c r="O31">
        <v>126.284015</v>
      </c>
      <c r="P31">
        <v>145.05431400000001</v>
      </c>
      <c r="Q31">
        <v>15.130570000000001</v>
      </c>
      <c r="R31">
        <v>15.107359000000001</v>
      </c>
      <c r="S31">
        <v>18.237378</v>
      </c>
      <c r="T31">
        <v>2.3486020000000001</v>
      </c>
      <c r="U31">
        <v>404.99246699999998</v>
      </c>
      <c r="V31">
        <v>13.329732999999999</v>
      </c>
      <c r="W31">
        <v>33.654412999999998</v>
      </c>
      <c r="X31">
        <v>142.93892700000001</v>
      </c>
      <c r="Y31">
        <v>0</v>
      </c>
      <c r="Z31">
        <v>12.612531000000001</v>
      </c>
      <c r="AA31">
        <v>13.587135999999999</v>
      </c>
      <c r="AB31">
        <v>31.269456000000002</v>
      </c>
      <c r="AC31">
        <v>11.217119</v>
      </c>
      <c r="AD31">
        <v>10.501598</v>
      </c>
      <c r="AE31">
        <v>38.152355</v>
      </c>
      <c r="AF31">
        <v>7.2467569999999997</v>
      </c>
      <c r="AG31">
        <v>50.290478999999998</v>
      </c>
      <c r="AH31">
        <v>26.61814</v>
      </c>
      <c r="AI31">
        <v>37.903927000000003</v>
      </c>
      <c r="AJ31">
        <v>0</v>
      </c>
      <c r="AK31">
        <v>67.377536000000006</v>
      </c>
      <c r="AL31">
        <v>58.436050000000002</v>
      </c>
      <c r="AM31">
        <v>18.182077</v>
      </c>
      <c r="AN31">
        <v>0.75401799999999997</v>
      </c>
      <c r="AO31">
        <v>0</v>
      </c>
      <c r="AP31">
        <v>0</v>
      </c>
      <c r="AQ31">
        <v>0</v>
      </c>
      <c r="AR31">
        <v>33.631869999999999</v>
      </c>
      <c r="AS31">
        <v>33.998240000000003</v>
      </c>
      <c r="AT31">
        <v>19.341972999999999</v>
      </c>
      <c r="AU31">
        <v>0</v>
      </c>
      <c r="AV31">
        <v>0</v>
      </c>
      <c r="AW31">
        <v>0</v>
      </c>
      <c r="AX31">
        <v>0</v>
      </c>
      <c r="AY31">
        <v>5.3774959999999998</v>
      </c>
      <c r="AZ31">
        <v>0</v>
      </c>
      <c r="BA31">
        <v>1.0276890000000001</v>
      </c>
      <c r="BB31">
        <v>5.1818080000000002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2389.5849739999994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384.12496299999998</v>
      </c>
      <c r="L32">
        <v>391.523278</v>
      </c>
      <c r="M32">
        <v>93.862802000000002</v>
      </c>
      <c r="N32">
        <v>120.287898</v>
      </c>
      <c r="O32">
        <v>126.284015</v>
      </c>
      <c r="P32">
        <v>145.05431400000001</v>
      </c>
      <c r="Q32">
        <v>15.130570000000001</v>
      </c>
      <c r="R32">
        <v>15.107359000000001</v>
      </c>
      <c r="S32">
        <v>18.237378</v>
      </c>
      <c r="T32">
        <v>2.3486020000000001</v>
      </c>
      <c r="U32">
        <v>404.99246699999998</v>
      </c>
      <c r="V32">
        <v>13.329732999999999</v>
      </c>
      <c r="W32">
        <v>33.654412999999998</v>
      </c>
      <c r="X32">
        <v>142.93892700000001</v>
      </c>
      <c r="Y32">
        <v>0</v>
      </c>
      <c r="Z32">
        <v>12.612531000000001</v>
      </c>
      <c r="AA32">
        <v>13.587135999999999</v>
      </c>
      <c r="AB32">
        <v>31.269456000000002</v>
      </c>
      <c r="AC32">
        <v>11.217119</v>
      </c>
      <c r="AD32">
        <v>10.501598</v>
      </c>
      <c r="AE32">
        <v>38.152355</v>
      </c>
      <c r="AF32">
        <v>7.2467569999999997</v>
      </c>
      <c r="AG32">
        <v>50.290478999999998</v>
      </c>
      <c r="AH32">
        <v>26.61814</v>
      </c>
      <c r="AI32">
        <v>37.903927000000003</v>
      </c>
      <c r="AJ32">
        <v>0</v>
      </c>
      <c r="AK32">
        <v>67.377536000000006</v>
      </c>
      <c r="AL32">
        <v>58.436050000000002</v>
      </c>
      <c r="AM32">
        <v>18.182077</v>
      </c>
      <c r="AN32">
        <v>0.75401799999999997</v>
      </c>
      <c r="AO32">
        <v>0</v>
      </c>
      <c r="AP32">
        <v>0</v>
      </c>
      <c r="AQ32">
        <v>0</v>
      </c>
      <c r="AR32">
        <v>39.504100999999999</v>
      </c>
      <c r="AS32">
        <v>33.998240000000003</v>
      </c>
      <c r="AT32">
        <v>19.341972999999999</v>
      </c>
      <c r="AU32">
        <v>0</v>
      </c>
      <c r="AV32">
        <v>0</v>
      </c>
      <c r="AW32">
        <v>0</v>
      </c>
      <c r="AX32">
        <v>0</v>
      </c>
      <c r="AY32">
        <v>5.3774959999999998</v>
      </c>
      <c r="AZ32">
        <v>0</v>
      </c>
      <c r="BA32">
        <v>1.0276890000000001</v>
      </c>
      <c r="BB32">
        <v>5.1818080000000002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2395.4572049999992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367.68426299999999</v>
      </c>
      <c r="L33">
        <v>391.523278</v>
      </c>
      <c r="M33">
        <v>65.641621999999998</v>
      </c>
      <c r="N33">
        <v>97.233103999999997</v>
      </c>
      <c r="O33">
        <v>126.284015</v>
      </c>
      <c r="P33">
        <v>145.05431400000001</v>
      </c>
      <c r="Q33">
        <v>15.130570000000001</v>
      </c>
      <c r="R33">
        <v>15.107359000000001</v>
      </c>
      <c r="S33">
        <v>18.237378</v>
      </c>
      <c r="T33">
        <v>2.3486020000000001</v>
      </c>
      <c r="U33">
        <v>404.99246699999998</v>
      </c>
      <c r="V33">
        <v>13.329732999999999</v>
      </c>
      <c r="W33">
        <v>26.610530000000001</v>
      </c>
      <c r="X33">
        <v>114.764016</v>
      </c>
      <c r="Y33">
        <v>0</v>
      </c>
      <c r="Z33">
        <v>12.612531000000001</v>
      </c>
      <c r="AA33">
        <v>13.587135999999999</v>
      </c>
      <c r="AB33">
        <v>31.269456000000002</v>
      </c>
      <c r="AC33">
        <v>11.217119</v>
      </c>
      <c r="AD33">
        <v>10.501598</v>
      </c>
      <c r="AE33">
        <v>38.152355</v>
      </c>
      <c r="AF33">
        <v>7.2467569999999997</v>
      </c>
      <c r="AG33">
        <v>50.290478999999998</v>
      </c>
      <c r="AH33">
        <v>26.61814</v>
      </c>
      <c r="AI33">
        <v>18.951964</v>
      </c>
      <c r="AJ33">
        <v>0</v>
      </c>
      <c r="AK33">
        <v>67.377536000000006</v>
      </c>
      <c r="AL33">
        <v>46.636462999999999</v>
      </c>
      <c r="AM33">
        <v>18.182077</v>
      </c>
      <c r="AN33">
        <v>0.75401799999999997</v>
      </c>
      <c r="AO33">
        <v>0</v>
      </c>
      <c r="AP33">
        <v>0.61942799999999998</v>
      </c>
      <c r="AQ33">
        <v>0</v>
      </c>
      <c r="AR33">
        <v>39.504100999999999</v>
      </c>
      <c r="AS33">
        <v>33.998240000000003</v>
      </c>
      <c r="AT33">
        <v>19.341972999999999</v>
      </c>
      <c r="AU33">
        <v>0</v>
      </c>
      <c r="AV33">
        <v>0</v>
      </c>
      <c r="AW33">
        <v>0</v>
      </c>
      <c r="AX33">
        <v>0</v>
      </c>
      <c r="AY33">
        <v>5.3774959999999998</v>
      </c>
      <c r="AZ33">
        <v>0</v>
      </c>
      <c r="BA33">
        <v>1.0276890000000001</v>
      </c>
      <c r="BB33">
        <v>5.1818080000000002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2262.389615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367.68426299999999</v>
      </c>
      <c r="L34">
        <v>374.73326200000002</v>
      </c>
      <c r="M34">
        <v>65.641621999999998</v>
      </c>
      <c r="N34">
        <v>97.233103999999997</v>
      </c>
      <c r="O34">
        <v>126.284015</v>
      </c>
      <c r="P34">
        <v>145.05431400000001</v>
      </c>
      <c r="Q34">
        <v>15.130570000000001</v>
      </c>
      <c r="R34">
        <v>15.107359000000001</v>
      </c>
      <c r="S34">
        <v>18.237378</v>
      </c>
      <c r="T34">
        <v>2.3486020000000001</v>
      </c>
      <c r="U34">
        <v>404.99246699999998</v>
      </c>
      <c r="V34">
        <v>13.329732999999999</v>
      </c>
      <c r="W34">
        <v>26.610530000000001</v>
      </c>
      <c r="X34">
        <v>114.764016</v>
      </c>
      <c r="Y34">
        <v>0</v>
      </c>
      <c r="Z34">
        <v>12.612531000000001</v>
      </c>
      <c r="AA34">
        <v>13.587135999999999</v>
      </c>
      <c r="AB34">
        <v>31.269456000000002</v>
      </c>
      <c r="AC34">
        <v>11.217119</v>
      </c>
      <c r="AD34">
        <v>10.501598</v>
      </c>
      <c r="AE34">
        <v>38.152355</v>
      </c>
      <c r="AF34">
        <v>7.2467569999999997</v>
      </c>
      <c r="AG34">
        <v>50.290478999999998</v>
      </c>
      <c r="AH34">
        <v>26.61814</v>
      </c>
      <c r="AI34">
        <v>18.951964</v>
      </c>
      <c r="AJ34">
        <v>0</v>
      </c>
      <c r="AK34">
        <v>67.377536000000006</v>
      </c>
      <c r="AL34">
        <v>46.636462999999999</v>
      </c>
      <c r="AM34">
        <v>18.182077</v>
      </c>
      <c r="AN34">
        <v>0.75401799999999997</v>
      </c>
      <c r="AO34">
        <v>0</v>
      </c>
      <c r="AP34">
        <v>0.61942799999999998</v>
      </c>
      <c r="AQ34">
        <v>0</v>
      </c>
      <c r="AR34">
        <v>39.504100999999999</v>
      </c>
      <c r="AS34">
        <v>33.998240000000003</v>
      </c>
      <c r="AT34">
        <v>19.341972999999999</v>
      </c>
      <c r="AU34">
        <v>0</v>
      </c>
      <c r="AV34">
        <v>0</v>
      </c>
      <c r="AW34">
        <v>0</v>
      </c>
      <c r="AX34">
        <v>0</v>
      </c>
      <c r="AY34">
        <v>5.3774959999999998</v>
      </c>
      <c r="AZ34">
        <v>0</v>
      </c>
      <c r="BA34">
        <v>1.0276890000000001</v>
      </c>
      <c r="BB34">
        <v>5.1818080000000002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2245.5995990000001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367.68426299999999</v>
      </c>
      <c r="L35">
        <v>361.04879699999998</v>
      </c>
      <c r="M35">
        <v>65.641621999999998</v>
      </c>
      <c r="N35">
        <v>97.233103999999997</v>
      </c>
      <c r="O35">
        <v>126.284015</v>
      </c>
      <c r="P35">
        <v>145.05431400000001</v>
      </c>
      <c r="Q35">
        <v>12.672105</v>
      </c>
      <c r="R35">
        <v>12.802276000000001</v>
      </c>
      <c r="S35">
        <v>15.620889</v>
      </c>
      <c r="T35">
        <v>2.3486020000000001</v>
      </c>
      <c r="U35">
        <v>404.99246699999998</v>
      </c>
      <c r="V35">
        <v>13.329732999999999</v>
      </c>
      <c r="W35">
        <v>26.610530000000001</v>
      </c>
      <c r="X35">
        <v>114.764016</v>
      </c>
      <c r="Y35">
        <v>0</v>
      </c>
      <c r="Z35">
        <v>12.612531000000001</v>
      </c>
      <c r="AA35">
        <v>13.587135999999999</v>
      </c>
      <c r="AB35">
        <v>31.269456000000002</v>
      </c>
      <c r="AC35">
        <v>11.217119</v>
      </c>
      <c r="AD35">
        <v>10.501598</v>
      </c>
      <c r="AE35">
        <v>38.152355</v>
      </c>
      <c r="AF35">
        <v>7.2467569999999997</v>
      </c>
      <c r="AG35">
        <v>50.290478999999998</v>
      </c>
      <c r="AH35">
        <v>26.61814</v>
      </c>
      <c r="AI35">
        <v>3.6888749999999999</v>
      </c>
      <c r="AJ35">
        <v>0</v>
      </c>
      <c r="AK35">
        <v>67.377536000000006</v>
      </c>
      <c r="AL35">
        <v>30.341795000000001</v>
      </c>
      <c r="AM35">
        <v>18.182077</v>
      </c>
      <c r="AN35">
        <v>0.75401799999999997</v>
      </c>
      <c r="AO35">
        <v>0</v>
      </c>
      <c r="AP35">
        <v>0.61942799999999998</v>
      </c>
      <c r="AQ35">
        <v>0</v>
      </c>
      <c r="AR35">
        <v>33.631869999999999</v>
      </c>
      <c r="AS35">
        <v>33.998240000000003</v>
      </c>
      <c r="AT35">
        <v>19.341972999999999</v>
      </c>
      <c r="AU35">
        <v>0</v>
      </c>
      <c r="AV35">
        <v>0</v>
      </c>
      <c r="AW35">
        <v>0</v>
      </c>
      <c r="AX35">
        <v>0</v>
      </c>
      <c r="AY35">
        <v>5.3774959999999998</v>
      </c>
      <c r="AZ35">
        <v>0</v>
      </c>
      <c r="BA35">
        <v>1.0276890000000001</v>
      </c>
      <c r="BB35">
        <v>5.1818080000000002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2187.1051090000001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367.68426299999999</v>
      </c>
      <c r="L36">
        <v>361.04879699999998</v>
      </c>
      <c r="M36">
        <v>65.641621999999998</v>
      </c>
      <c r="N36">
        <v>97.233103999999997</v>
      </c>
      <c r="O36">
        <v>126.284015</v>
      </c>
      <c r="P36">
        <v>145.05431400000001</v>
      </c>
      <c r="Q36">
        <v>12.672105</v>
      </c>
      <c r="R36">
        <v>12.802276000000001</v>
      </c>
      <c r="S36">
        <v>15.620889</v>
      </c>
      <c r="T36">
        <v>2.3486020000000001</v>
      </c>
      <c r="U36">
        <v>404.99246699999998</v>
      </c>
      <c r="V36">
        <v>13.329732999999999</v>
      </c>
      <c r="W36">
        <v>23.886596000000001</v>
      </c>
      <c r="X36">
        <v>95.905565999999993</v>
      </c>
      <c r="Y36">
        <v>0</v>
      </c>
      <c r="Z36">
        <v>12.612531000000001</v>
      </c>
      <c r="AA36">
        <v>13.587135999999999</v>
      </c>
      <c r="AB36">
        <v>31.269456000000002</v>
      </c>
      <c r="AC36">
        <v>11.217119</v>
      </c>
      <c r="AD36">
        <v>10.501598</v>
      </c>
      <c r="AE36">
        <v>38.152355</v>
      </c>
      <c r="AF36">
        <v>7.2467569999999997</v>
      </c>
      <c r="AG36">
        <v>50.290478999999998</v>
      </c>
      <c r="AH36">
        <v>26.61814</v>
      </c>
      <c r="AI36">
        <v>0</v>
      </c>
      <c r="AJ36">
        <v>0</v>
      </c>
      <c r="AK36">
        <v>67.377536000000006</v>
      </c>
      <c r="AL36">
        <v>30.341795000000001</v>
      </c>
      <c r="AM36">
        <v>18.182077</v>
      </c>
      <c r="AN36">
        <v>0.75401799999999997</v>
      </c>
      <c r="AO36">
        <v>0</v>
      </c>
      <c r="AP36">
        <v>0.61942799999999998</v>
      </c>
      <c r="AQ36">
        <v>0</v>
      </c>
      <c r="AR36">
        <v>33.631869999999999</v>
      </c>
      <c r="AS36">
        <v>33.998240000000003</v>
      </c>
      <c r="AT36">
        <v>19.341972999999999</v>
      </c>
      <c r="AU36">
        <v>0</v>
      </c>
      <c r="AV36">
        <v>0</v>
      </c>
      <c r="AW36">
        <v>0</v>
      </c>
      <c r="AX36">
        <v>0</v>
      </c>
      <c r="AY36">
        <v>5.3774959999999998</v>
      </c>
      <c r="AZ36">
        <v>0</v>
      </c>
      <c r="BA36">
        <v>1.0276890000000001</v>
      </c>
      <c r="BB36">
        <v>5.1818080000000002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2161.83385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367.68426299999999</v>
      </c>
      <c r="L37">
        <v>361.04879699999998</v>
      </c>
      <c r="M37">
        <v>65.641621999999998</v>
      </c>
      <c r="N37">
        <v>97.233103999999997</v>
      </c>
      <c r="O37">
        <v>126.284015</v>
      </c>
      <c r="P37">
        <v>145.05431400000001</v>
      </c>
      <c r="Q37">
        <v>12.672105</v>
      </c>
      <c r="R37">
        <v>12.802276000000001</v>
      </c>
      <c r="S37">
        <v>15.620889</v>
      </c>
      <c r="T37">
        <v>2.3486020000000001</v>
      </c>
      <c r="U37">
        <v>404.99246699999998</v>
      </c>
      <c r="V37">
        <v>13.329732999999999</v>
      </c>
      <c r="W37">
        <v>23.886596000000001</v>
      </c>
      <c r="X37">
        <v>95.905565999999993</v>
      </c>
      <c r="Y37">
        <v>0</v>
      </c>
      <c r="Z37">
        <v>12.612531000000001</v>
      </c>
      <c r="AA37">
        <v>13.587135999999999</v>
      </c>
      <c r="AB37">
        <v>15.634728000000001</v>
      </c>
      <c r="AC37">
        <v>11.217119</v>
      </c>
      <c r="AD37">
        <v>21.003195999999999</v>
      </c>
      <c r="AE37">
        <v>38.152355</v>
      </c>
      <c r="AF37">
        <v>7.2467569999999997</v>
      </c>
      <c r="AG37">
        <v>50.290478999999998</v>
      </c>
      <c r="AH37">
        <v>26.61814</v>
      </c>
      <c r="AI37">
        <v>0</v>
      </c>
      <c r="AJ37">
        <v>0</v>
      </c>
      <c r="AK37">
        <v>67.377536000000006</v>
      </c>
      <c r="AL37">
        <v>30.341795000000001</v>
      </c>
      <c r="AM37">
        <v>18.182077</v>
      </c>
      <c r="AN37">
        <v>0.75401799999999997</v>
      </c>
      <c r="AO37">
        <v>0</v>
      </c>
      <c r="AP37">
        <v>0.61942799999999998</v>
      </c>
      <c r="AQ37">
        <v>0</v>
      </c>
      <c r="AR37">
        <v>33.631869999999999</v>
      </c>
      <c r="AS37">
        <v>33.998240000000003</v>
      </c>
      <c r="AT37">
        <v>19.341972999999999</v>
      </c>
      <c r="AU37">
        <v>0</v>
      </c>
      <c r="AV37">
        <v>0</v>
      </c>
      <c r="AW37">
        <v>0</v>
      </c>
      <c r="AX37">
        <v>0</v>
      </c>
      <c r="AY37">
        <v>5.3774959999999998</v>
      </c>
      <c r="AZ37">
        <v>0</v>
      </c>
      <c r="BA37">
        <v>1.0276890000000001</v>
      </c>
      <c r="BB37">
        <v>5.1818080000000002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2156.7007199999998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367.68426299999999</v>
      </c>
      <c r="L38">
        <v>361.04879699999998</v>
      </c>
      <c r="M38">
        <v>65.641621999999998</v>
      </c>
      <c r="N38">
        <v>97.233103999999997</v>
      </c>
      <c r="O38">
        <v>126.284015</v>
      </c>
      <c r="P38">
        <v>145.05431400000001</v>
      </c>
      <c r="Q38">
        <v>12.672105</v>
      </c>
      <c r="R38">
        <v>12.802276000000001</v>
      </c>
      <c r="S38">
        <v>15.620889</v>
      </c>
      <c r="T38">
        <v>2.3486020000000001</v>
      </c>
      <c r="U38">
        <v>404.99246699999998</v>
      </c>
      <c r="V38">
        <v>13.329732999999999</v>
      </c>
      <c r="W38">
        <v>23.886596000000001</v>
      </c>
      <c r="X38">
        <v>95.905565999999993</v>
      </c>
      <c r="Y38">
        <v>0</v>
      </c>
      <c r="Z38">
        <v>12.612531000000001</v>
      </c>
      <c r="AA38">
        <v>13.587135999999999</v>
      </c>
      <c r="AB38">
        <v>15.634728000000001</v>
      </c>
      <c r="AC38">
        <v>11.217119</v>
      </c>
      <c r="AD38">
        <v>21.003195999999999</v>
      </c>
      <c r="AE38">
        <v>38.152355</v>
      </c>
      <c r="AF38">
        <v>7.2467569999999997</v>
      </c>
      <c r="AG38">
        <v>50.290478999999998</v>
      </c>
      <c r="AH38">
        <v>0</v>
      </c>
      <c r="AI38">
        <v>0</v>
      </c>
      <c r="AJ38">
        <v>0</v>
      </c>
      <c r="AK38">
        <v>67.377536000000006</v>
      </c>
      <c r="AL38">
        <v>30.341795000000001</v>
      </c>
      <c r="AM38">
        <v>18.182077</v>
      </c>
      <c r="AN38">
        <v>0.75401799999999997</v>
      </c>
      <c r="AO38">
        <v>0</v>
      </c>
      <c r="AP38">
        <v>0.61942799999999998</v>
      </c>
      <c r="AQ38">
        <v>0</v>
      </c>
      <c r="AR38">
        <v>33.631869999999999</v>
      </c>
      <c r="AS38">
        <v>33.998240000000003</v>
      </c>
      <c r="AT38">
        <v>19.341972999999999</v>
      </c>
      <c r="AU38">
        <v>0</v>
      </c>
      <c r="AV38">
        <v>0</v>
      </c>
      <c r="AW38">
        <v>0</v>
      </c>
      <c r="AX38">
        <v>0</v>
      </c>
      <c r="AY38">
        <v>5.3774959999999998</v>
      </c>
      <c r="AZ38">
        <v>0</v>
      </c>
      <c r="BA38">
        <v>0</v>
      </c>
      <c r="BB38">
        <v>5.1818080000000002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2129.0548909999998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367.68426299999999</v>
      </c>
      <c r="L39">
        <v>361.04879699999998</v>
      </c>
      <c r="M39">
        <v>65.641621999999998</v>
      </c>
      <c r="N39">
        <v>97.233103999999997</v>
      </c>
      <c r="O39">
        <v>126.284015</v>
      </c>
      <c r="P39">
        <v>145.05431400000001</v>
      </c>
      <c r="Q39">
        <v>12.672105</v>
      </c>
      <c r="R39">
        <v>12.802276000000001</v>
      </c>
      <c r="S39">
        <v>15.620889</v>
      </c>
      <c r="T39">
        <v>2.3486020000000001</v>
      </c>
      <c r="U39">
        <v>404.99246699999998</v>
      </c>
      <c r="V39">
        <v>13.329732999999999</v>
      </c>
      <c r="W39">
        <v>23.886596000000001</v>
      </c>
      <c r="X39">
        <v>95.905565999999993</v>
      </c>
      <c r="Y39">
        <v>0</v>
      </c>
      <c r="Z39">
        <v>12.612531000000001</v>
      </c>
      <c r="AA39">
        <v>13.587135999999999</v>
      </c>
      <c r="AB39">
        <v>15.634728000000001</v>
      </c>
      <c r="AC39">
        <v>11.217119</v>
      </c>
      <c r="AD39">
        <v>21.003195999999999</v>
      </c>
      <c r="AE39">
        <v>38.152355</v>
      </c>
      <c r="AF39">
        <v>7.2467569999999997</v>
      </c>
      <c r="AG39">
        <v>50.290478999999998</v>
      </c>
      <c r="AH39">
        <v>0</v>
      </c>
      <c r="AI39">
        <v>0</v>
      </c>
      <c r="AJ39">
        <v>0</v>
      </c>
      <c r="AK39">
        <v>67.377536000000006</v>
      </c>
      <c r="AL39">
        <v>30.341795000000001</v>
      </c>
      <c r="AM39">
        <v>18.182077</v>
      </c>
      <c r="AN39">
        <v>0.75401799999999997</v>
      </c>
      <c r="AO39">
        <v>0</v>
      </c>
      <c r="AP39">
        <v>0</v>
      </c>
      <c r="AQ39">
        <v>0</v>
      </c>
      <c r="AR39">
        <v>33.631869999999999</v>
      </c>
      <c r="AS39">
        <v>33.998240000000003</v>
      </c>
      <c r="AT39">
        <v>19.341972999999999</v>
      </c>
      <c r="AU39">
        <v>0</v>
      </c>
      <c r="AV39">
        <v>0</v>
      </c>
      <c r="AW39">
        <v>0</v>
      </c>
      <c r="AX39">
        <v>0</v>
      </c>
      <c r="AY39">
        <v>5.3774959999999998</v>
      </c>
      <c r="AZ39">
        <v>0</v>
      </c>
      <c r="BA39">
        <v>0</v>
      </c>
      <c r="BB39">
        <v>5.1818080000000002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2128.4354629999998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367.68426299999999</v>
      </c>
      <c r="L40">
        <v>361.04879699999998</v>
      </c>
      <c r="M40">
        <v>65.641621999999998</v>
      </c>
      <c r="N40">
        <v>97.233103999999997</v>
      </c>
      <c r="O40">
        <v>126.284015</v>
      </c>
      <c r="P40">
        <v>145.05431400000001</v>
      </c>
      <c r="Q40">
        <v>12.672105</v>
      </c>
      <c r="R40">
        <v>12.802276000000001</v>
      </c>
      <c r="S40">
        <v>15.620889</v>
      </c>
      <c r="T40">
        <v>2.3486020000000001</v>
      </c>
      <c r="U40">
        <v>404.99246699999998</v>
      </c>
      <c r="V40">
        <v>13.329732999999999</v>
      </c>
      <c r="W40">
        <v>23.886596000000001</v>
      </c>
      <c r="X40">
        <v>95.905565999999993</v>
      </c>
      <c r="Y40">
        <v>0</v>
      </c>
      <c r="Z40">
        <v>12.612531000000001</v>
      </c>
      <c r="AA40">
        <v>13.587135999999999</v>
      </c>
      <c r="AB40">
        <v>15.634728000000001</v>
      </c>
      <c r="AC40">
        <v>11.217119</v>
      </c>
      <c r="AD40">
        <v>21.003195999999999</v>
      </c>
      <c r="AE40">
        <v>38.152355</v>
      </c>
      <c r="AF40">
        <v>7.2467569999999997</v>
      </c>
      <c r="AG40">
        <v>50.290478999999998</v>
      </c>
      <c r="AH40">
        <v>0</v>
      </c>
      <c r="AI40">
        <v>0</v>
      </c>
      <c r="AJ40">
        <v>0</v>
      </c>
      <c r="AK40">
        <v>67.377536000000006</v>
      </c>
      <c r="AL40">
        <v>30.341795000000001</v>
      </c>
      <c r="AM40">
        <v>18.182077</v>
      </c>
      <c r="AN40">
        <v>0.75401799999999997</v>
      </c>
      <c r="AO40">
        <v>0</v>
      </c>
      <c r="AP40">
        <v>0</v>
      </c>
      <c r="AQ40">
        <v>0</v>
      </c>
      <c r="AR40">
        <v>33.631869999999999</v>
      </c>
      <c r="AS40">
        <v>33.998240000000003</v>
      </c>
      <c r="AT40">
        <v>19.341972999999999</v>
      </c>
      <c r="AU40">
        <v>0</v>
      </c>
      <c r="AV40">
        <v>0</v>
      </c>
      <c r="AW40">
        <v>0</v>
      </c>
      <c r="AX40">
        <v>0</v>
      </c>
      <c r="AY40">
        <v>5.3774959999999998</v>
      </c>
      <c r="AZ40">
        <v>0</v>
      </c>
      <c r="BA40">
        <v>0</v>
      </c>
      <c r="BB40">
        <v>5.1818080000000002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2128.4354629999998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367.68426299999999</v>
      </c>
      <c r="L41">
        <v>361.04879699999998</v>
      </c>
      <c r="M41">
        <v>65.641621999999998</v>
      </c>
      <c r="N41">
        <v>97.233103999999997</v>
      </c>
      <c r="O41">
        <v>126.284015</v>
      </c>
      <c r="P41">
        <v>145.05431400000001</v>
      </c>
      <c r="Q41">
        <v>12.672105</v>
      </c>
      <c r="R41">
        <v>12.802276000000001</v>
      </c>
      <c r="S41">
        <v>15.620889</v>
      </c>
      <c r="T41">
        <v>2.3486020000000001</v>
      </c>
      <c r="U41">
        <v>404.99246699999998</v>
      </c>
      <c r="V41">
        <v>13.329732999999999</v>
      </c>
      <c r="W41">
        <v>23.886596000000001</v>
      </c>
      <c r="X41">
        <v>95.905565999999993</v>
      </c>
      <c r="Y41">
        <v>0</v>
      </c>
      <c r="Z41">
        <v>12.612531000000001</v>
      </c>
      <c r="AA41">
        <v>12.453347000000001</v>
      </c>
      <c r="AB41">
        <v>15.634728000000001</v>
      </c>
      <c r="AC41">
        <v>11.217119</v>
      </c>
      <c r="AD41">
        <v>21.003195999999999</v>
      </c>
      <c r="AE41">
        <v>38.152355</v>
      </c>
      <c r="AF41">
        <v>7.2467569999999997</v>
      </c>
      <c r="AG41">
        <v>50.290478999999998</v>
      </c>
      <c r="AH41">
        <v>0</v>
      </c>
      <c r="AI41">
        <v>0</v>
      </c>
      <c r="AJ41">
        <v>0</v>
      </c>
      <c r="AK41">
        <v>67.377536000000006</v>
      </c>
      <c r="AL41">
        <v>30.341795000000001</v>
      </c>
      <c r="AM41">
        <v>18.182077</v>
      </c>
      <c r="AN41">
        <v>0.75401799999999997</v>
      </c>
      <c r="AO41">
        <v>0</v>
      </c>
      <c r="AP41">
        <v>0</v>
      </c>
      <c r="AQ41">
        <v>0</v>
      </c>
      <c r="AR41">
        <v>33.631869999999999</v>
      </c>
      <c r="AS41">
        <v>33.998240000000003</v>
      </c>
      <c r="AT41">
        <v>19.341972999999999</v>
      </c>
      <c r="AU41">
        <v>0</v>
      </c>
      <c r="AV41">
        <v>0</v>
      </c>
      <c r="AW41">
        <v>0</v>
      </c>
      <c r="AX41">
        <v>0</v>
      </c>
      <c r="AY41">
        <v>5.3774959999999998</v>
      </c>
      <c r="AZ41">
        <v>0</v>
      </c>
      <c r="BA41">
        <v>0</v>
      </c>
      <c r="BB41">
        <v>5.1818080000000002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2127.3016739999994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367.68426299999999</v>
      </c>
      <c r="L42">
        <v>361.04879699999998</v>
      </c>
      <c r="M42">
        <v>65.641621999999998</v>
      </c>
      <c r="N42">
        <v>97.233103999999997</v>
      </c>
      <c r="O42">
        <v>126.284015</v>
      </c>
      <c r="P42">
        <v>145.05431400000001</v>
      </c>
      <c r="Q42">
        <v>12.672105</v>
      </c>
      <c r="R42">
        <v>12.802276000000001</v>
      </c>
      <c r="S42">
        <v>15.620889</v>
      </c>
      <c r="T42">
        <v>2.3486020000000001</v>
      </c>
      <c r="U42">
        <v>404.99246699999998</v>
      </c>
      <c r="V42">
        <v>13.329732999999999</v>
      </c>
      <c r="W42">
        <v>23.886596000000001</v>
      </c>
      <c r="X42">
        <v>95.905565999999993</v>
      </c>
      <c r="Y42">
        <v>0</v>
      </c>
      <c r="Z42">
        <v>12.612531000000001</v>
      </c>
      <c r="AA42">
        <v>0</v>
      </c>
      <c r="AB42">
        <v>15.634728000000001</v>
      </c>
      <c r="AC42">
        <v>11.217119</v>
      </c>
      <c r="AD42">
        <v>21.003195999999999</v>
      </c>
      <c r="AE42">
        <v>38.152355</v>
      </c>
      <c r="AF42">
        <v>7.2467569999999997</v>
      </c>
      <c r="AG42">
        <v>50.290478999999998</v>
      </c>
      <c r="AH42">
        <v>0</v>
      </c>
      <c r="AI42">
        <v>0</v>
      </c>
      <c r="AJ42">
        <v>0</v>
      </c>
      <c r="AK42">
        <v>67.377536000000006</v>
      </c>
      <c r="AL42">
        <v>30.341795000000001</v>
      </c>
      <c r="AM42">
        <v>18.182077</v>
      </c>
      <c r="AN42">
        <v>0.75401799999999997</v>
      </c>
      <c r="AO42">
        <v>0</v>
      </c>
      <c r="AP42">
        <v>0</v>
      </c>
      <c r="AQ42">
        <v>0</v>
      </c>
      <c r="AR42">
        <v>33.631869999999999</v>
      </c>
      <c r="AS42">
        <v>33.998240000000003</v>
      </c>
      <c r="AT42">
        <v>19.341972999999999</v>
      </c>
      <c r="AU42">
        <v>0</v>
      </c>
      <c r="AV42">
        <v>0</v>
      </c>
      <c r="AW42">
        <v>0</v>
      </c>
      <c r="AX42">
        <v>0</v>
      </c>
      <c r="AY42">
        <v>5.3774959999999998</v>
      </c>
      <c r="AZ42">
        <v>0</v>
      </c>
      <c r="BA42">
        <v>0</v>
      </c>
      <c r="BB42">
        <v>5.1818080000000002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2114.8483269999997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367.68426299999999</v>
      </c>
      <c r="L43">
        <v>361.04879699999998</v>
      </c>
      <c r="M43">
        <v>65.641621999999998</v>
      </c>
      <c r="N43">
        <v>97.233103999999997</v>
      </c>
      <c r="O43">
        <v>92.773516000000001</v>
      </c>
      <c r="P43">
        <v>145.05431400000001</v>
      </c>
      <c r="Q43">
        <v>12.672105</v>
      </c>
      <c r="R43">
        <v>12.802276000000001</v>
      </c>
      <c r="S43">
        <v>15.620889</v>
      </c>
      <c r="T43">
        <v>2.3486020000000001</v>
      </c>
      <c r="U43">
        <v>404.99246699999998</v>
      </c>
      <c r="V43">
        <v>13.329732999999999</v>
      </c>
      <c r="W43">
        <v>23.886596000000001</v>
      </c>
      <c r="X43">
        <v>95.905565999999993</v>
      </c>
      <c r="Y43">
        <v>0</v>
      </c>
      <c r="Z43">
        <v>12.612531000000001</v>
      </c>
      <c r="AA43">
        <v>0</v>
      </c>
      <c r="AB43">
        <v>15.634728000000001</v>
      </c>
      <c r="AC43">
        <v>11.217119</v>
      </c>
      <c r="AD43">
        <v>21.003195999999999</v>
      </c>
      <c r="AE43">
        <v>38.152355</v>
      </c>
      <c r="AF43">
        <v>7.2467569999999997</v>
      </c>
      <c r="AG43">
        <v>50.290478999999998</v>
      </c>
      <c r="AH43">
        <v>0</v>
      </c>
      <c r="AI43">
        <v>0</v>
      </c>
      <c r="AJ43">
        <v>0</v>
      </c>
      <c r="AK43">
        <v>67.377536000000006</v>
      </c>
      <c r="AL43">
        <v>37.084417000000002</v>
      </c>
      <c r="AM43">
        <v>18.182077</v>
      </c>
      <c r="AN43">
        <v>0.75401799999999997</v>
      </c>
      <c r="AO43">
        <v>0</v>
      </c>
      <c r="AP43">
        <v>8.0525579999999994</v>
      </c>
      <c r="AQ43">
        <v>0</v>
      </c>
      <c r="AR43">
        <v>33.631869999999999</v>
      </c>
      <c r="AS43">
        <v>33.998240000000003</v>
      </c>
      <c r="AT43">
        <v>19.341972999999999</v>
      </c>
      <c r="AU43">
        <v>0</v>
      </c>
      <c r="AV43">
        <v>0</v>
      </c>
      <c r="AW43">
        <v>0</v>
      </c>
      <c r="AX43">
        <v>0</v>
      </c>
      <c r="AY43">
        <v>5.3774959999999998</v>
      </c>
      <c r="AZ43">
        <v>0</v>
      </c>
      <c r="BA43">
        <v>0</v>
      </c>
      <c r="BB43">
        <v>5.1818080000000002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2096.1330079999998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367.68426299999999</v>
      </c>
      <c r="L44">
        <v>361.04879699999998</v>
      </c>
      <c r="M44">
        <v>65.641621999999998</v>
      </c>
      <c r="N44">
        <v>97.233103999999997</v>
      </c>
      <c r="O44">
        <v>92.773516000000001</v>
      </c>
      <c r="P44">
        <v>145.05431400000001</v>
      </c>
      <c r="Q44">
        <v>12.672105</v>
      </c>
      <c r="R44">
        <v>12.802276000000001</v>
      </c>
      <c r="S44">
        <v>15.620889</v>
      </c>
      <c r="T44">
        <v>2.3486020000000001</v>
      </c>
      <c r="U44">
        <v>404.99246699999998</v>
      </c>
      <c r="V44">
        <v>13.329732999999999</v>
      </c>
      <c r="W44">
        <v>23.886596000000001</v>
      </c>
      <c r="X44">
        <v>95.905565999999993</v>
      </c>
      <c r="Y44">
        <v>0</v>
      </c>
      <c r="Z44">
        <v>12.612531000000001</v>
      </c>
      <c r="AA44">
        <v>0</v>
      </c>
      <c r="AB44">
        <v>15.634728000000001</v>
      </c>
      <c r="AC44">
        <v>11.217119</v>
      </c>
      <c r="AD44">
        <v>21.003195999999999</v>
      </c>
      <c r="AE44">
        <v>38.152355</v>
      </c>
      <c r="AF44">
        <v>7.2467569999999997</v>
      </c>
      <c r="AG44">
        <v>50.290478999999998</v>
      </c>
      <c r="AH44">
        <v>0</v>
      </c>
      <c r="AI44">
        <v>0</v>
      </c>
      <c r="AJ44">
        <v>0</v>
      </c>
      <c r="AK44">
        <v>67.377536000000006</v>
      </c>
      <c r="AL44">
        <v>37.084417000000002</v>
      </c>
      <c r="AM44">
        <v>18.182077</v>
      </c>
      <c r="AN44">
        <v>0.75401799999999997</v>
      </c>
      <c r="AO44">
        <v>0</v>
      </c>
      <c r="AP44">
        <v>8.0525579999999994</v>
      </c>
      <c r="AQ44">
        <v>0</v>
      </c>
      <c r="AR44">
        <v>39.504100999999999</v>
      </c>
      <c r="AS44">
        <v>33.998240000000003</v>
      </c>
      <c r="AT44">
        <v>18.494150999999999</v>
      </c>
      <c r="AU44">
        <v>0</v>
      </c>
      <c r="AV44">
        <v>0</v>
      </c>
      <c r="AW44">
        <v>0</v>
      </c>
      <c r="AX44">
        <v>0</v>
      </c>
      <c r="AY44">
        <v>5.3774959999999998</v>
      </c>
      <c r="AZ44">
        <v>0</v>
      </c>
      <c r="BA44">
        <v>0</v>
      </c>
      <c r="BB44">
        <v>5.1818080000000002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2101.1574169999994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367.68426299999999</v>
      </c>
      <c r="L45">
        <v>361.04879699999998</v>
      </c>
      <c r="M45">
        <v>65.641621999999998</v>
      </c>
      <c r="N45">
        <v>97.233103999999997</v>
      </c>
      <c r="O45">
        <v>92.773516000000001</v>
      </c>
      <c r="P45">
        <v>145.05431400000001</v>
      </c>
      <c r="Q45">
        <v>12.672105</v>
      </c>
      <c r="R45">
        <v>12.802276000000001</v>
      </c>
      <c r="S45">
        <v>15.620889</v>
      </c>
      <c r="T45">
        <v>2.3486020000000001</v>
      </c>
      <c r="U45">
        <v>404.99246699999998</v>
      </c>
      <c r="V45">
        <v>13.329732999999999</v>
      </c>
      <c r="W45">
        <v>23.886596000000001</v>
      </c>
      <c r="X45">
        <v>95.905565999999993</v>
      </c>
      <c r="Y45">
        <v>0</v>
      </c>
      <c r="Z45">
        <v>18.918797000000001</v>
      </c>
      <c r="AA45">
        <v>0</v>
      </c>
      <c r="AB45">
        <v>15.634728000000001</v>
      </c>
      <c r="AC45">
        <v>11.217119</v>
      </c>
      <c r="AD45">
        <v>21.003195999999999</v>
      </c>
      <c r="AE45">
        <v>38.152355</v>
      </c>
      <c r="AF45">
        <v>7.2467569999999997</v>
      </c>
      <c r="AG45">
        <v>50.290478999999998</v>
      </c>
      <c r="AH45">
        <v>0</v>
      </c>
      <c r="AI45">
        <v>0</v>
      </c>
      <c r="AJ45">
        <v>0</v>
      </c>
      <c r="AK45">
        <v>67.377536000000006</v>
      </c>
      <c r="AL45">
        <v>37.084417000000002</v>
      </c>
      <c r="AM45">
        <v>18.182077</v>
      </c>
      <c r="AN45">
        <v>0.75401799999999997</v>
      </c>
      <c r="AO45">
        <v>0</v>
      </c>
      <c r="AP45">
        <v>8.0525579999999994</v>
      </c>
      <c r="AQ45">
        <v>0</v>
      </c>
      <c r="AR45">
        <v>39.504100999999999</v>
      </c>
      <c r="AS45">
        <v>33.998240000000003</v>
      </c>
      <c r="AT45">
        <v>18.800322999999999</v>
      </c>
      <c r="AU45">
        <v>0</v>
      </c>
      <c r="AV45">
        <v>0</v>
      </c>
      <c r="AW45">
        <v>0</v>
      </c>
      <c r="AX45">
        <v>0</v>
      </c>
      <c r="AY45">
        <v>5.3774959999999998</v>
      </c>
      <c r="AZ45">
        <v>0</v>
      </c>
      <c r="BA45">
        <v>0</v>
      </c>
      <c r="BB45">
        <v>5.1818080000000002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2107.7698549999996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367.68426299999999</v>
      </c>
      <c r="L46">
        <v>361.04879699999998</v>
      </c>
      <c r="M46">
        <v>65.641621999999998</v>
      </c>
      <c r="N46">
        <v>97.233103999999997</v>
      </c>
      <c r="O46">
        <v>92.773516000000001</v>
      </c>
      <c r="P46">
        <v>145.05431400000001</v>
      </c>
      <c r="Q46">
        <v>12.672105</v>
      </c>
      <c r="R46">
        <v>12.802276000000001</v>
      </c>
      <c r="S46">
        <v>15.620889</v>
      </c>
      <c r="T46">
        <v>2.3486020000000001</v>
      </c>
      <c r="U46">
        <v>404.99246699999998</v>
      </c>
      <c r="V46">
        <v>13.329732999999999</v>
      </c>
      <c r="W46">
        <v>23.886596000000001</v>
      </c>
      <c r="X46">
        <v>95.905565999999993</v>
      </c>
      <c r="Y46">
        <v>0</v>
      </c>
      <c r="Z46">
        <v>18.918797000000001</v>
      </c>
      <c r="AA46">
        <v>0</v>
      </c>
      <c r="AB46">
        <v>15.634728000000001</v>
      </c>
      <c r="AC46">
        <v>11.217119</v>
      </c>
      <c r="AD46">
        <v>21.003195999999999</v>
      </c>
      <c r="AE46">
        <v>38.152355</v>
      </c>
      <c r="AF46">
        <v>7.2467569999999997</v>
      </c>
      <c r="AG46">
        <v>50.290478999999998</v>
      </c>
      <c r="AH46">
        <v>0</v>
      </c>
      <c r="AI46">
        <v>0</v>
      </c>
      <c r="AJ46">
        <v>0</v>
      </c>
      <c r="AK46">
        <v>67.377536000000006</v>
      </c>
      <c r="AL46">
        <v>37.084417000000002</v>
      </c>
      <c r="AM46">
        <v>18.182077</v>
      </c>
      <c r="AN46">
        <v>0.75401799999999997</v>
      </c>
      <c r="AO46">
        <v>0</v>
      </c>
      <c r="AP46">
        <v>8.0525579999999994</v>
      </c>
      <c r="AQ46">
        <v>0</v>
      </c>
      <c r="AR46">
        <v>39.504100999999999</v>
      </c>
      <c r="AS46">
        <v>33.998240000000003</v>
      </c>
      <c r="AT46">
        <v>18.099838999999999</v>
      </c>
      <c r="AU46">
        <v>0</v>
      </c>
      <c r="AV46">
        <v>0</v>
      </c>
      <c r="AW46">
        <v>0</v>
      </c>
      <c r="AX46">
        <v>0</v>
      </c>
      <c r="AY46">
        <v>5.3774959999999998</v>
      </c>
      <c r="AZ46">
        <v>0</v>
      </c>
      <c r="BA46">
        <v>0</v>
      </c>
      <c r="BB46">
        <v>5.1818080000000002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2107.0693709999996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367.68426299999999</v>
      </c>
      <c r="L47">
        <v>361.04879699999998</v>
      </c>
      <c r="M47">
        <v>65.641621999999998</v>
      </c>
      <c r="N47">
        <v>97.233103999999997</v>
      </c>
      <c r="O47">
        <v>92.773516000000001</v>
      </c>
      <c r="P47">
        <v>145.05431400000001</v>
      </c>
      <c r="Q47">
        <v>12.672105</v>
      </c>
      <c r="R47">
        <v>12.802276000000001</v>
      </c>
      <c r="S47">
        <v>15.620889</v>
      </c>
      <c r="T47">
        <v>2.3486020000000001</v>
      </c>
      <c r="U47">
        <v>404.99246699999998</v>
      </c>
      <c r="V47">
        <v>13.329732999999999</v>
      </c>
      <c r="W47">
        <v>23.886596000000001</v>
      </c>
      <c r="X47">
        <v>95.905565999999993</v>
      </c>
      <c r="Y47">
        <v>0</v>
      </c>
      <c r="Z47">
        <v>18.918797000000001</v>
      </c>
      <c r="AA47">
        <v>0</v>
      </c>
      <c r="AB47">
        <v>15.634728000000001</v>
      </c>
      <c r="AC47">
        <v>11.217119</v>
      </c>
      <c r="AD47">
        <v>21.003195999999999</v>
      </c>
      <c r="AE47">
        <v>57.228532000000001</v>
      </c>
      <c r="AF47">
        <v>7.2467569999999997</v>
      </c>
      <c r="AG47">
        <v>50.290478999999998</v>
      </c>
      <c r="AH47">
        <v>0</v>
      </c>
      <c r="AI47">
        <v>0</v>
      </c>
      <c r="AJ47">
        <v>0</v>
      </c>
      <c r="AK47">
        <v>67.377536000000006</v>
      </c>
      <c r="AL47">
        <v>37.084417000000002</v>
      </c>
      <c r="AM47">
        <v>18.182077</v>
      </c>
      <c r="AN47">
        <v>0.75401799999999997</v>
      </c>
      <c r="AO47">
        <v>0</v>
      </c>
      <c r="AP47">
        <v>0</v>
      </c>
      <c r="AQ47">
        <v>0</v>
      </c>
      <c r="AR47">
        <v>33.631869999999999</v>
      </c>
      <c r="AS47">
        <v>33.998240000000003</v>
      </c>
      <c r="AT47">
        <v>17.396934999999999</v>
      </c>
      <c r="AU47">
        <v>0</v>
      </c>
      <c r="AV47">
        <v>0</v>
      </c>
      <c r="AW47">
        <v>0</v>
      </c>
      <c r="AX47">
        <v>0</v>
      </c>
      <c r="AY47">
        <v>5.3774959999999998</v>
      </c>
      <c r="AZ47">
        <v>0</v>
      </c>
      <c r="BA47">
        <v>0</v>
      </c>
      <c r="BB47">
        <v>5.1818080000000002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2111.5178550000001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367.68426299999999</v>
      </c>
      <c r="L48">
        <v>361.04879699999998</v>
      </c>
      <c r="M48">
        <v>65.641621999999998</v>
      </c>
      <c r="N48">
        <v>97.233103999999997</v>
      </c>
      <c r="O48">
        <v>92.773516000000001</v>
      </c>
      <c r="P48">
        <v>145.05431400000001</v>
      </c>
      <c r="Q48">
        <v>12.672105</v>
      </c>
      <c r="R48">
        <v>12.802276000000001</v>
      </c>
      <c r="S48">
        <v>15.620889</v>
      </c>
      <c r="T48">
        <v>2.3486020000000001</v>
      </c>
      <c r="U48">
        <v>404.99246699999998</v>
      </c>
      <c r="V48">
        <v>13.329732999999999</v>
      </c>
      <c r="W48">
        <v>23.886596000000001</v>
      </c>
      <c r="X48">
        <v>95.905565999999993</v>
      </c>
      <c r="Y48">
        <v>0</v>
      </c>
      <c r="Z48">
        <v>18.918797000000001</v>
      </c>
      <c r="AA48">
        <v>0</v>
      </c>
      <c r="AB48">
        <v>15.634728000000001</v>
      </c>
      <c r="AC48">
        <v>11.217119</v>
      </c>
      <c r="AD48">
        <v>21.003195999999999</v>
      </c>
      <c r="AE48">
        <v>57.228532000000001</v>
      </c>
      <c r="AF48">
        <v>7.2467569999999997</v>
      </c>
      <c r="AG48">
        <v>50.290478999999998</v>
      </c>
      <c r="AH48">
        <v>0</v>
      </c>
      <c r="AI48">
        <v>0</v>
      </c>
      <c r="AJ48">
        <v>0</v>
      </c>
      <c r="AK48">
        <v>67.377536000000006</v>
      </c>
      <c r="AL48">
        <v>37.084417000000002</v>
      </c>
      <c r="AM48">
        <v>18.182077</v>
      </c>
      <c r="AN48">
        <v>0.75401799999999997</v>
      </c>
      <c r="AO48">
        <v>0</v>
      </c>
      <c r="AP48">
        <v>0</v>
      </c>
      <c r="AQ48">
        <v>0</v>
      </c>
      <c r="AR48">
        <v>33.631869999999999</v>
      </c>
      <c r="AS48">
        <v>33.998240000000003</v>
      </c>
      <c r="AT48">
        <v>15.470048999999999</v>
      </c>
      <c r="AU48">
        <v>0</v>
      </c>
      <c r="AV48">
        <v>0</v>
      </c>
      <c r="AW48">
        <v>0</v>
      </c>
      <c r="AX48">
        <v>0</v>
      </c>
      <c r="AY48">
        <v>5.3774959999999998</v>
      </c>
      <c r="AZ48">
        <v>0</v>
      </c>
      <c r="BA48">
        <v>0</v>
      </c>
      <c r="BB48">
        <v>5.1818080000000002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2109.5909689999999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367.68426299999999</v>
      </c>
      <c r="L49">
        <v>361.04879699999998</v>
      </c>
      <c r="M49">
        <v>65.641621999999998</v>
      </c>
      <c r="N49">
        <v>97.233103999999997</v>
      </c>
      <c r="O49">
        <v>92.773516000000001</v>
      </c>
      <c r="P49">
        <v>145.05431400000001</v>
      </c>
      <c r="Q49">
        <v>12.672105</v>
      </c>
      <c r="R49">
        <v>12.802276000000001</v>
      </c>
      <c r="S49">
        <v>15.620889</v>
      </c>
      <c r="T49">
        <v>2.3486020000000001</v>
      </c>
      <c r="U49">
        <v>404.99246699999998</v>
      </c>
      <c r="V49">
        <v>13.329732999999999</v>
      </c>
      <c r="W49">
        <v>23.886596000000001</v>
      </c>
      <c r="X49">
        <v>95.905565999999993</v>
      </c>
      <c r="Y49">
        <v>0</v>
      </c>
      <c r="Z49">
        <v>18.918797000000001</v>
      </c>
      <c r="AA49">
        <v>0</v>
      </c>
      <c r="AB49">
        <v>15.634728000000001</v>
      </c>
      <c r="AC49">
        <v>11.217119</v>
      </c>
      <c r="AD49">
        <v>21.003195999999999</v>
      </c>
      <c r="AE49">
        <v>57.228532000000001</v>
      </c>
      <c r="AF49">
        <v>7.2467569999999997</v>
      </c>
      <c r="AG49">
        <v>50.290478999999998</v>
      </c>
      <c r="AH49">
        <v>0</v>
      </c>
      <c r="AI49">
        <v>0</v>
      </c>
      <c r="AJ49">
        <v>0</v>
      </c>
      <c r="AK49">
        <v>67.377536000000006</v>
      </c>
      <c r="AL49">
        <v>37.084417000000002</v>
      </c>
      <c r="AM49">
        <v>18.182077</v>
      </c>
      <c r="AN49">
        <v>0.75401799999999997</v>
      </c>
      <c r="AO49">
        <v>0</v>
      </c>
      <c r="AP49">
        <v>0</v>
      </c>
      <c r="AQ49">
        <v>0</v>
      </c>
      <c r="AR49">
        <v>33.631869999999999</v>
      </c>
      <c r="AS49">
        <v>33.998240000000003</v>
      </c>
      <c r="AT49">
        <v>17.022690999999998</v>
      </c>
      <c r="AU49">
        <v>0</v>
      </c>
      <c r="AV49">
        <v>0</v>
      </c>
      <c r="AW49">
        <v>0</v>
      </c>
      <c r="AX49">
        <v>0</v>
      </c>
      <c r="AY49">
        <v>5.3774959999999998</v>
      </c>
      <c r="AZ49">
        <v>0</v>
      </c>
      <c r="BA49">
        <v>0</v>
      </c>
      <c r="BB49">
        <v>5.1818080000000002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2111.143611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367.68426299999999</v>
      </c>
      <c r="L50">
        <v>361.04879699999998</v>
      </c>
      <c r="M50">
        <v>65.641621999999998</v>
      </c>
      <c r="N50">
        <v>97.233103999999997</v>
      </c>
      <c r="O50">
        <v>92.773516000000001</v>
      </c>
      <c r="P50">
        <v>145.05431400000001</v>
      </c>
      <c r="Q50">
        <v>12.672105</v>
      </c>
      <c r="R50">
        <v>12.802276000000001</v>
      </c>
      <c r="S50">
        <v>15.620889</v>
      </c>
      <c r="T50">
        <v>2.3486020000000001</v>
      </c>
      <c r="U50">
        <v>404.99246699999998</v>
      </c>
      <c r="V50">
        <v>13.329732999999999</v>
      </c>
      <c r="W50">
        <v>23.886596000000001</v>
      </c>
      <c r="X50">
        <v>95.905565999999993</v>
      </c>
      <c r="Y50">
        <v>0</v>
      </c>
      <c r="Z50">
        <v>18.918797000000001</v>
      </c>
      <c r="AA50">
        <v>0</v>
      </c>
      <c r="AB50">
        <v>15.634728000000001</v>
      </c>
      <c r="AC50">
        <v>11.217119</v>
      </c>
      <c r="AD50">
        <v>21.003195999999999</v>
      </c>
      <c r="AE50">
        <v>57.228532000000001</v>
      </c>
      <c r="AF50">
        <v>7.2467569999999997</v>
      </c>
      <c r="AG50">
        <v>50.290478999999998</v>
      </c>
      <c r="AH50">
        <v>0</v>
      </c>
      <c r="AI50">
        <v>0</v>
      </c>
      <c r="AJ50">
        <v>0</v>
      </c>
      <c r="AK50">
        <v>67.377536000000006</v>
      </c>
      <c r="AL50">
        <v>37.084417000000002</v>
      </c>
      <c r="AM50">
        <v>18.182077</v>
      </c>
      <c r="AN50">
        <v>0.75401799999999997</v>
      </c>
      <c r="AO50">
        <v>0</v>
      </c>
      <c r="AP50">
        <v>0</v>
      </c>
      <c r="AQ50">
        <v>0</v>
      </c>
      <c r="AR50">
        <v>33.631869999999999</v>
      </c>
      <c r="AS50">
        <v>33.998240000000003</v>
      </c>
      <c r="AT50">
        <v>19.341972999999999</v>
      </c>
      <c r="AU50">
        <v>0</v>
      </c>
      <c r="AV50">
        <v>0</v>
      </c>
      <c r="AW50">
        <v>0</v>
      </c>
      <c r="AX50">
        <v>0</v>
      </c>
      <c r="AY50">
        <v>5.3774959999999998</v>
      </c>
      <c r="AZ50">
        <v>0</v>
      </c>
      <c r="BA50">
        <v>0</v>
      </c>
      <c r="BB50">
        <v>5.1818080000000002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2113.4628929999999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367.68426299999999</v>
      </c>
      <c r="L51">
        <v>361.04879699999998</v>
      </c>
      <c r="M51">
        <v>93.862686999999994</v>
      </c>
      <c r="N51">
        <v>120.287898</v>
      </c>
      <c r="O51">
        <v>126.283162</v>
      </c>
      <c r="P51">
        <v>145.05431400000001</v>
      </c>
      <c r="Q51">
        <v>12.672105</v>
      </c>
      <c r="R51">
        <v>12.802276000000001</v>
      </c>
      <c r="S51">
        <v>15.620889</v>
      </c>
      <c r="T51">
        <v>2.3486020000000001</v>
      </c>
      <c r="U51">
        <v>404.99246699999998</v>
      </c>
      <c r="V51">
        <v>13.329732999999999</v>
      </c>
      <c r="W51">
        <v>23.886596000000001</v>
      </c>
      <c r="X51">
        <v>95.905565999999993</v>
      </c>
      <c r="Y51">
        <v>0</v>
      </c>
      <c r="Z51">
        <v>18.918797000000001</v>
      </c>
      <c r="AA51">
        <v>0</v>
      </c>
      <c r="AB51">
        <v>15.634728000000001</v>
      </c>
      <c r="AC51">
        <v>0</v>
      </c>
      <c r="AD51">
        <v>10.501598</v>
      </c>
      <c r="AE51">
        <v>57.228532000000001</v>
      </c>
      <c r="AF51">
        <v>0</v>
      </c>
      <c r="AG51">
        <v>50.290478999999998</v>
      </c>
      <c r="AH51">
        <v>0</v>
      </c>
      <c r="AI51">
        <v>0</v>
      </c>
      <c r="AJ51">
        <v>0</v>
      </c>
      <c r="AK51">
        <v>67.377536000000006</v>
      </c>
      <c r="AL51">
        <v>37.084417000000002</v>
      </c>
      <c r="AM51">
        <v>18.182077</v>
      </c>
      <c r="AN51">
        <v>0.75401799999999997</v>
      </c>
      <c r="AO51">
        <v>0</v>
      </c>
      <c r="AP51">
        <v>0</v>
      </c>
      <c r="AQ51">
        <v>0</v>
      </c>
      <c r="AR51">
        <v>33.631869999999999</v>
      </c>
      <c r="AS51">
        <v>33.998240000000003</v>
      </c>
      <c r="AT51">
        <v>19.341972999999999</v>
      </c>
      <c r="AU51">
        <v>0</v>
      </c>
      <c r="AV51">
        <v>0</v>
      </c>
      <c r="AW51">
        <v>0</v>
      </c>
      <c r="AX51">
        <v>0</v>
      </c>
      <c r="AY51">
        <v>5.3774959999999998</v>
      </c>
      <c r="AZ51">
        <v>0</v>
      </c>
      <c r="BA51">
        <v>0</v>
      </c>
      <c r="BB51">
        <v>5.1818080000000002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2169.2829240000001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367.68426299999999</v>
      </c>
      <c r="L52">
        <v>361.04879699999998</v>
      </c>
      <c r="M52">
        <v>93.862802000000002</v>
      </c>
      <c r="N52">
        <v>120.287898</v>
      </c>
      <c r="O52">
        <v>126.284015</v>
      </c>
      <c r="P52">
        <v>145.05431400000001</v>
      </c>
      <c r="Q52">
        <v>12.672105</v>
      </c>
      <c r="R52">
        <v>12.802276000000001</v>
      </c>
      <c r="S52">
        <v>15.620889</v>
      </c>
      <c r="T52">
        <v>2.3486020000000001</v>
      </c>
      <c r="U52">
        <v>404.99246699999998</v>
      </c>
      <c r="V52">
        <v>13.329732999999999</v>
      </c>
      <c r="W52">
        <v>23.886596000000001</v>
      </c>
      <c r="X52">
        <v>95.905565999999993</v>
      </c>
      <c r="Y52">
        <v>0</v>
      </c>
      <c r="Z52">
        <v>18.918797000000001</v>
      </c>
      <c r="AA52">
        <v>0</v>
      </c>
      <c r="AB52">
        <v>15.634728000000001</v>
      </c>
      <c r="AC52">
        <v>0</v>
      </c>
      <c r="AD52">
        <v>10.501598</v>
      </c>
      <c r="AE52">
        <v>57.228532000000001</v>
      </c>
      <c r="AF52">
        <v>0</v>
      </c>
      <c r="AG52">
        <v>50.290478999999998</v>
      </c>
      <c r="AH52">
        <v>0</v>
      </c>
      <c r="AI52">
        <v>0</v>
      </c>
      <c r="AJ52">
        <v>0</v>
      </c>
      <c r="AK52">
        <v>67.377536000000006</v>
      </c>
      <c r="AL52">
        <v>37.084417000000002</v>
      </c>
      <c r="AM52">
        <v>18.182077</v>
      </c>
      <c r="AN52">
        <v>0.75401799999999997</v>
      </c>
      <c r="AO52">
        <v>0</v>
      </c>
      <c r="AP52">
        <v>0</v>
      </c>
      <c r="AQ52">
        <v>0</v>
      </c>
      <c r="AR52">
        <v>33.631869999999999</v>
      </c>
      <c r="AS52">
        <v>33.998240000000003</v>
      </c>
      <c r="AT52">
        <v>19.341972999999999</v>
      </c>
      <c r="AU52">
        <v>0</v>
      </c>
      <c r="AV52">
        <v>0</v>
      </c>
      <c r="AW52">
        <v>0</v>
      </c>
      <c r="AX52">
        <v>0</v>
      </c>
      <c r="AY52">
        <v>5.3774959999999998</v>
      </c>
      <c r="AZ52">
        <v>0</v>
      </c>
      <c r="BA52">
        <v>0</v>
      </c>
      <c r="BB52">
        <v>5.1818080000000002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2169.2838920000004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367.68426299999999</v>
      </c>
      <c r="L53">
        <v>361.04879699999998</v>
      </c>
      <c r="M53">
        <v>93.862802000000002</v>
      </c>
      <c r="N53">
        <v>120.287898</v>
      </c>
      <c r="O53">
        <v>126.284015</v>
      </c>
      <c r="P53">
        <v>145.05431400000001</v>
      </c>
      <c r="Q53">
        <v>12.672105</v>
      </c>
      <c r="R53">
        <v>12.802276000000001</v>
      </c>
      <c r="S53">
        <v>15.620889</v>
      </c>
      <c r="T53">
        <v>2.3486020000000001</v>
      </c>
      <c r="U53">
        <v>404.99246699999998</v>
      </c>
      <c r="V53">
        <v>13.329732999999999</v>
      </c>
      <c r="W53">
        <v>23.886596000000001</v>
      </c>
      <c r="X53">
        <v>95.905565999999993</v>
      </c>
      <c r="Y53">
        <v>0</v>
      </c>
      <c r="Z53">
        <v>18.918797000000001</v>
      </c>
      <c r="AA53">
        <v>0</v>
      </c>
      <c r="AB53">
        <v>15.634728000000001</v>
      </c>
      <c r="AC53">
        <v>0</v>
      </c>
      <c r="AD53">
        <v>10.501598</v>
      </c>
      <c r="AE53">
        <v>57.228532000000001</v>
      </c>
      <c r="AF53">
        <v>0</v>
      </c>
      <c r="AG53">
        <v>50.290478999999998</v>
      </c>
      <c r="AH53">
        <v>0</v>
      </c>
      <c r="AI53">
        <v>0</v>
      </c>
      <c r="AJ53">
        <v>0</v>
      </c>
      <c r="AK53">
        <v>67.377536000000006</v>
      </c>
      <c r="AL53">
        <v>37.084417000000002</v>
      </c>
      <c r="AM53">
        <v>18.182077</v>
      </c>
      <c r="AN53">
        <v>0.75401799999999997</v>
      </c>
      <c r="AO53">
        <v>0</v>
      </c>
      <c r="AP53">
        <v>0</v>
      </c>
      <c r="AQ53">
        <v>0</v>
      </c>
      <c r="AR53">
        <v>33.631869999999999</v>
      </c>
      <c r="AS53">
        <v>33.998240000000003</v>
      </c>
      <c r="AT53">
        <v>19.341972999999999</v>
      </c>
      <c r="AU53">
        <v>0</v>
      </c>
      <c r="AV53">
        <v>0</v>
      </c>
      <c r="AW53">
        <v>0</v>
      </c>
      <c r="AX53">
        <v>0</v>
      </c>
      <c r="AY53">
        <v>5.3774959999999998</v>
      </c>
      <c r="AZ53">
        <v>0</v>
      </c>
      <c r="BA53">
        <v>0</v>
      </c>
      <c r="BB53">
        <v>5.1818080000000002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2169.2838920000004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367.68426299999999</v>
      </c>
      <c r="L54">
        <v>361.04879699999998</v>
      </c>
      <c r="M54">
        <v>93.862802000000002</v>
      </c>
      <c r="N54">
        <v>120.287898</v>
      </c>
      <c r="O54">
        <v>126.284015</v>
      </c>
      <c r="P54">
        <v>145.05431400000001</v>
      </c>
      <c r="Q54">
        <v>12.672105</v>
      </c>
      <c r="R54">
        <v>12.802276000000001</v>
      </c>
      <c r="S54">
        <v>15.620889</v>
      </c>
      <c r="T54">
        <v>2.3486020000000001</v>
      </c>
      <c r="U54">
        <v>404.99246699999998</v>
      </c>
      <c r="V54">
        <v>13.329732999999999</v>
      </c>
      <c r="W54">
        <v>23.886596000000001</v>
      </c>
      <c r="X54">
        <v>95.905565999999993</v>
      </c>
      <c r="Y54">
        <v>0</v>
      </c>
      <c r="Z54">
        <v>18.918797000000001</v>
      </c>
      <c r="AA54">
        <v>0</v>
      </c>
      <c r="AB54">
        <v>15.634728000000001</v>
      </c>
      <c r="AC54">
        <v>0</v>
      </c>
      <c r="AD54">
        <v>10.501598</v>
      </c>
      <c r="AE54">
        <v>57.228532000000001</v>
      </c>
      <c r="AF54">
        <v>0</v>
      </c>
      <c r="AG54">
        <v>50.290478999999998</v>
      </c>
      <c r="AH54">
        <v>0</v>
      </c>
      <c r="AI54">
        <v>0</v>
      </c>
      <c r="AJ54">
        <v>0</v>
      </c>
      <c r="AK54">
        <v>67.377536000000006</v>
      </c>
      <c r="AL54">
        <v>37.084417000000002</v>
      </c>
      <c r="AM54">
        <v>18.182077</v>
      </c>
      <c r="AN54">
        <v>0.75401799999999997</v>
      </c>
      <c r="AO54">
        <v>0</v>
      </c>
      <c r="AP54">
        <v>0</v>
      </c>
      <c r="AQ54">
        <v>0</v>
      </c>
      <c r="AR54">
        <v>39.504100999999999</v>
      </c>
      <c r="AS54">
        <v>33.998240000000003</v>
      </c>
      <c r="AT54">
        <v>19.341972999999999</v>
      </c>
      <c r="AU54">
        <v>0</v>
      </c>
      <c r="AV54">
        <v>0</v>
      </c>
      <c r="AW54">
        <v>0</v>
      </c>
      <c r="AX54">
        <v>0</v>
      </c>
      <c r="AY54">
        <v>5.3774959999999998</v>
      </c>
      <c r="AZ54">
        <v>0</v>
      </c>
      <c r="BA54">
        <v>0</v>
      </c>
      <c r="BB54">
        <v>5.1818080000000002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2175.1561230000002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367.68426299999999</v>
      </c>
      <c r="L55">
        <v>361.04879699999998</v>
      </c>
      <c r="M55">
        <v>93.862802000000002</v>
      </c>
      <c r="N55">
        <v>120.287898</v>
      </c>
      <c r="O55">
        <v>126.284015</v>
      </c>
      <c r="P55">
        <v>145.05431400000001</v>
      </c>
      <c r="Q55">
        <v>12.672105</v>
      </c>
      <c r="R55">
        <v>12.802276000000001</v>
      </c>
      <c r="S55">
        <v>15.620889</v>
      </c>
      <c r="T55">
        <v>2.3486020000000001</v>
      </c>
      <c r="U55">
        <v>404.99246699999998</v>
      </c>
      <c r="V55">
        <v>13.329732999999999</v>
      </c>
      <c r="W55">
        <v>23.886596000000001</v>
      </c>
      <c r="X55">
        <v>95.905565999999993</v>
      </c>
      <c r="Y55">
        <v>0</v>
      </c>
      <c r="Z55">
        <v>18.918797000000001</v>
      </c>
      <c r="AA55">
        <v>0</v>
      </c>
      <c r="AB55">
        <v>15.634728000000001</v>
      </c>
      <c r="AC55">
        <v>0</v>
      </c>
      <c r="AD55">
        <v>10.501598</v>
      </c>
      <c r="AE55">
        <v>38.152355</v>
      </c>
      <c r="AF55">
        <v>0</v>
      </c>
      <c r="AG55">
        <v>50.290478999999998</v>
      </c>
      <c r="AH55">
        <v>0</v>
      </c>
      <c r="AI55">
        <v>0</v>
      </c>
      <c r="AJ55">
        <v>0</v>
      </c>
      <c r="AK55">
        <v>67.377536000000006</v>
      </c>
      <c r="AL55">
        <v>37.084417000000002</v>
      </c>
      <c r="AM55">
        <v>18.182077</v>
      </c>
      <c r="AN55">
        <v>0.75401799999999997</v>
      </c>
      <c r="AO55">
        <v>0</v>
      </c>
      <c r="AP55">
        <v>0</v>
      </c>
      <c r="AQ55">
        <v>0</v>
      </c>
      <c r="AR55">
        <v>39.504100999999999</v>
      </c>
      <c r="AS55">
        <v>33.998240000000003</v>
      </c>
      <c r="AT55">
        <v>19.341972999999999</v>
      </c>
      <c r="AU55">
        <v>0</v>
      </c>
      <c r="AV55">
        <v>0</v>
      </c>
      <c r="AW55">
        <v>0</v>
      </c>
      <c r="AX55">
        <v>0</v>
      </c>
      <c r="AY55">
        <v>5.3774959999999998</v>
      </c>
      <c r="AZ55">
        <v>0</v>
      </c>
      <c r="BA55">
        <v>0</v>
      </c>
      <c r="BB55">
        <v>5.1818080000000002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2156.0799460000003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367.68426299999999</v>
      </c>
      <c r="L56">
        <v>361.04879699999998</v>
      </c>
      <c r="M56">
        <v>93.862802000000002</v>
      </c>
      <c r="N56">
        <v>120.287898</v>
      </c>
      <c r="O56">
        <v>126.284015</v>
      </c>
      <c r="P56">
        <v>145.05431400000001</v>
      </c>
      <c r="Q56">
        <v>12.672105</v>
      </c>
      <c r="R56">
        <v>12.802276000000001</v>
      </c>
      <c r="S56">
        <v>15.620889</v>
      </c>
      <c r="T56">
        <v>2.3486020000000001</v>
      </c>
      <c r="U56">
        <v>404.99246699999998</v>
      </c>
      <c r="V56">
        <v>13.329732999999999</v>
      </c>
      <c r="W56">
        <v>23.886596000000001</v>
      </c>
      <c r="X56">
        <v>95.905565999999993</v>
      </c>
      <c r="Y56">
        <v>0</v>
      </c>
      <c r="Z56">
        <v>18.918797000000001</v>
      </c>
      <c r="AA56">
        <v>0</v>
      </c>
      <c r="AB56">
        <v>15.634728000000001</v>
      </c>
      <c r="AC56">
        <v>0</v>
      </c>
      <c r="AD56">
        <v>10.501598</v>
      </c>
      <c r="AE56">
        <v>38.152355</v>
      </c>
      <c r="AF56">
        <v>0</v>
      </c>
      <c r="AG56">
        <v>50.290478999999998</v>
      </c>
      <c r="AH56">
        <v>0</v>
      </c>
      <c r="AI56">
        <v>0</v>
      </c>
      <c r="AJ56">
        <v>0</v>
      </c>
      <c r="AK56">
        <v>67.377536000000006</v>
      </c>
      <c r="AL56">
        <v>37.084417000000002</v>
      </c>
      <c r="AM56">
        <v>18.182077</v>
      </c>
      <c r="AN56">
        <v>0.75401799999999997</v>
      </c>
      <c r="AO56">
        <v>0</v>
      </c>
      <c r="AP56">
        <v>0</v>
      </c>
      <c r="AQ56">
        <v>0</v>
      </c>
      <c r="AR56">
        <v>39.504100999999999</v>
      </c>
      <c r="AS56">
        <v>33.998240000000003</v>
      </c>
      <c r="AT56">
        <v>19.341972999999999</v>
      </c>
      <c r="AU56">
        <v>0</v>
      </c>
      <c r="AV56">
        <v>0</v>
      </c>
      <c r="AW56">
        <v>0</v>
      </c>
      <c r="AX56">
        <v>0</v>
      </c>
      <c r="AY56">
        <v>5.3774959999999998</v>
      </c>
      <c r="AZ56">
        <v>0</v>
      </c>
      <c r="BA56">
        <v>0</v>
      </c>
      <c r="BB56">
        <v>5.1818080000000002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2156.0799460000003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367.68426299999999</v>
      </c>
      <c r="L57">
        <v>361.04879699999998</v>
      </c>
      <c r="M57">
        <v>93.862802000000002</v>
      </c>
      <c r="N57">
        <v>120.287898</v>
      </c>
      <c r="O57">
        <v>126.284015</v>
      </c>
      <c r="P57">
        <v>145.05431400000001</v>
      </c>
      <c r="Q57">
        <v>12.672105</v>
      </c>
      <c r="R57">
        <v>12.802276000000001</v>
      </c>
      <c r="S57">
        <v>15.620889</v>
      </c>
      <c r="T57">
        <v>2.3486020000000001</v>
      </c>
      <c r="U57">
        <v>404.99246699999998</v>
      </c>
      <c r="V57">
        <v>13.329732999999999</v>
      </c>
      <c r="W57">
        <v>23.886596000000001</v>
      </c>
      <c r="X57">
        <v>95.905565999999993</v>
      </c>
      <c r="Y57">
        <v>0</v>
      </c>
      <c r="Z57">
        <v>18.918797000000001</v>
      </c>
      <c r="AA57">
        <v>0</v>
      </c>
      <c r="AB57">
        <v>0</v>
      </c>
      <c r="AC57">
        <v>0</v>
      </c>
      <c r="AD57">
        <v>10.501598</v>
      </c>
      <c r="AE57">
        <v>38.152355</v>
      </c>
      <c r="AF57">
        <v>0</v>
      </c>
      <c r="AG57">
        <v>50.290478999999998</v>
      </c>
      <c r="AH57">
        <v>0</v>
      </c>
      <c r="AI57">
        <v>0</v>
      </c>
      <c r="AJ57">
        <v>0</v>
      </c>
      <c r="AK57">
        <v>67.377536000000006</v>
      </c>
      <c r="AL57">
        <v>37.084417000000002</v>
      </c>
      <c r="AM57">
        <v>18.182077</v>
      </c>
      <c r="AN57">
        <v>0.75401799999999997</v>
      </c>
      <c r="AO57">
        <v>0</v>
      </c>
      <c r="AP57">
        <v>0</v>
      </c>
      <c r="AQ57">
        <v>0</v>
      </c>
      <c r="AR57">
        <v>33.631869999999999</v>
      </c>
      <c r="AS57">
        <v>33.998240000000003</v>
      </c>
      <c r="AT57">
        <v>17.775110999999999</v>
      </c>
      <c r="AU57">
        <v>0</v>
      </c>
      <c r="AV57">
        <v>0</v>
      </c>
      <c r="AW57">
        <v>0</v>
      </c>
      <c r="AX57">
        <v>0</v>
      </c>
      <c r="AY57">
        <v>5.3774959999999998</v>
      </c>
      <c r="AZ57">
        <v>0</v>
      </c>
      <c r="BA57">
        <v>0</v>
      </c>
      <c r="BB57">
        <v>5.1818080000000002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2133.0061249999999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367.68426299999999</v>
      </c>
      <c r="L58">
        <v>361.04879699999998</v>
      </c>
      <c r="M58">
        <v>93.862802000000002</v>
      </c>
      <c r="N58">
        <v>120.287898</v>
      </c>
      <c r="O58">
        <v>126.284015</v>
      </c>
      <c r="P58">
        <v>145.05431400000001</v>
      </c>
      <c r="Q58">
        <v>12.672105</v>
      </c>
      <c r="R58">
        <v>12.802276000000001</v>
      </c>
      <c r="S58">
        <v>15.620889</v>
      </c>
      <c r="T58">
        <v>2.3486020000000001</v>
      </c>
      <c r="U58">
        <v>404.99246699999998</v>
      </c>
      <c r="V58">
        <v>13.329732999999999</v>
      </c>
      <c r="W58">
        <v>23.886596000000001</v>
      </c>
      <c r="X58">
        <v>114.764016</v>
      </c>
      <c r="Y58">
        <v>0</v>
      </c>
      <c r="Z58">
        <v>18.918797000000001</v>
      </c>
      <c r="AA58">
        <v>0</v>
      </c>
      <c r="AB58">
        <v>0</v>
      </c>
      <c r="AC58">
        <v>0</v>
      </c>
      <c r="AD58">
        <v>10.501598</v>
      </c>
      <c r="AE58">
        <v>38.152355</v>
      </c>
      <c r="AF58">
        <v>0</v>
      </c>
      <c r="AG58">
        <v>50.290478999999998</v>
      </c>
      <c r="AH58">
        <v>0</v>
      </c>
      <c r="AI58">
        <v>0</v>
      </c>
      <c r="AJ58">
        <v>0</v>
      </c>
      <c r="AK58">
        <v>67.377536000000006</v>
      </c>
      <c r="AL58">
        <v>37.084417000000002</v>
      </c>
      <c r="AM58">
        <v>18.182077</v>
      </c>
      <c r="AN58">
        <v>0.75401799999999997</v>
      </c>
      <c r="AO58">
        <v>0</v>
      </c>
      <c r="AP58">
        <v>0</v>
      </c>
      <c r="AQ58">
        <v>0</v>
      </c>
      <c r="AR58">
        <v>33.631869999999999</v>
      </c>
      <c r="AS58">
        <v>33.998240000000003</v>
      </c>
      <c r="AT58">
        <v>18.839351000000001</v>
      </c>
      <c r="AU58">
        <v>0</v>
      </c>
      <c r="AV58">
        <v>0</v>
      </c>
      <c r="AW58">
        <v>0</v>
      </c>
      <c r="AX58">
        <v>0</v>
      </c>
      <c r="AY58">
        <v>5.3774959999999998</v>
      </c>
      <c r="AZ58">
        <v>0</v>
      </c>
      <c r="BA58">
        <v>0</v>
      </c>
      <c r="BB58">
        <v>5.1818080000000002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2152.9288150000007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367.68426299999999</v>
      </c>
      <c r="L59">
        <v>361.04879699999998</v>
      </c>
      <c r="M59">
        <v>93.862802000000002</v>
      </c>
      <c r="N59">
        <v>120.287898</v>
      </c>
      <c r="O59">
        <v>126.284015</v>
      </c>
      <c r="P59">
        <v>145.05431400000001</v>
      </c>
      <c r="Q59">
        <v>12.672105</v>
      </c>
      <c r="R59">
        <v>12.802276000000001</v>
      </c>
      <c r="S59">
        <v>15.620889</v>
      </c>
      <c r="T59">
        <v>2.3486020000000001</v>
      </c>
      <c r="U59">
        <v>404.99246699999998</v>
      </c>
      <c r="V59">
        <v>13.329732999999999</v>
      </c>
      <c r="W59">
        <v>26.610530000000001</v>
      </c>
      <c r="X59">
        <v>114.764016</v>
      </c>
      <c r="Y59">
        <v>0</v>
      </c>
      <c r="Z59">
        <v>12.612531000000001</v>
      </c>
      <c r="AA59">
        <v>0</v>
      </c>
      <c r="AB59">
        <v>0</v>
      </c>
      <c r="AC59">
        <v>0</v>
      </c>
      <c r="AD59">
        <v>10.501598</v>
      </c>
      <c r="AE59">
        <v>38.152355</v>
      </c>
      <c r="AF59">
        <v>0</v>
      </c>
      <c r="AG59">
        <v>50.290478999999998</v>
      </c>
      <c r="AH59">
        <v>0</v>
      </c>
      <c r="AI59">
        <v>0</v>
      </c>
      <c r="AJ59">
        <v>0</v>
      </c>
      <c r="AK59">
        <v>67.377536000000006</v>
      </c>
      <c r="AL59">
        <v>37.084417000000002</v>
      </c>
      <c r="AM59">
        <v>18.182077</v>
      </c>
      <c r="AN59">
        <v>0.75401799999999997</v>
      </c>
      <c r="AO59">
        <v>0</v>
      </c>
      <c r="AP59">
        <v>0</v>
      </c>
      <c r="AQ59">
        <v>0</v>
      </c>
      <c r="AR59">
        <v>33.631869999999999</v>
      </c>
      <c r="AS59">
        <v>33.998240000000003</v>
      </c>
      <c r="AT59">
        <v>19.341788999999999</v>
      </c>
      <c r="AU59">
        <v>0</v>
      </c>
      <c r="AV59">
        <v>0</v>
      </c>
      <c r="AW59">
        <v>0</v>
      </c>
      <c r="AX59">
        <v>0</v>
      </c>
      <c r="AY59">
        <v>5.3774959999999998</v>
      </c>
      <c r="AZ59">
        <v>0</v>
      </c>
      <c r="BA59">
        <v>0</v>
      </c>
      <c r="BB59">
        <v>5.1818080000000002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2149.8489210000002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367.68426299999999</v>
      </c>
      <c r="L60">
        <v>361.04879699999998</v>
      </c>
      <c r="M60">
        <v>93.862802000000002</v>
      </c>
      <c r="N60">
        <v>120.287898</v>
      </c>
      <c r="O60">
        <v>126.284015</v>
      </c>
      <c r="P60">
        <v>145.05431400000001</v>
      </c>
      <c r="Q60">
        <v>12.672105</v>
      </c>
      <c r="R60">
        <v>15.107359000000001</v>
      </c>
      <c r="S60">
        <v>15.620889</v>
      </c>
      <c r="T60">
        <v>2.3486020000000001</v>
      </c>
      <c r="U60">
        <v>404.99246699999998</v>
      </c>
      <c r="V60">
        <v>13.329732999999999</v>
      </c>
      <c r="W60">
        <v>26.610530000000001</v>
      </c>
      <c r="X60">
        <v>114.764016</v>
      </c>
      <c r="Y60">
        <v>0</v>
      </c>
      <c r="Z60">
        <v>12.612531000000001</v>
      </c>
      <c r="AA60">
        <v>0</v>
      </c>
      <c r="AB60">
        <v>0</v>
      </c>
      <c r="AC60">
        <v>0</v>
      </c>
      <c r="AD60">
        <v>10.501598</v>
      </c>
      <c r="AE60">
        <v>38.152355</v>
      </c>
      <c r="AF60">
        <v>0</v>
      </c>
      <c r="AG60">
        <v>50.290478999999998</v>
      </c>
      <c r="AH60">
        <v>0</v>
      </c>
      <c r="AI60">
        <v>0</v>
      </c>
      <c r="AJ60">
        <v>0</v>
      </c>
      <c r="AK60">
        <v>67.377536000000006</v>
      </c>
      <c r="AL60">
        <v>37.084417000000002</v>
      </c>
      <c r="AM60">
        <v>18.182077</v>
      </c>
      <c r="AN60">
        <v>0.75401799999999997</v>
      </c>
      <c r="AO60">
        <v>0</v>
      </c>
      <c r="AP60">
        <v>0</v>
      </c>
      <c r="AQ60">
        <v>0</v>
      </c>
      <c r="AR60">
        <v>33.631869999999999</v>
      </c>
      <c r="AS60">
        <v>33.998240000000003</v>
      </c>
      <c r="AT60">
        <v>19.341972999999999</v>
      </c>
      <c r="AU60">
        <v>0</v>
      </c>
      <c r="AV60">
        <v>0</v>
      </c>
      <c r="AW60">
        <v>0</v>
      </c>
      <c r="AX60">
        <v>0</v>
      </c>
      <c r="AY60">
        <v>5.3774959999999998</v>
      </c>
      <c r="AZ60">
        <v>0</v>
      </c>
      <c r="BA60">
        <v>0</v>
      </c>
      <c r="BB60">
        <v>5.1818080000000002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2152.1541880000004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367.68426299999999</v>
      </c>
      <c r="L61">
        <v>373.76616200000001</v>
      </c>
      <c r="M61">
        <v>93.862802000000002</v>
      </c>
      <c r="N61">
        <v>120.287898</v>
      </c>
      <c r="O61">
        <v>126.284015</v>
      </c>
      <c r="P61">
        <v>145.05431400000001</v>
      </c>
      <c r="Q61">
        <v>12.672105</v>
      </c>
      <c r="R61">
        <v>15.107359000000001</v>
      </c>
      <c r="S61">
        <v>18.237378</v>
      </c>
      <c r="T61">
        <v>2.3486020000000001</v>
      </c>
      <c r="U61">
        <v>404.99246699999998</v>
      </c>
      <c r="V61">
        <v>13.329732999999999</v>
      </c>
      <c r="W61">
        <v>26.610530000000001</v>
      </c>
      <c r="X61">
        <v>114.764016</v>
      </c>
      <c r="Y61">
        <v>0</v>
      </c>
      <c r="Z61">
        <v>12.612531000000001</v>
      </c>
      <c r="AA61">
        <v>0</v>
      </c>
      <c r="AB61">
        <v>0</v>
      </c>
      <c r="AC61">
        <v>0</v>
      </c>
      <c r="AD61">
        <v>10.501598</v>
      </c>
      <c r="AE61">
        <v>38.152355</v>
      </c>
      <c r="AF61">
        <v>0</v>
      </c>
      <c r="AG61">
        <v>50.290478999999998</v>
      </c>
      <c r="AH61">
        <v>0</v>
      </c>
      <c r="AI61">
        <v>0</v>
      </c>
      <c r="AJ61">
        <v>0</v>
      </c>
      <c r="AK61">
        <v>67.377536000000006</v>
      </c>
      <c r="AL61">
        <v>47.198348000000003</v>
      </c>
      <c r="AM61">
        <v>18.182077</v>
      </c>
      <c r="AN61">
        <v>0.75401799999999997</v>
      </c>
      <c r="AO61">
        <v>0</v>
      </c>
      <c r="AP61">
        <v>0</v>
      </c>
      <c r="AQ61">
        <v>0</v>
      </c>
      <c r="AR61">
        <v>33.631869999999999</v>
      </c>
      <c r="AS61">
        <v>33.998240000000003</v>
      </c>
      <c r="AT61">
        <v>19.341972999999999</v>
      </c>
      <c r="AU61">
        <v>0</v>
      </c>
      <c r="AV61">
        <v>0</v>
      </c>
      <c r="AW61">
        <v>0</v>
      </c>
      <c r="AX61">
        <v>0</v>
      </c>
      <c r="AY61">
        <v>5.3774959999999998</v>
      </c>
      <c r="AZ61">
        <v>0</v>
      </c>
      <c r="BA61">
        <v>0</v>
      </c>
      <c r="BB61">
        <v>5.1818080000000002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2177.6019730000003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367.68426299999999</v>
      </c>
      <c r="L62">
        <v>373.76616200000001</v>
      </c>
      <c r="M62">
        <v>93.862802000000002</v>
      </c>
      <c r="N62">
        <v>120.287898</v>
      </c>
      <c r="O62">
        <v>126.284015</v>
      </c>
      <c r="P62">
        <v>145.05431400000001</v>
      </c>
      <c r="Q62">
        <v>12.672105</v>
      </c>
      <c r="R62">
        <v>15.107359000000001</v>
      </c>
      <c r="S62">
        <v>18.237378</v>
      </c>
      <c r="T62">
        <v>2.3486020000000001</v>
      </c>
      <c r="U62">
        <v>404.99246699999998</v>
      </c>
      <c r="V62">
        <v>16.116334999999999</v>
      </c>
      <c r="W62">
        <v>26.610530000000001</v>
      </c>
      <c r="X62">
        <v>114.764016</v>
      </c>
      <c r="Y62">
        <v>0</v>
      </c>
      <c r="Z62">
        <v>12.612531000000001</v>
      </c>
      <c r="AA62">
        <v>0</v>
      </c>
      <c r="AB62">
        <v>0</v>
      </c>
      <c r="AC62">
        <v>0</v>
      </c>
      <c r="AD62">
        <v>10.501598</v>
      </c>
      <c r="AE62">
        <v>38.152355</v>
      </c>
      <c r="AF62">
        <v>0</v>
      </c>
      <c r="AG62">
        <v>50.290478999999998</v>
      </c>
      <c r="AH62">
        <v>0</v>
      </c>
      <c r="AI62">
        <v>0</v>
      </c>
      <c r="AJ62">
        <v>0</v>
      </c>
      <c r="AK62">
        <v>67.377536000000006</v>
      </c>
      <c r="AL62">
        <v>47.198348000000003</v>
      </c>
      <c r="AM62">
        <v>18.182077</v>
      </c>
      <c r="AN62">
        <v>0.75401799999999997</v>
      </c>
      <c r="AO62">
        <v>0</v>
      </c>
      <c r="AP62">
        <v>0</v>
      </c>
      <c r="AQ62">
        <v>0</v>
      </c>
      <c r="AR62">
        <v>33.631869999999999</v>
      </c>
      <c r="AS62">
        <v>33.998240000000003</v>
      </c>
      <c r="AT62">
        <v>19.341972999999999</v>
      </c>
      <c r="AU62">
        <v>0</v>
      </c>
      <c r="AV62">
        <v>0</v>
      </c>
      <c r="AW62">
        <v>0</v>
      </c>
      <c r="AX62">
        <v>0</v>
      </c>
      <c r="AY62">
        <v>5.3774959999999998</v>
      </c>
      <c r="AZ62">
        <v>0</v>
      </c>
      <c r="BA62">
        <v>0</v>
      </c>
      <c r="BB62">
        <v>5.1818080000000002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2180.3885750000004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367.68426299999999</v>
      </c>
      <c r="L63">
        <v>391.523278</v>
      </c>
      <c r="M63">
        <v>93.862802000000002</v>
      </c>
      <c r="N63">
        <v>120.287898</v>
      </c>
      <c r="O63">
        <v>126.284015</v>
      </c>
      <c r="P63">
        <v>145.05431400000001</v>
      </c>
      <c r="Q63">
        <v>14.409617000000001</v>
      </c>
      <c r="R63">
        <v>15.107359000000001</v>
      </c>
      <c r="S63">
        <v>18.237378</v>
      </c>
      <c r="T63">
        <v>2.3486020000000001</v>
      </c>
      <c r="U63">
        <v>404.99246699999998</v>
      </c>
      <c r="V63">
        <v>19.866130999999999</v>
      </c>
      <c r="W63">
        <v>33.359560999999999</v>
      </c>
      <c r="X63">
        <v>141.42112399999999</v>
      </c>
      <c r="Y63">
        <v>0</v>
      </c>
      <c r="Z63">
        <v>12.612531000000001</v>
      </c>
      <c r="AA63">
        <v>0</v>
      </c>
      <c r="AB63">
        <v>0</v>
      </c>
      <c r="AC63">
        <v>0</v>
      </c>
      <c r="AD63">
        <v>10.501598</v>
      </c>
      <c r="AE63">
        <v>38.152355</v>
      </c>
      <c r="AF63">
        <v>0</v>
      </c>
      <c r="AG63">
        <v>50.290478999999998</v>
      </c>
      <c r="AH63">
        <v>0</v>
      </c>
      <c r="AI63">
        <v>0</v>
      </c>
      <c r="AJ63">
        <v>0</v>
      </c>
      <c r="AK63">
        <v>67.377536000000006</v>
      </c>
      <c r="AL63">
        <v>47.198348000000003</v>
      </c>
      <c r="AM63">
        <v>18.182077</v>
      </c>
      <c r="AN63">
        <v>0.75401799999999997</v>
      </c>
      <c r="AO63">
        <v>0</v>
      </c>
      <c r="AP63">
        <v>0</v>
      </c>
      <c r="AQ63">
        <v>0</v>
      </c>
      <c r="AR63">
        <v>39.504100999999999</v>
      </c>
      <c r="AS63">
        <v>33.998240000000003</v>
      </c>
      <c r="AT63">
        <v>19.341972999999999</v>
      </c>
      <c r="AU63">
        <v>0</v>
      </c>
      <c r="AV63">
        <v>0</v>
      </c>
      <c r="AW63">
        <v>0</v>
      </c>
      <c r="AX63">
        <v>0</v>
      </c>
      <c r="AY63">
        <v>5.3774959999999998</v>
      </c>
      <c r="AZ63">
        <v>0</v>
      </c>
      <c r="BA63">
        <v>0</v>
      </c>
      <c r="BB63">
        <v>5.1818080000000002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2242.9113689999999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367.68426299999999</v>
      </c>
      <c r="L64">
        <v>391.523278</v>
      </c>
      <c r="M64">
        <v>93.862802000000002</v>
      </c>
      <c r="N64">
        <v>120.287898</v>
      </c>
      <c r="O64">
        <v>126.284015</v>
      </c>
      <c r="P64">
        <v>145.05431400000001</v>
      </c>
      <c r="Q64">
        <v>15.130570000000001</v>
      </c>
      <c r="R64">
        <v>15.107359000000001</v>
      </c>
      <c r="S64">
        <v>18.237378</v>
      </c>
      <c r="T64">
        <v>2.3486020000000001</v>
      </c>
      <c r="U64">
        <v>404.99246699999998</v>
      </c>
      <c r="V64">
        <v>20.115680000000001</v>
      </c>
      <c r="W64">
        <v>33.654412999999998</v>
      </c>
      <c r="X64">
        <v>142.93892700000001</v>
      </c>
      <c r="Y64">
        <v>0</v>
      </c>
      <c r="Z64">
        <v>12.612531000000001</v>
      </c>
      <c r="AA64">
        <v>0</v>
      </c>
      <c r="AB64">
        <v>0</v>
      </c>
      <c r="AC64">
        <v>0</v>
      </c>
      <c r="AD64">
        <v>10.501598</v>
      </c>
      <c r="AE64">
        <v>38.152355</v>
      </c>
      <c r="AF64">
        <v>0</v>
      </c>
      <c r="AG64">
        <v>50.290478999999998</v>
      </c>
      <c r="AH64">
        <v>0</v>
      </c>
      <c r="AI64">
        <v>0</v>
      </c>
      <c r="AJ64">
        <v>0</v>
      </c>
      <c r="AK64">
        <v>67.377536000000006</v>
      </c>
      <c r="AL64">
        <v>47.198348000000003</v>
      </c>
      <c r="AM64">
        <v>18.182077</v>
      </c>
      <c r="AN64">
        <v>0.75401799999999997</v>
      </c>
      <c r="AO64">
        <v>0</v>
      </c>
      <c r="AP64">
        <v>0</v>
      </c>
      <c r="AQ64">
        <v>0</v>
      </c>
      <c r="AR64">
        <v>39.504100999999999</v>
      </c>
      <c r="AS64">
        <v>33.998240000000003</v>
      </c>
      <c r="AT64">
        <v>19.341972999999999</v>
      </c>
      <c r="AU64">
        <v>0</v>
      </c>
      <c r="AV64">
        <v>0</v>
      </c>
      <c r="AW64">
        <v>0</v>
      </c>
      <c r="AX64">
        <v>0</v>
      </c>
      <c r="AY64">
        <v>5.3774959999999998</v>
      </c>
      <c r="AZ64">
        <v>0</v>
      </c>
      <c r="BA64">
        <v>0</v>
      </c>
      <c r="BB64">
        <v>5.1818080000000002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2245.6945260000002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394.39556499999998</v>
      </c>
      <c r="L65">
        <v>388.786385</v>
      </c>
      <c r="M65">
        <v>93.862802000000002</v>
      </c>
      <c r="N65">
        <v>120.287898</v>
      </c>
      <c r="O65">
        <v>126.284015</v>
      </c>
      <c r="P65">
        <v>145.05431400000001</v>
      </c>
      <c r="Q65">
        <v>14.627678</v>
      </c>
      <c r="R65">
        <v>14.575454000000001</v>
      </c>
      <c r="S65">
        <v>17.947247999999998</v>
      </c>
      <c r="T65">
        <v>2.3486020000000001</v>
      </c>
      <c r="U65">
        <v>404.99246699999998</v>
      </c>
      <c r="V65">
        <v>20.115680000000001</v>
      </c>
      <c r="W65">
        <v>33.654412999999998</v>
      </c>
      <c r="X65">
        <v>142.93892700000001</v>
      </c>
      <c r="Y65">
        <v>0</v>
      </c>
      <c r="Z65">
        <v>12.612531000000001</v>
      </c>
      <c r="AA65">
        <v>0</v>
      </c>
      <c r="AB65">
        <v>0</v>
      </c>
      <c r="AC65">
        <v>0</v>
      </c>
      <c r="AD65">
        <v>10.501598</v>
      </c>
      <c r="AE65">
        <v>38.152355</v>
      </c>
      <c r="AF65">
        <v>0</v>
      </c>
      <c r="AG65">
        <v>50.290478999999998</v>
      </c>
      <c r="AH65">
        <v>21.553149999999999</v>
      </c>
      <c r="AI65">
        <v>0</v>
      </c>
      <c r="AJ65">
        <v>0</v>
      </c>
      <c r="AK65">
        <v>67.377536000000006</v>
      </c>
      <c r="AL65">
        <v>47.198348000000003</v>
      </c>
      <c r="AM65">
        <v>18.182077</v>
      </c>
      <c r="AN65">
        <v>0.75401799999999997</v>
      </c>
      <c r="AO65">
        <v>0</v>
      </c>
      <c r="AP65">
        <v>0</v>
      </c>
      <c r="AQ65">
        <v>0</v>
      </c>
      <c r="AR65">
        <v>39.504100999999999</v>
      </c>
      <c r="AS65">
        <v>33.998240000000003</v>
      </c>
      <c r="AT65">
        <v>19.341972999999999</v>
      </c>
      <c r="AU65">
        <v>0</v>
      </c>
      <c r="AV65">
        <v>0</v>
      </c>
      <c r="AW65">
        <v>0</v>
      </c>
      <c r="AX65">
        <v>0</v>
      </c>
      <c r="AY65">
        <v>5.3774959999999998</v>
      </c>
      <c r="AZ65">
        <v>0</v>
      </c>
      <c r="BA65">
        <v>0.83406599999999997</v>
      </c>
      <c r="BB65">
        <v>5.1818080000000002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2290.7312239999997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403.09946500000001</v>
      </c>
      <c r="L66">
        <v>388.786385</v>
      </c>
      <c r="M66">
        <v>93.862802000000002</v>
      </c>
      <c r="N66">
        <v>120.287898</v>
      </c>
      <c r="O66">
        <v>126.284015</v>
      </c>
      <c r="P66">
        <v>145.05431400000001</v>
      </c>
      <c r="Q66">
        <v>14.627678</v>
      </c>
      <c r="R66">
        <v>14.575454000000001</v>
      </c>
      <c r="S66">
        <v>17.947247999999998</v>
      </c>
      <c r="T66">
        <v>2.3486020000000001</v>
      </c>
      <c r="U66">
        <v>404.99246699999998</v>
      </c>
      <c r="V66">
        <v>20.115680000000001</v>
      </c>
      <c r="W66">
        <v>33.654412999999998</v>
      </c>
      <c r="X66">
        <v>142.93892700000001</v>
      </c>
      <c r="Y66">
        <v>0</v>
      </c>
      <c r="Z66">
        <v>12.612531000000001</v>
      </c>
      <c r="AA66">
        <v>0</v>
      </c>
      <c r="AB66">
        <v>15.634728000000001</v>
      </c>
      <c r="AC66">
        <v>0</v>
      </c>
      <c r="AD66">
        <v>10.501598</v>
      </c>
      <c r="AE66">
        <v>38.152355</v>
      </c>
      <c r="AF66">
        <v>0</v>
      </c>
      <c r="AG66">
        <v>50.290478999999998</v>
      </c>
      <c r="AH66">
        <v>21.553149999999999</v>
      </c>
      <c r="AI66">
        <v>0</v>
      </c>
      <c r="AJ66">
        <v>0</v>
      </c>
      <c r="AK66">
        <v>67.377536000000006</v>
      </c>
      <c r="AL66">
        <v>47.198348000000003</v>
      </c>
      <c r="AM66">
        <v>18.182077</v>
      </c>
      <c r="AN66">
        <v>0.75401799999999997</v>
      </c>
      <c r="AO66">
        <v>0</v>
      </c>
      <c r="AP66">
        <v>0</v>
      </c>
      <c r="AQ66">
        <v>0</v>
      </c>
      <c r="AR66">
        <v>33.631869999999999</v>
      </c>
      <c r="AS66">
        <v>33.998240000000003</v>
      </c>
      <c r="AT66">
        <v>19.341972999999999</v>
      </c>
      <c r="AU66">
        <v>0</v>
      </c>
      <c r="AV66">
        <v>0</v>
      </c>
      <c r="AW66">
        <v>0</v>
      </c>
      <c r="AX66">
        <v>0</v>
      </c>
      <c r="AY66">
        <v>5.3774959999999998</v>
      </c>
      <c r="AZ66">
        <v>0</v>
      </c>
      <c r="BA66">
        <v>0.83406599999999997</v>
      </c>
      <c r="BB66">
        <v>5.1818080000000002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2309.1976209999998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417.60596500000003</v>
      </c>
      <c r="L67">
        <v>433.27298500000001</v>
      </c>
      <c r="M67">
        <v>93.862802000000002</v>
      </c>
      <c r="N67">
        <v>120.287898</v>
      </c>
      <c r="O67">
        <v>126.284015</v>
      </c>
      <c r="P67">
        <v>145.05431400000001</v>
      </c>
      <c r="Q67">
        <v>17.544644999999999</v>
      </c>
      <c r="R67">
        <v>17.400836999999999</v>
      </c>
      <c r="S67">
        <v>17.947247999999998</v>
      </c>
      <c r="T67">
        <v>2.3486020000000001</v>
      </c>
      <c r="U67">
        <v>404.99246699999998</v>
      </c>
      <c r="V67">
        <v>20.115680000000001</v>
      </c>
      <c r="W67">
        <v>33.654412999999998</v>
      </c>
      <c r="X67">
        <v>142.93892700000001</v>
      </c>
      <c r="Y67">
        <v>0</v>
      </c>
      <c r="Z67">
        <v>12.612531000000001</v>
      </c>
      <c r="AA67">
        <v>13.587135999999999</v>
      </c>
      <c r="AB67">
        <v>15.634728000000001</v>
      </c>
      <c r="AC67">
        <v>0</v>
      </c>
      <c r="AD67">
        <v>10.501598</v>
      </c>
      <c r="AE67">
        <v>38.152355</v>
      </c>
      <c r="AF67">
        <v>0</v>
      </c>
      <c r="AG67">
        <v>50.290478999999998</v>
      </c>
      <c r="AH67">
        <v>21.553149999999999</v>
      </c>
      <c r="AI67">
        <v>0</v>
      </c>
      <c r="AJ67">
        <v>0</v>
      </c>
      <c r="AK67">
        <v>67.377536000000006</v>
      </c>
      <c r="AL67">
        <v>47.198348000000003</v>
      </c>
      <c r="AM67">
        <v>18.182077</v>
      </c>
      <c r="AN67">
        <v>0.75401799999999997</v>
      </c>
      <c r="AO67">
        <v>0</v>
      </c>
      <c r="AP67">
        <v>0</v>
      </c>
      <c r="AQ67">
        <v>0</v>
      </c>
      <c r="AR67">
        <v>33.631869999999999</v>
      </c>
      <c r="AS67">
        <v>33.998240000000003</v>
      </c>
      <c r="AT67">
        <v>19.341972999999999</v>
      </c>
      <c r="AU67">
        <v>0</v>
      </c>
      <c r="AV67">
        <v>0</v>
      </c>
      <c r="AW67">
        <v>0</v>
      </c>
      <c r="AX67">
        <v>0</v>
      </c>
      <c r="AY67">
        <v>5.3774959999999998</v>
      </c>
      <c r="AZ67">
        <v>0</v>
      </c>
      <c r="BA67">
        <v>0.83406599999999997</v>
      </c>
      <c r="BB67">
        <v>5.1818080000000002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2387.5202069999996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417.60596500000003</v>
      </c>
      <c r="L68">
        <v>503.871285</v>
      </c>
      <c r="M68">
        <v>93.862802000000002</v>
      </c>
      <c r="N68">
        <v>120.287898</v>
      </c>
      <c r="O68">
        <v>126.284015</v>
      </c>
      <c r="P68">
        <v>145.05431400000001</v>
      </c>
      <c r="Q68">
        <v>17.544644999999999</v>
      </c>
      <c r="R68">
        <v>17.400836999999999</v>
      </c>
      <c r="S68">
        <v>17.947247999999998</v>
      </c>
      <c r="T68">
        <v>2.3486020000000001</v>
      </c>
      <c r="U68">
        <v>404.99246699999998</v>
      </c>
      <c r="V68">
        <v>20.115680000000001</v>
      </c>
      <c r="W68">
        <v>33.654412999999998</v>
      </c>
      <c r="X68">
        <v>142.93892700000001</v>
      </c>
      <c r="Y68">
        <v>0</v>
      </c>
      <c r="Z68">
        <v>12.612531000000001</v>
      </c>
      <c r="AA68">
        <v>27.174271999999998</v>
      </c>
      <c r="AB68">
        <v>15.634728000000001</v>
      </c>
      <c r="AC68">
        <v>0</v>
      </c>
      <c r="AD68">
        <v>10.501598</v>
      </c>
      <c r="AE68">
        <v>38.152355</v>
      </c>
      <c r="AF68">
        <v>0</v>
      </c>
      <c r="AG68">
        <v>50.290478999999998</v>
      </c>
      <c r="AH68">
        <v>21.553149999999999</v>
      </c>
      <c r="AI68">
        <v>0</v>
      </c>
      <c r="AJ68">
        <v>0</v>
      </c>
      <c r="AK68">
        <v>67.377536000000006</v>
      </c>
      <c r="AL68">
        <v>47.198348000000003</v>
      </c>
      <c r="AM68">
        <v>18.182077</v>
      </c>
      <c r="AN68">
        <v>0.75401799999999997</v>
      </c>
      <c r="AO68">
        <v>0</v>
      </c>
      <c r="AP68">
        <v>0</v>
      </c>
      <c r="AQ68">
        <v>0</v>
      </c>
      <c r="AR68">
        <v>33.631869999999999</v>
      </c>
      <c r="AS68">
        <v>33.998240000000003</v>
      </c>
      <c r="AT68">
        <v>19.341972999999999</v>
      </c>
      <c r="AU68">
        <v>0</v>
      </c>
      <c r="AV68">
        <v>0</v>
      </c>
      <c r="AW68">
        <v>0</v>
      </c>
      <c r="AX68">
        <v>0</v>
      </c>
      <c r="AY68">
        <v>5.3774959999999998</v>
      </c>
      <c r="AZ68">
        <v>0</v>
      </c>
      <c r="BA68">
        <v>0.83406599999999997</v>
      </c>
      <c r="BB68">
        <v>5.1818080000000002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2471.7056430000002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491.03864199999998</v>
      </c>
      <c r="L69">
        <v>534.264724</v>
      </c>
      <c r="M69">
        <v>93.862802000000002</v>
      </c>
      <c r="N69">
        <v>120.287898</v>
      </c>
      <c r="O69">
        <v>126.284015</v>
      </c>
      <c r="P69">
        <v>145.05431400000001</v>
      </c>
      <c r="Q69">
        <v>21.885473000000001</v>
      </c>
      <c r="R69">
        <v>21.711395</v>
      </c>
      <c r="S69">
        <v>23.253243000000001</v>
      </c>
      <c r="T69">
        <v>2.7478530000000001</v>
      </c>
      <c r="U69">
        <v>404.99246699999998</v>
      </c>
      <c r="V69">
        <v>20.115680000000001</v>
      </c>
      <c r="W69">
        <v>33.654412999999998</v>
      </c>
      <c r="X69">
        <v>142.93892700000001</v>
      </c>
      <c r="Y69">
        <v>0</v>
      </c>
      <c r="Z69">
        <v>12.612531000000001</v>
      </c>
      <c r="AA69">
        <v>40.761408000000003</v>
      </c>
      <c r="AB69">
        <v>15.634728000000001</v>
      </c>
      <c r="AC69">
        <v>11.217119</v>
      </c>
      <c r="AD69">
        <v>10.501598</v>
      </c>
      <c r="AE69">
        <v>38.152355</v>
      </c>
      <c r="AF69">
        <v>0</v>
      </c>
      <c r="AG69">
        <v>50.290478999999998</v>
      </c>
      <c r="AH69">
        <v>43.106301000000002</v>
      </c>
      <c r="AI69">
        <v>0</v>
      </c>
      <c r="AJ69">
        <v>0</v>
      </c>
      <c r="AK69">
        <v>67.377536000000006</v>
      </c>
      <c r="AL69">
        <v>47.198348000000003</v>
      </c>
      <c r="AM69">
        <v>18.182077</v>
      </c>
      <c r="AN69">
        <v>0.75401799999999997</v>
      </c>
      <c r="AO69">
        <v>0</v>
      </c>
      <c r="AP69">
        <v>0</v>
      </c>
      <c r="AQ69">
        <v>0</v>
      </c>
      <c r="AR69">
        <v>33.631869999999999</v>
      </c>
      <c r="AS69">
        <v>33.998240000000003</v>
      </c>
      <c r="AT69">
        <v>19.341972999999999</v>
      </c>
      <c r="AU69">
        <v>0</v>
      </c>
      <c r="AV69">
        <v>0</v>
      </c>
      <c r="AW69">
        <v>0</v>
      </c>
      <c r="AX69">
        <v>0</v>
      </c>
      <c r="AY69">
        <v>5.3774959999999998</v>
      </c>
      <c r="AZ69">
        <v>0</v>
      </c>
      <c r="BA69">
        <v>1.6681319999999999</v>
      </c>
      <c r="BB69">
        <v>5.1818080000000002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2637.0798629999999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519.08454200000006</v>
      </c>
      <c r="L70">
        <v>534.264724</v>
      </c>
      <c r="M70">
        <v>93.862802000000002</v>
      </c>
      <c r="N70">
        <v>120.287898</v>
      </c>
      <c r="O70">
        <v>126.284015</v>
      </c>
      <c r="P70">
        <v>145.05431400000001</v>
      </c>
      <c r="Q70">
        <v>21.885473000000001</v>
      </c>
      <c r="R70">
        <v>21.711395</v>
      </c>
      <c r="S70">
        <v>23.253243000000001</v>
      </c>
      <c r="T70">
        <v>2.9883389999999999</v>
      </c>
      <c r="U70">
        <v>404.99246699999998</v>
      </c>
      <c r="V70">
        <v>20.115680000000001</v>
      </c>
      <c r="W70">
        <v>33.654412999999998</v>
      </c>
      <c r="X70">
        <v>142.93892700000001</v>
      </c>
      <c r="Y70">
        <v>0</v>
      </c>
      <c r="Z70">
        <v>12.612531000000001</v>
      </c>
      <c r="AA70">
        <v>40.761408000000003</v>
      </c>
      <c r="AB70">
        <v>15.634728000000001</v>
      </c>
      <c r="AC70">
        <v>11.217119</v>
      </c>
      <c r="AD70">
        <v>10.501598</v>
      </c>
      <c r="AE70">
        <v>38.152355</v>
      </c>
      <c r="AF70">
        <v>0</v>
      </c>
      <c r="AG70">
        <v>50.290478999999998</v>
      </c>
      <c r="AH70">
        <v>43.106301000000002</v>
      </c>
      <c r="AI70">
        <v>0</v>
      </c>
      <c r="AJ70">
        <v>0</v>
      </c>
      <c r="AK70">
        <v>67.377536000000006</v>
      </c>
      <c r="AL70">
        <v>47.198348000000003</v>
      </c>
      <c r="AM70">
        <v>18.182077</v>
      </c>
      <c r="AN70">
        <v>0.75401799999999997</v>
      </c>
      <c r="AO70">
        <v>0</v>
      </c>
      <c r="AP70">
        <v>0</v>
      </c>
      <c r="AQ70">
        <v>0</v>
      </c>
      <c r="AR70">
        <v>33.631869999999999</v>
      </c>
      <c r="AS70">
        <v>33.998240000000003</v>
      </c>
      <c r="AT70">
        <v>19.341972999999999</v>
      </c>
      <c r="AU70">
        <v>0</v>
      </c>
      <c r="AV70">
        <v>0</v>
      </c>
      <c r="AW70">
        <v>0</v>
      </c>
      <c r="AX70">
        <v>0</v>
      </c>
      <c r="AY70">
        <v>5.3774959999999998</v>
      </c>
      <c r="AZ70">
        <v>0</v>
      </c>
      <c r="BA70">
        <v>1.6681319999999999</v>
      </c>
      <c r="BB70">
        <v>5.1818080000000002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2665.3662490000002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488.36615799999998</v>
      </c>
      <c r="L71">
        <v>534.264724</v>
      </c>
      <c r="M71">
        <v>93.862802000000002</v>
      </c>
      <c r="N71">
        <v>120.287898</v>
      </c>
      <c r="O71">
        <v>126.284015</v>
      </c>
      <c r="P71">
        <v>145.05431400000001</v>
      </c>
      <c r="Q71">
        <v>21.885473000000001</v>
      </c>
      <c r="R71">
        <v>21.711395</v>
      </c>
      <c r="S71">
        <v>23.253243000000001</v>
      </c>
      <c r="T71">
        <v>2.9883389999999999</v>
      </c>
      <c r="U71">
        <v>404.99246699999998</v>
      </c>
      <c r="V71">
        <v>20.115680000000001</v>
      </c>
      <c r="W71">
        <v>33.654412999999998</v>
      </c>
      <c r="X71">
        <v>142.93892700000001</v>
      </c>
      <c r="Y71">
        <v>0</v>
      </c>
      <c r="Z71">
        <v>12.612531000000001</v>
      </c>
      <c r="AA71">
        <v>40.761408000000003</v>
      </c>
      <c r="AB71">
        <v>15.634728000000001</v>
      </c>
      <c r="AC71">
        <v>11.217119</v>
      </c>
      <c r="AD71">
        <v>10.501598</v>
      </c>
      <c r="AE71">
        <v>38.152355</v>
      </c>
      <c r="AF71">
        <v>0</v>
      </c>
      <c r="AG71">
        <v>50.290478999999998</v>
      </c>
      <c r="AH71">
        <v>43.106301000000002</v>
      </c>
      <c r="AI71">
        <v>0</v>
      </c>
      <c r="AJ71">
        <v>0</v>
      </c>
      <c r="AK71">
        <v>67.377536000000006</v>
      </c>
      <c r="AL71">
        <v>47.198348000000003</v>
      </c>
      <c r="AM71">
        <v>18.182077</v>
      </c>
      <c r="AN71">
        <v>0.75401799999999997</v>
      </c>
      <c r="AO71">
        <v>0</v>
      </c>
      <c r="AP71">
        <v>0</v>
      </c>
      <c r="AQ71">
        <v>0</v>
      </c>
      <c r="AR71">
        <v>33.631869999999999</v>
      </c>
      <c r="AS71">
        <v>33.998240000000003</v>
      </c>
      <c r="AT71">
        <v>19.341972999999999</v>
      </c>
      <c r="AU71">
        <v>0</v>
      </c>
      <c r="AV71">
        <v>0</v>
      </c>
      <c r="AW71">
        <v>0</v>
      </c>
      <c r="AX71">
        <v>0</v>
      </c>
      <c r="AY71">
        <v>5.3774959999999998</v>
      </c>
      <c r="AZ71">
        <v>0</v>
      </c>
      <c r="BA71">
        <v>1.6681319999999999</v>
      </c>
      <c r="BB71">
        <v>5.1818080000000002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2634.6478649999995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527.76252399999998</v>
      </c>
      <c r="L72">
        <v>534.264724</v>
      </c>
      <c r="M72">
        <v>93.862802000000002</v>
      </c>
      <c r="N72">
        <v>120.287898</v>
      </c>
      <c r="O72">
        <v>126.284015</v>
      </c>
      <c r="P72">
        <v>145.05431400000001</v>
      </c>
      <c r="Q72">
        <v>21.885473000000001</v>
      </c>
      <c r="R72">
        <v>21.711395</v>
      </c>
      <c r="S72">
        <v>23.253243000000001</v>
      </c>
      <c r="T72">
        <v>2.9883389999999999</v>
      </c>
      <c r="U72">
        <v>404.99246699999998</v>
      </c>
      <c r="V72">
        <v>20.115680000000001</v>
      </c>
      <c r="W72">
        <v>33.654412999999998</v>
      </c>
      <c r="X72">
        <v>142.93892700000001</v>
      </c>
      <c r="Y72">
        <v>0</v>
      </c>
      <c r="Z72">
        <v>12.612531000000001</v>
      </c>
      <c r="AA72">
        <v>40.761408000000003</v>
      </c>
      <c r="AB72">
        <v>15.634728000000001</v>
      </c>
      <c r="AC72">
        <v>11.217119</v>
      </c>
      <c r="AD72">
        <v>10.501598</v>
      </c>
      <c r="AE72">
        <v>38.152355</v>
      </c>
      <c r="AF72">
        <v>0</v>
      </c>
      <c r="AG72">
        <v>50.290478999999998</v>
      </c>
      <c r="AH72">
        <v>43.106301000000002</v>
      </c>
      <c r="AI72">
        <v>0</v>
      </c>
      <c r="AJ72">
        <v>0</v>
      </c>
      <c r="AK72">
        <v>67.377536000000006</v>
      </c>
      <c r="AL72">
        <v>47.198348000000003</v>
      </c>
      <c r="AM72">
        <v>18.182077</v>
      </c>
      <c r="AN72">
        <v>0.75401799999999997</v>
      </c>
      <c r="AO72">
        <v>0</v>
      </c>
      <c r="AP72">
        <v>0</v>
      </c>
      <c r="AQ72">
        <v>0</v>
      </c>
      <c r="AR72">
        <v>33.631869999999999</v>
      </c>
      <c r="AS72">
        <v>33.998240000000003</v>
      </c>
      <c r="AT72">
        <v>19.341972999999999</v>
      </c>
      <c r="AU72">
        <v>0</v>
      </c>
      <c r="AV72">
        <v>0</v>
      </c>
      <c r="AW72">
        <v>0</v>
      </c>
      <c r="AX72">
        <v>0</v>
      </c>
      <c r="AY72">
        <v>5.3774959999999998</v>
      </c>
      <c r="AZ72">
        <v>0</v>
      </c>
      <c r="BA72">
        <v>1.6681319999999999</v>
      </c>
      <c r="BB72">
        <v>5.1818080000000002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2674.0442309999999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571.57544199999995</v>
      </c>
      <c r="L73">
        <v>534.264724</v>
      </c>
      <c r="M73">
        <v>93.862802000000002</v>
      </c>
      <c r="N73">
        <v>120.287898</v>
      </c>
      <c r="O73">
        <v>126.284015</v>
      </c>
      <c r="P73">
        <v>145.05431400000001</v>
      </c>
      <c r="Q73">
        <v>21.885473000000001</v>
      </c>
      <c r="R73">
        <v>21.711395</v>
      </c>
      <c r="S73">
        <v>23.253243000000001</v>
      </c>
      <c r="T73">
        <v>2.9883389999999999</v>
      </c>
      <c r="U73">
        <v>404.99246699999998</v>
      </c>
      <c r="V73">
        <v>13.830242999999999</v>
      </c>
      <c r="W73">
        <v>33.654412999999998</v>
      </c>
      <c r="X73">
        <v>142.93892700000001</v>
      </c>
      <c r="Y73">
        <v>0</v>
      </c>
      <c r="Z73">
        <v>6.3062659999999999</v>
      </c>
      <c r="AA73">
        <v>40.761408000000003</v>
      </c>
      <c r="AB73">
        <v>15.634728000000001</v>
      </c>
      <c r="AC73">
        <v>11.217119</v>
      </c>
      <c r="AD73">
        <v>10.501598</v>
      </c>
      <c r="AE73">
        <v>38.152355</v>
      </c>
      <c r="AF73">
        <v>0</v>
      </c>
      <c r="AG73">
        <v>50.290478999999998</v>
      </c>
      <c r="AH73">
        <v>43.106301000000002</v>
      </c>
      <c r="AI73">
        <v>0</v>
      </c>
      <c r="AJ73">
        <v>0</v>
      </c>
      <c r="AK73">
        <v>67.377536000000006</v>
      </c>
      <c r="AL73">
        <v>47.198348000000003</v>
      </c>
      <c r="AM73">
        <v>18.182077</v>
      </c>
      <c r="AN73">
        <v>0.75401799999999997</v>
      </c>
      <c r="AO73">
        <v>0</v>
      </c>
      <c r="AP73">
        <v>0</v>
      </c>
      <c r="AQ73">
        <v>0</v>
      </c>
      <c r="AR73">
        <v>33.631869999999999</v>
      </c>
      <c r="AS73">
        <v>33.998240000000003</v>
      </c>
      <c r="AT73">
        <v>19.341972999999999</v>
      </c>
      <c r="AU73">
        <v>0</v>
      </c>
      <c r="AV73">
        <v>0</v>
      </c>
      <c r="AW73">
        <v>0</v>
      </c>
      <c r="AX73">
        <v>0</v>
      </c>
      <c r="AY73">
        <v>5.3774959999999998</v>
      </c>
      <c r="AZ73">
        <v>0</v>
      </c>
      <c r="BA73">
        <v>1.6681319999999999</v>
      </c>
      <c r="BB73">
        <v>5.1818080000000002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2705.2654469999993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589.68922499999996</v>
      </c>
      <c r="L74">
        <v>534.264724</v>
      </c>
      <c r="M74">
        <v>93.862802000000002</v>
      </c>
      <c r="N74">
        <v>120.287898</v>
      </c>
      <c r="O74">
        <v>126.284015</v>
      </c>
      <c r="P74">
        <v>145.05431400000001</v>
      </c>
      <c r="Q74">
        <v>21.885473000000001</v>
      </c>
      <c r="R74">
        <v>21.711395</v>
      </c>
      <c r="S74">
        <v>23.253243000000001</v>
      </c>
      <c r="T74">
        <v>2.9883389999999999</v>
      </c>
      <c r="U74">
        <v>404.99246699999998</v>
      </c>
      <c r="V74">
        <v>13.830242999999999</v>
      </c>
      <c r="W74">
        <v>33.654412999999998</v>
      </c>
      <c r="X74">
        <v>142.93892700000001</v>
      </c>
      <c r="Y74">
        <v>0</v>
      </c>
      <c r="Z74">
        <v>6.3062659999999999</v>
      </c>
      <c r="AA74">
        <v>40.761408000000003</v>
      </c>
      <c r="AB74">
        <v>15.634728000000001</v>
      </c>
      <c r="AC74">
        <v>11.217119</v>
      </c>
      <c r="AD74">
        <v>10.501598</v>
      </c>
      <c r="AE74">
        <v>38.152355</v>
      </c>
      <c r="AF74">
        <v>0</v>
      </c>
      <c r="AG74">
        <v>50.290478999999998</v>
      </c>
      <c r="AH74">
        <v>68.970082000000005</v>
      </c>
      <c r="AI74">
        <v>0</v>
      </c>
      <c r="AJ74">
        <v>0</v>
      </c>
      <c r="AK74">
        <v>67.377536000000006</v>
      </c>
      <c r="AL74">
        <v>48.322119000000001</v>
      </c>
      <c r="AM74">
        <v>18.182077</v>
      </c>
      <c r="AN74">
        <v>0.75401799999999997</v>
      </c>
      <c r="AO74">
        <v>0</v>
      </c>
      <c r="AP74">
        <v>0</v>
      </c>
      <c r="AQ74">
        <v>0</v>
      </c>
      <c r="AR74">
        <v>33.631869999999999</v>
      </c>
      <c r="AS74">
        <v>33.998240000000003</v>
      </c>
      <c r="AT74">
        <v>19.341972999999999</v>
      </c>
      <c r="AU74">
        <v>0</v>
      </c>
      <c r="AV74">
        <v>0</v>
      </c>
      <c r="AW74">
        <v>0</v>
      </c>
      <c r="AX74">
        <v>0</v>
      </c>
      <c r="AY74">
        <v>5.3774959999999998</v>
      </c>
      <c r="AZ74">
        <v>0</v>
      </c>
      <c r="BA74">
        <v>2.6660330000000001</v>
      </c>
      <c r="BB74">
        <v>5.1818080000000002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2751.3646829999998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557.76448000000005</v>
      </c>
      <c r="L75">
        <v>534.264724</v>
      </c>
      <c r="M75">
        <v>93.862802000000002</v>
      </c>
      <c r="N75">
        <v>120.287898</v>
      </c>
      <c r="O75">
        <v>126.284015</v>
      </c>
      <c r="P75">
        <v>145.05431400000001</v>
      </c>
      <c r="Q75">
        <v>21.885473000000001</v>
      </c>
      <c r="R75">
        <v>21.711395</v>
      </c>
      <c r="S75">
        <v>23.253243000000001</v>
      </c>
      <c r="T75">
        <v>2.9883389999999999</v>
      </c>
      <c r="U75">
        <v>404.99246699999998</v>
      </c>
      <c r="V75">
        <v>13.830242999999999</v>
      </c>
      <c r="W75">
        <v>33.654412999999998</v>
      </c>
      <c r="X75">
        <v>142.93892700000001</v>
      </c>
      <c r="Y75">
        <v>0</v>
      </c>
      <c r="Z75">
        <v>6.3062659999999999</v>
      </c>
      <c r="AA75">
        <v>40.761408000000003</v>
      </c>
      <c r="AB75">
        <v>31.269456000000002</v>
      </c>
      <c r="AC75">
        <v>22.434239000000002</v>
      </c>
      <c r="AD75">
        <v>10.501598</v>
      </c>
      <c r="AE75">
        <v>38.152355</v>
      </c>
      <c r="AF75">
        <v>0</v>
      </c>
      <c r="AG75">
        <v>50.290478999999998</v>
      </c>
      <c r="AH75">
        <v>80.824314000000001</v>
      </c>
      <c r="AI75">
        <v>0</v>
      </c>
      <c r="AJ75">
        <v>0</v>
      </c>
      <c r="AK75">
        <v>67.377536000000006</v>
      </c>
      <c r="AL75">
        <v>37.084417000000002</v>
      </c>
      <c r="AM75">
        <v>18.182077</v>
      </c>
      <c r="AN75">
        <v>0.75401799999999997</v>
      </c>
      <c r="AO75">
        <v>0</v>
      </c>
      <c r="AP75">
        <v>1.238855</v>
      </c>
      <c r="AQ75">
        <v>9.8636540000000004</v>
      </c>
      <c r="AR75">
        <v>33.631869999999999</v>
      </c>
      <c r="AS75">
        <v>33.998240000000003</v>
      </c>
      <c r="AT75">
        <v>19.341972999999999</v>
      </c>
      <c r="AU75">
        <v>0</v>
      </c>
      <c r="AV75">
        <v>0</v>
      </c>
      <c r="AW75">
        <v>0</v>
      </c>
      <c r="AX75">
        <v>0</v>
      </c>
      <c r="AY75">
        <v>5.3774959999999998</v>
      </c>
      <c r="AZ75">
        <v>0</v>
      </c>
      <c r="BA75">
        <v>3.1128529999999999</v>
      </c>
      <c r="BB75">
        <v>5.1818080000000002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2758.4576450000004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559.78571899999997</v>
      </c>
      <c r="L76">
        <v>534.264724</v>
      </c>
      <c r="M76">
        <v>93.862802000000002</v>
      </c>
      <c r="N76">
        <v>120.287898</v>
      </c>
      <c r="O76">
        <v>126.284015</v>
      </c>
      <c r="P76">
        <v>145.05431400000001</v>
      </c>
      <c r="Q76">
        <v>21.885473000000001</v>
      </c>
      <c r="R76">
        <v>21.711395</v>
      </c>
      <c r="S76">
        <v>23.253243000000001</v>
      </c>
      <c r="T76">
        <v>2.9883389999999999</v>
      </c>
      <c r="U76">
        <v>404.99246699999998</v>
      </c>
      <c r="V76">
        <v>13.830242999999999</v>
      </c>
      <c r="W76">
        <v>33.654412999999998</v>
      </c>
      <c r="X76">
        <v>142.93892700000001</v>
      </c>
      <c r="Y76">
        <v>0</v>
      </c>
      <c r="Z76">
        <v>6.3062659999999999</v>
      </c>
      <c r="AA76">
        <v>40.761408000000003</v>
      </c>
      <c r="AB76">
        <v>46.904184000000001</v>
      </c>
      <c r="AC76">
        <v>22.434239000000002</v>
      </c>
      <c r="AD76">
        <v>18.263649000000001</v>
      </c>
      <c r="AE76">
        <v>38.152355</v>
      </c>
      <c r="AF76">
        <v>8.9190850000000008</v>
      </c>
      <c r="AG76">
        <v>50.290478999999998</v>
      </c>
      <c r="AH76">
        <v>118.542327</v>
      </c>
      <c r="AI76">
        <v>0</v>
      </c>
      <c r="AJ76">
        <v>0</v>
      </c>
      <c r="AK76">
        <v>67.377536000000006</v>
      </c>
      <c r="AL76">
        <v>37.084417000000002</v>
      </c>
      <c r="AM76">
        <v>18.182077</v>
      </c>
      <c r="AN76">
        <v>0.75401799999999997</v>
      </c>
      <c r="AO76">
        <v>0</v>
      </c>
      <c r="AP76">
        <v>1.238855</v>
      </c>
      <c r="AQ76">
        <v>19.727308000000001</v>
      </c>
      <c r="AR76">
        <v>33.631869999999999</v>
      </c>
      <c r="AS76">
        <v>33.998240000000003</v>
      </c>
      <c r="AT76">
        <v>19.341972999999999</v>
      </c>
      <c r="AU76">
        <v>0</v>
      </c>
      <c r="AV76">
        <v>0</v>
      </c>
      <c r="AW76">
        <v>0</v>
      </c>
      <c r="AX76">
        <v>0</v>
      </c>
      <c r="AY76">
        <v>5.3774959999999998</v>
      </c>
      <c r="AZ76">
        <v>2.0385599999999999</v>
      </c>
      <c r="BA76">
        <v>4.5724689999999999</v>
      </c>
      <c r="BB76">
        <v>5.1818080000000002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2843.8745910000007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547.41651000000002</v>
      </c>
      <c r="L77">
        <v>534.264724</v>
      </c>
      <c r="M77">
        <v>93.862802000000002</v>
      </c>
      <c r="N77">
        <v>120.287898</v>
      </c>
      <c r="O77">
        <v>126.284015</v>
      </c>
      <c r="P77">
        <v>145.05431400000001</v>
      </c>
      <c r="Q77">
        <v>21.885473000000001</v>
      </c>
      <c r="R77">
        <v>21.711395</v>
      </c>
      <c r="S77">
        <v>23.253243000000001</v>
      </c>
      <c r="T77">
        <v>2.9883389999999999</v>
      </c>
      <c r="U77">
        <v>334.01216199999999</v>
      </c>
      <c r="V77">
        <v>13.830242999999999</v>
      </c>
      <c r="W77">
        <v>33.654412999999998</v>
      </c>
      <c r="X77">
        <v>142.93892700000001</v>
      </c>
      <c r="Y77">
        <v>0</v>
      </c>
      <c r="Z77">
        <v>12.612531000000001</v>
      </c>
      <c r="AA77">
        <v>40.761408000000003</v>
      </c>
      <c r="AB77">
        <v>46.904184000000001</v>
      </c>
      <c r="AC77">
        <v>33.685305</v>
      </c>
      <c r="AD77">
        <v>27.395472999999999</v>
      </c>
      <c r="AE77">
        <v>38.152355</v>
      </c>
      <c r="AF77">
        <v>8.9190850000000008</v>
      </c>
      <c r="AG77">
        <v>50.290478999999998</v>
      </c>
      <c r="AH77">
        <v>154.10502500000001</v>
      </c>
      <c r="AI77">
        <v>3.6888749999999999</v>
      </c>
      <c r="AJ77">
        <v>0</v>
      </c>
      <c r="AK77">
        <v>67.377536000000006</v>
      </c>
      <c r="AL77">
        <v>39.331957000000003</v>
      </c>
      <c r="AM77">
        <v>18.182077</v>
      </c>
      <c r="AN77">
        <v>0.75401799999999997</v>
      </c>
      <c r="AO77">
        <v>0</v>
      </c>
      <c r="AP77">
        <v>1.238855</v>
      </c>
      <c r="AQ77">
        <v>29.590961</v>
      </c>
      <c r="AR77">
        <v>33.631869999999999</v>
      </c>
      <c r="AS77">
        <v>33.998240000000003</v>
      </c>
      <c r="AT77">
        <v>19.341972999999999</v>
      </c>
      <c r="AU77">
        <v>0</v>
      </c>
      <c r="AV77">
        <v>0</v>
      </c>
      <c r="AW77">
        <v>0</v>
      </c>
      <c r="AX77">
        <v>0</v>
      </c>
      <c r="AY77">
        <v>5.3774959999999998</v>
      </c>
      <c r="AZ77">
        <v>4.4848309999999998</v>
      </c>
      <c r="BA77">
        <v>5.9427199999999996</v>
      </c>
      <c r="BB77">
        <v>5.1818080000000002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2842.3935200000001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534.08987200000001</v>
      </c>
      <c r="L78">
        <v>534.264724</v>
      </c>
      <c r="M78">
        <v>93.862802000000002</v>
      </c>
      <c r="N78">
        <v>120.287898</v>
      </c>
      <c r="O78">
        <v>126.284015</v>
      </c>
      <c r="P78">
        <v>145.05431400000001</v>
      </c>
      <c r="Q78">
        <v>21.885473000000001</v>
      </c>
      <c r="R78">
        <v>21.711395</v>
      </c>
      <c r="S78">
        <v>26.729659000000002</v>
      </c>
      <c r="T78">
        <v>2.9883389999999999</v>
      </c>
      <c r="U78">
        <v>334.01216199999999</v>
      </c>
      <c r="V78">
        <v>13.830242999999999</v>
      </c>
      <c r="W78">
        <v>33.654412999999998</v>
      </c>
      <c r="X78">
        <v>142.93892700000001</v>
      </c>
      <c r="Y78">
        <v>0</v>
      </c>
      <c r="Z78">
        <v>18.918797000000001</v>
      </c>
      <c r="AA78">
        <v>40.761408000000003</v>
      </c>
      <c r="AB78">
        <v>46.904184000000001</v>
      </c>
      <c r="AC78">
        <v>33.685305</v>
      </c>
      <c r="AD78">
        <v>42.560389000000001</v>
      </c>
      <c r="AE78">
        <v>57.228532000000001</v>
      </c>
      <c r="AF78">
        <v>8.9190850000000008</v>
      </c>
      <c r="AG78">
        <v>50.290478999999998</v>
      </c>
      <c r="AH78">
        <v>154.10502500000001</v>
      </c>
      <c r="AI78">
        <v>5.9021999999999997</v>
      </c>
      <c r="AJ78">
        <v>0</v>
      </c>
      <c r="AK78">
        <v>67.377536000000006</v>
      </c>
      <c r="AL78">
        <v>76.764741999999998</v>
      </c>
      <c r="AM78">
        <v>18.182077</v>
      </c>
      <c r="AN78">
        <v>0.75401799999999997</v>
      </c>
      <c r="AO78">
        <v>0</v>
      </c>
      <c r="AP78">
        <v>7.557016</v>
      </c>
      <c r="AQ78">
        <v>40.687572000000003</v>
      </c>
      <c r="AR78">
        <v>33.631869999999999</v>
      </c>
      <c r="AS78">
        <v>36.643920999999999</v>
      </c>
      <c r="AT78">
        <v>19.341972999999999</v>
      </c>
      <c r="AU78">
        <v>0</v>
      </c>
      <c r="AV78">
        <v>0</v>
      </c>
      <c r="AW78">
        <v>0</v>
      </c>
      <c r="AX78">
        <v>0</v>
      </c>
      <c r="AY78">
        <v>5.4752689999999999</v>
      </c>
      <c r="AZ78">
        <v>8.9696619999999996</v>
      </c>
      <c r="BA78">
        <v>5.9427199999999996</v>
      </c>
      <c r="BB78">
        <v>5.1818080000000002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2937.3798239999996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649.84448599999996</v>
      </c>
      <c r="L79">
        <v>534.264724</v>
      </c>
      <c r="M79">
        <v>93.862802000000002</v>
      </c>
      <c r="N79">
        <v>120.287898</v>
      </c>
      <c r="O79">
        <v>126.284015</v>
      </c>
      <c r="P79">
        <v>145.05431400000001</v>
      </c>
      <c r="Q79">
        <v>21.885473000000001</v>
      </c>
      <c r="R79">
        <v>21.711395</v>
      </c>
      <c r="S79">
        <v>26.729659000000002</v>
      </c>
      <c r="T79">
        <v>2.9883389999999999</v>
      </c>
      <c r="U79">
        <v>334.01216199999999</v>
      </c>
      <c r="V79">
        <v>13.830242999999999</v>
      </c>
      <c r="W79">
        <v>33.654412999999998</v>
      </c>
      <c r="X79">
        <v>142.93892700000001</v>
      </c>
      <c r="Y79">
        <v>0</v>
      </c>
      <c r="Z79">
        <v>18.918797000000001</v>
      </c>
      <c r="AA79">
        <v>40.761408000000003</v>
      </c>
      <c r="AB79">
        <v>46.904184000000001</v>
      </c>
      <c r="AC79">
        <v>33.685305</v>
      </c>
      <c r="AD79">
        <v>42.560389000000001</v>
      </c>
      <c r="AE79">
        <v>57.228532000000001</v>
      </c>
      <c r="AF79">
        <v>8.9190850000000008</v>
      </c>
      <c r="AG79">
        <v>50.290478999999998</v>
      </c>
      <c r="AH79">
        <v>154.10502500000001</v>
      </c>
      <c r="AI79">
        <v>37.903927000000003</v>
      </c>
      <c r="AJ79">
        <v>0</v>
      </c>
      <c r="AK79">
        <v>67.377536000000006</v>
      </c>
      <c r="AL79">
        <v>76.764741999999998</v>
      </c>
      <c r="AM79">
        <v>18.182077</v>
      </c>
      <c r="AN79">
        <v>0.75401799999999997</v>
      </c>
      <c r="AO79">
        <v>0</v>
      </c>
      <c r="AP79">
        <v>7.557016</v>
      </c>
      <c r="AQ79">
        <v>40.687572000000003</v>
      </c>
      <c r="AR79">
        <v>33.631869999999999</v>
      </c>
      <c r="AS79">
        <v>36.643920999999999</v>
      </c>
      <c r="AT79">
        <v>19.341972999999999</v>
      </c>
      <c r="AU79">
        <v>0</v>
      </c>
      <c r="AV79">
        <v>0</v>
      </c>
      <c r="AW79">
        <v>0</v>
      </c>
      <c r="AX79">
        <v>0</v>
      </c>
      <c r="AY79">
        <v>5.4752689999999999</v>
      </c>
      <c r="AZ79">
        <v>8.9696619999999996</v>
      </c>
      <c r="BA79">
        <v>5.9427199999999996</v>
      </c>
      <c r="BB79">
        <v>5.1818080000000002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3085.1361649999999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665.76706200000001</v>
      </c>
      <c r="L80">
        <v>534.264724</v>
      </c>
      <c r="M80">
        <v>93.862802000000002</v>
      </c>
      <c r="N80">
        <v>120.287898</v>
      </c>
      <c r="O80">
        <v>126.284015</v>
      </c>
      <c r="P80">
        <v>145.05431400000001</v>
      </c>
      <c r="Q80">
        <v>21.885473000000001</v>
      </c>
      <c r="R80">
        <v>21.711395</v>
      </c>
      <c r="S80">
        <v>26.729659000000002</v>
      </c>
      <c r="T80">
        <v>2.9883389999999999</v>
      </c>
      <c r="U80">
        <v>334.01216199999999</v>
      </c>
      <c r="V80">
        <v>13.830242999999999</v>
      </c>
      <c r="W80">
        <v>33.654412999999998</v>
      </c>
      <c r="X80">
        <v>142.93892700000001</v>
      </c>
      <c r="Y80">
        <v>0</v>
      </c>
      <c r="Z80">
        <v>18.918797000000001</v>
      </c>
      <c r="AA80">
        <v>40.761408000000003</v>
      </c>
      <c r="AB80">
        <v>46.904184000000001</v>
      </c>
      <c r="AC80">
        <v>33.685305</v>
      </c>
      <c r="AD80">
        <v>42.560389000000001</v>
      </c>
      <c r="AE80">
        <v>57.228532000000001</v>
      </c>
      <c r="AF80">
        <v>8.9190850000000008</v>
      </c>
      <c r="AG80">
        <v>50.290478999999998</v>
      </c>
      <c r="AH80">
        <v>154.10502500000001</v>
      </c>
      <c r="AI80">
        <v>37.903927000000003</v>
      </c>
      <c r="AJ80">
        <v>0</v>
      </c>
      <c r="AK80">
        <v>67.377536000000006</v>
      </c>
      <c r="AL80">
        <v>76.764741999999998</v>
      </c>
      <c r="AM80">
        <v>18.182077</v>
      </c>
      <c r="AN80">
        <v>0.75401799999999997</v>
      </c>
      <c r="AO80">
        <v>0</v>
      </c>
      <c r="AP80">
        <v>7.557016</v>
      </c>
      <c r="AQ80">
        <v>40.687572000000003</v>
      </c>
      <c r="AR80">
        <v>33.631869999999999</v>
      </c>
      <c r="AS80">
        <v>36.643920999999999</v>
      </c>
      <c r="AT80">
        <v>19.341972999999999</v>
      </c>
      <c r="AU80">
        <v>0</v>
      </c>
      <c r="AV80">
        <v>0</v>
      </c>
      <c r="AW80">
        <v>0</v>
      </c>
      <c r="AX80">
        <v>0</v>
      </c>
      <c r="AY80">
        <v>5.4752689999999999</v>
      </c>
      <c r="AZ80">
        <v>8.9696619999999996</v>
      </c>
      <c r="BA80">
        <v>5.9427199999999996</v>
      </c>
      <c r="BB80">
        <v>5.1818080000000002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3101.0587409999998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665.76706200000001</v>
      </c>
      <c r="L81">
        <v>534.264724</v>
      </c>
      <c r="M81">
        <v>93.862802000000002</v>
      </c>
      <c r="N81">
        <v>120.287898</v>
      </c>
      <c r="O81">
        <v>126.284015</v>
      </c>
      <c r="P81">
        <v>145.05431400000001</v>
      </c>
      <c r="Q81">
        <v>21.885473000000001</v>
      </c>
      <c r="R81">
        <v>21.711395</v>
      </c>
      <c r="S81">
        <v>26.729659000000002</v>
      </c>
      <c r="T81">
        <v>2.9883389999999999</v>
      </c>
      <c r="U81">
        <v>334.01216199999999</v>
      </c>
      <c r="V81">
        <v>13.830242999999999</v>
      </c>
      <c r="W81">
        <v>33.654412999999998</v>
      </c>
      <c r="X81">
        <v>142.93892700000001</v>
      </c>
      <c r="Y81">
        <v>0</v>
      </c>
      <c r="Z81">
        <v>18.918797000000001</v>
      </c>
      <c r="AA81">
        <v>40.761408000000003</v>
      </c>
      <c r="AB81">
        <v>46.904184000000001</v>
      </c>
      <c r="AC81">
        <v>33.685305</v>
      </c>
      <c r="AD81">
        <v>42.560389000000001</v>
      </c>
      <c r="AE81">
        <v>57.228532000000001</v>
      </c>
      <c r="AF81">
        <v>8.9190850000000008</v>
      </c>
      <c r="AG81">
        <v>50.290478999999998</v>
      </c>
      <c r="AH81">
        <v>154.10502500000001</v>
      </c>
      <c r="AI81">
        <v>37.903927000000003</v>
      </c>
      <c r="AJ81">
        <v>0</v>
      </c>
      <c r="AK81">
        <v>67.377536000000006</v>
      </c>
      <c r="AL81">
        <v>76.764741999999998</v>
      </c>
      <c r="AM81">
        <v>18.182077</v>
      </c>
      <c r="AN81">
        <v>0.75401799999999997</v>
      </c>
      <c r="AO81">
        <v>0</v>
      </c>
      <c r="AP81">
        <v>7.557016</v>
      </c>
      <c r="AQ81">
        <v>40.687572000000003</v>
      </c>
      <c r="AR81">
        <v>33.631869999999999</v>
      </c>
      <c r="AS81">
        <v>36.643920999999999</v>
      </c>
      <c r="AT81">
        <v>19.341972999999999</v>
      </c>
      <c r="AU81">
        <v>0</v>
      </c>
      <c r="AV81">
        <v>0</v>
      </c>
      <c r="AW81">
        <v>0</v>
      </c>
      <c r="AX81">
        <v>0</v>
      </c>
      <c r="AY81">
        <v>5.4752689999999999</v>
      </c>
      <c r="AZ81">
        <v>8.9696619999999996</v>
      </c>
      <c r="BA81">
        <v>5.9427199999999996</v>
      </c>
      <c r="BB81">
        <v>5.1818080000000002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3101.0587409999998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665.76706200000001</v>
      </c>
      <c r="L82">
        <v>534.264724</v>
      </c>
      <c r="M82">
        <v>93.862802000000002</v>
      </c>
      <c r="N82">
        <v>120.287898</v>
      </c>
      <c r="O82">
        <v>126.284015</v>
      </c>
      <c r="P82">
        <v>145.05431400000001</v>
      </c>
      <c r="Q82">
        <v>21.885473000000001</v>
      </c>
      <c r="R82">
        <v>21.711395</v>
      </c>
      <c r="S82">
        <v>26.729659000000002</v>
      </c>
      <c r="T82">
        <v>2.9883389999999999</v>
      </c>
      <c r="U82">
        <v>334.01216199999999</v>
      </c>
      <c r="V82">
        <v>13.830242999999999</v>
      </c>
      <c r="W82">
        <v>33.654412999999998</v>
      </c>
      <c r="X82">
        <v>142.93892700000001</v>
      </c>
      <c r="Y82">
        <v>0</v>
      </c>
      <c r="Z82">
        <v>18.918797000000001</v>
      </c>
      <c r="AA82">
        <v>40.761408000000003</v>
      </c>
      <c r="AB82">
        <v>46.904184000000001</v>
      </c>
      <c r="AC82">
        <v>33.685305</v>
      </c>
      <c r="AD82">
        <v>42.560389000000001</v>
      </c>
      <c r="AE82">
        <v>57.228532000000001</v>
      </c>
      <c r="AF82">
        <v>8.9190850000000008</v>
      </c>
      <c r="AG82">
        <v>50.290478999999998</v>
      </c>
      <c r="AH82">
        <v>154.10502500000001</v>
      </c>
      <c r="AI82">
        <v>37.903927000000003</v>
      </c>
      <c r="AJ82">
        <v>0</v>
      </c>
      <c r="AK82">
        <v>67.377536000000006</v>
      </c>
      <c r="AL82">
        <v>76.764741999999998</v>
      </c>
      <c r="AM82">
        <v>18.182077</v>
      </c>
      <c r="AN82">
        <v>0.75401799999999997</v>
      </c>
      <c r="AO82">
        <v>0</v>
      </c>
      <c r="AP82">
        <v>6.1942760000000003</v>
      </c>
      <c r="AQ82">
        <v>40.687572000000003</v>
      </c>
      <c r="AR82">
        <v>33.631869999999999</v>
      </c>
      <c r="AS82">
        <v>36.643920999999999</v>
      </c>
      <c r="AT82">
        <v>19.341972999999999</v>
      </c>
      <c r="AU82">
        <v>0</v>
      </c>
      <c r="AV82">
        <v>0</v>
      </c>
      <c r="AW82">
        <v>0</v>
      </c>
      <c r="AX82">
        <v>0</v>
      </c>
      <c r="AY82">
        <v>5.4752689999999999</v>
      </c>
      <c r="AZ82">
        <v>8.9696619999999996</v>
      </c>
      <c r="BA82">
        <v>5.9427199999999996</v>
      </c>
      <c r="BB82">
        <v>5.1818080000000002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3099.6960009999998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665.76706200000001</v>
      </c>
      <c r="L83">
        <v>534.264724</v>
      </c>
      <c r="M83">
        <v>93.862802000000002</v>
      </c>
      <c r="N83">
        <v>120.287898</v>
      </c>
      <c r="O83">
        <v>126.284015</v>
      </c>
      <c r="P83">
        <v>145.05431400000001</v>
      </c>
      <c r="Q83">
        <v>21.885473000000001</v>
      </c>
      <c r="R83">
        <v>21.711395</v>
      </c>
      <c r="S83">
        <v>26.729659000000002</v>
      </c>
      <c r="T83">
        <v>2.9883389999999999</v>
      </c>
      <c r="U83">
        <v>334.01216199999999</v>
      </c>
      <c r="V83">
        <v>13.830242999999999</v>
      </c>
      <c r="W83">
        <v>33.654412999999998</v>
      </c>
      <c r="X83">
        <v>142.93892700000001</v>
      </c>
      <c r="Y83">
        <v>0</v>
      </c>
      <c r="Z83">
        <v>18.918797000000001</v>
      </c>
      <c r="AA83">
        <v>40.761408000000003</v>
      </c>
      <c r="AB83">
        <v>46.904184000000001</v>
      </c>
      <c r="AC83">
        <v>33.685305</v>
      </c>
      <c r="AD83">
        <v>42.560389000000001</v>
      </c>
      <c r="AE83">
        <v>57.228532000000001</v>
      </c>
      <c r="AF83">
        <v>8.9190850000000008</v>
      </c>
      <c r="AG83">
        <v>50.290478999999998</v>
      </c>
      <c r="AH83">
        <v>154.10502500000001</v>
      </c>
      <c r="AI83">
        <v>37.903927000000003</v>
      </c>
      <c r="AJ83">
        <v>0</v>
      </c>
      <c r="AK83">
        <v>67.377536000000006</v>
      </c>
      <c r="AL83">
        <v>76.764741999999998</v>
      </c>
      <c r="AM83">
        <v>18.182077</v>
      </c>
      <c r="AN83">
        <v>0.75401799999999997</v>
      </c>
      <c r="AO83">
        <v>0</v>
      </c>
      <c r="AP83">
        <v>6.1942760000000003</v>
      </c>
      <c r="AQ83">
        <v>40.687572000000003</v>
      </c>
      <c r="AR83">
        <v>33.631869999999999</v>
      </c>
      <c r="AS83">
        <v>36.643920999999999</v>
      </c>
      <c r="AT83">
        <v>19.341972999999999</v>
      </c>
      <c r="AU83">
        <v>0</v>
      </c>
      <c r="AV83">
        <v>0</v>
      </c>
      <c r="AW83">
        <v>0</v>
      </c>
      <c r="AX83">
        <v>0</v>
      </c>
      <c r="AY83">
        <v>5.4752689999999999</v>
      </c>
      <c r="AZ83">
        <v>8.9696619999999996</v>
      </c>
      <c r="BA83">
        <v>5.9427199999999996</v>
      </c>
      <c r="BB83">
        <v>5.1818080000000002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3099.6960009999998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665.76706200000001</v>
      </c>
      <c r="L84">
        <v>534.264724</v>
      </c>
      <c r="M84">
        <v>93.862802000000002</v>
      </c>
      <c r="N84">
        <v>120.287898</v>
      </c>
      <c r="O84">
        <v>126.284015</v>
      </c>
      <c r="P84">
        <v>145.05431400000001</v>
      </c>
      <c r="Q84">
        <v>21.885473000000001</v>
      </c>
      <c r="R84">
        <v>21.711395</v>
      </c>
      <c r="S84">
        <v>26.729659000000002</v>
      </c>
      <c r="T84">
        <v>2.9883389999999999</v>
      </c>
      <c r="U84">
        <v>334.01216199999999</v>
      </c>
      <c r="V84">
        <v>13.830242999999999</v>
      </c>
      <c r="W84">
        <v>33.654412999999998</v>
      </c>
      <c r="X84">
        <v>142.93892700000001</v>
      </c>
      <c r="Y84">
        <v>0</v>
      </c>
      <c r="Z84">
        <v>18.918797000000001</v>
      </c>
      <c r="AA84">
        <v>40.761408000000003</v>
      </c>
      <c r="AB84">
        <v>46.904184000000001</v>
      </c>
      <c r="AC84">
        <v>33.685305</v>
      </c>
      <c r="AD84">
        <v>42.560389000000001</v>
      </c>
      <c r="AE84">
        <v>57.228532000000001</v>
      </c>
      <c r="AF84">
        <v>8.9190850000000008</v>
      </c>
      <c r="AG84">
        <v>50.290478999999998</v>
      </c>
      <c r="AH84">
        <v>154.10502500000001</v>
      </c>
      <c r="AI84">
        <v>37.903927000000003</v>
      </c>
      <c r="AJ84">
        <v>0</v>
      </c>
      <c r="AK84">
        <v>67.377536000000006</v>
      </c>
      <c r="AL84">
        <v>37.084417000000002</v>
      </c>
      <c r="AM84">
        <v>18.182077</v>
      </c>
      <c r="AN84">
        <v>0.75401799999999997</v>
      </c>
      <c r="AO84">
        <v>0</v>
      </c>
      <c r="AP84">
        <v>6.1942760000000003</v>
      </c>
      <c r="AQ84">
        <v>40.687572000000003</v>
      </c>
      <c r="AR84">
        <v>33.631869999999999</v>
      </c>
      <c r="AS84">
        <v>36.643920999999999</v>
      </c>
      <c r="AT84">
        <v>19.341972999999999</v>
      </c>
      <c r="AU84">
        <v>0</v>
      </c>
      <c r="AV84">
        <v>0</v>
      </c>
      <c r="AW84">
        <v>0</v>
      </c>
      <c r="AX84">
        <v>0</v>
      </c>
      <c r="AY84">
        <v>5.4752689999999999</v>
      </c>
      <c r="AZ84">
        <v>8.9696619999999996</v>
      </c>
      <c r="BA84">
        <v>5.9427199999999996</v>
      </c>
      <c r="BB84">
        <v>5.1818080000000002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3060.015676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665.76706200000001</v>
      </c>
      <c r="L85">
        <v>534.264724</v>
      </c>
      <c r="M85">
        <v>93.862802000000002</v>
      </c>
      <c r="N85">
        <v>120.287898</v>
      </c>
      <c r="O85">
        <v>126.284015</v>
      </c>
      <c r="P85">
        <v>145.05431400000001</v>
      </c>
      <c r="Q85">
        <v>21.885473000000001</v>
      </c>
      <c r="R85">
        <v>21.711395</v>
      </c>
      <c r="S85">
        <v>26.729659000000002</v>
      </c>
      <c r="T85">
        <v>2.9883389999999999</v>
      </c>
      <c r="U85">
        <v>334.01216199999999</v>
      </c>
      <c r="V85">
        <v>13.830242999999999</v>
      </c>
      <c r="W85">
        <v>33.654412999999998</v>
      </c>
      <c r="X85">
        <v>142.93892700000001</v>
      </c>
      <c r="Y85">
        <v>0</v>
      </c>
      <c r="Z85">
        <v>18.918797000000001</v>
      </c>
      <c r="AA85">
        <v>40.761408000000003</v>
      </c>
      <c r="AB85">
        <v>46.904184000000001</v>
      </c>
      <c r="AC85">
        <v>33.685305</v>
      </c>
      <c r="AD85">
        <v>42.560389000000001</v>
      </c>
      <c r="AE85">
        <v>57.228532000000001</v>
      </c>
      <c r="AF85">
        <v>8.9190850000000008</v>
      </c>
      <c r="AG85">
        <v>50.290478999999998</v>
      </c>
      <c r="AH85">
        <v>133.09070299999999</v>
      </c>
      <c r="AI85">
        <v>5.9021999999999997</v>
      </c>
      <c r="AJ85">
        <v>0</v>
      </c>
      <c r="AK85">
        <v>67.377536000000006</v>
      </c>
      <c r="AL85">
        <v>24.722943999999998</v>
      </c>
      <c r="AM85">
        <v>18.182077</v>
      </c>
      <c r="AN85">
        <v>0.75401799999999997</v>
      </c>
      <c r="AO85">
        <v>0</v>
      </c>
      <c r="AP85">
        <v>6.4420469999999996</v>
      </c>
      <c r="AQ85">
        <v>40.687572000000003</v>
      </c>
      <c r="AR85">
        <v>33.631869999999999</v>
      </c>
      <c r="AS85">
        <v>36.643920999999999</v>
      </c>
      <c r="AT85">
        <v>19.341972999999999</v>
      </c>
      <c r="AU85">
        <v>0</v>
      </c>
      <c r="AV85">
        <v>0</v>
      </c>
      <c r="AW85">
        <v>0</v>
      </c>
      <c r="AX85">
        <v>0</v>
      </c>
      <c r="AY85">
        <v>5.4752689999999999</v>
      </c>
      <c r="AZ85">
        <v>8.9696619999999996</v>
      </c>
      <c r="BA85">
        <v>5.1384420000000004</v>
      </c>
      <c r="BB85">
        <v>5.1818080000000002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2994.081647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665.76706200000001</v>
      </c>
      <c r="L86">
        <v>534.264724</v>
      </c>
      <c r="M86">
        <v>93.862802000000002</v>
      </c>
      <c r="N86">
        <v>120.287898</v>
      </c>
      <c r="O86">
        <v>126.284015</v>
      </c>
      <c r="P86">
        <v>145.05431400000001</v>
      </c>
      <c r="Q86">
        <v>21.885473000000001</v>
      </c>
      <c r="R86">
        <v>21.711395</v>
      </c>
      <c r="S86">
        <v>26.729659000000002</v>
      </c>
      <c r="T86">
        <v>2.9883389999999999</v>
      </c>
      <c r="U86">
        <v>334.01216199999999</v>
      </c>
      <c r="V86">
        <v>13.830242999999999</v>
      </c>
      <c r="W86">
        <v>33.654412999999998</v>
      </c>
      <c r="X86">
        <v>142.93892700000001</v>
      </c>
      <c r="Y86">
        <v>0</v>
      </c>
      <c r="Z86">
        <v>12.612531000000001</v>
      </c>
      <c r="AA86">
        <v>40.761408000000003</v>
      </c>
      <c r="AB86">
        <v>46.904184000000001</v>
      </c>
      <c r="AC86">
        <v>33.685305</v>
      </c>
      <c r="AD86">
        <v>21.0519</v>
      </c>
      <c r="AE86">
        <v>57.228532000000001</v>
      </c>
      <c r="AF86">
        <v>8.9190850000000008</v>
      </c>
      <c r="AG86">
        <v>50.290478999999998</v>
      </c>
      <c r="AH86">
        <v>133.09070299999999</v>
      </c>
      <c r="AI86">
        <v>3.6888749999999999</v>
      </c>
      <c r="AJ86">
        <v>0</v>
      </c>
      <c r="AK86">
        <v>67.377536000000006</v>
      </c>
      <c r="AL86">
        <v>24.722943999999998</v>
      </c>
      <c r="AM86">
        <v>18.182077</v>
      </c>
      <c r="AN86">
        <v>0.75401799999999997</v>
      </c>
      <c r="AO86">
        <v>0</v>
      </c>
      <c r="AP86">
        <v>0</v>
      </c>
      <c r="AQ86">
        <v>40.071092999999998</v>
      </c>
      <c r="AR86">
        <v>33.631869999999999</v>
      </c>
      <c r="AS86">
        <v>33.998240000000003</v>
      </c>
      <c r="AT86">
        <v>19.341972999999999</v>
      </c>
      <c r="AU86">
        <v>0</v>
      </c>
      <c r="AV86">
        <v>0</v>
      </c>
      <c r="AW86">
        <v>0</v>
      </c>
      <c r="AX86">
        <v>0</v>
      </c>
      <c r="AY86">
        <v>5.3774959999999998</v>
      </c>
      <c r="AZ86">
        <v>8.9696619999999996</v>
      </c>
      <c r="BA86">
        <v>5.1384420000000004</v>
      </c>
      <c r="BB86">
        <v>5.1818080000000002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2954.2515870000002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665.76706200000001</v>
      </c>
      <c r="L87">
        <v>534.264724</v>
      </c>
      <c r="M87">
        <v>93.862802000000002</v>
      </c>
      <c r="N87">
        <v>120.287898</v>
      </c>
      <c r="O87">
        <v>126.284015</v>
      </c>
      <c r="P87">
        <v>145.05431400000001</v>
      </c>
      <c r="Q87">
        <v>21.885473000000001</v>
      </c>
      <c r="R87">
        <v>21.711395</v>
      </c>
      <c r="S87">
        <v>26.729659000000002</v>
      </c>
      <c r="T87">
        <v>2.9883389999999999</v>
      </c>
      <c r="U87">
        <v>334.01216199999999</v>
      </c>
      <c r="V87">
        <v>13.830242999999999</v>
      </c>
      <c r="W87">
        <v>33.654412999999998</v>
      </c>
      <c r="X87">
        <v>142.93892700000001</v>
      </c>
      <c r="Y87">
        <v>0</v>
      </c>
      <c r="Z87">
        <v>12.612531000000001</v>
      </c>
      <c r="AA87">
        <v>40.761408000000003</v>
      </c>
      <c r="AB87">
        <v>46.904184000000001</v>
      </c>
      <c r="AC87">
        <v>33.685305</v>
      </c>
      <c r="AD87">
        <v>21.0519</v>
      </c>
      <c r="AE87">
        <v>57.228532000000001</v>
      </c>
      <c r="AF87">
        <v>8.9190850000000008</v>
      </c>
      <c r="AG87">
        <v>50.290478999999998</v>
      </c>
      <c r="AH87">
        <v>133.09070299999999</v>
      </c>
      <c r="AI87">
        <v>0</v>
      </c>
      <c r="AJ87">
        <v>0</v>
      </c>
      <c r="AK87">
        <v>67.377536000000006</v>
      </c>
      <c r="AL87">
        <v>37.084417000000002</v>
      </c>
      <c r="AM87">
        <v>18.182077</v>
      </c>
      <c r="AN87">
        <v>0.75401799999999997</v>
      </c>
      <c r="AO87">
        <v>0</v>
      </c>
      <c r="AP87">
        <v>0</v>
      </c>
      <c r="AQ87">
        <v>40.071092999999998</v>
      </c>
      <c r="AR87">
        <v>33.631869999999999</v>
      </c>
      <c r="AS87">
        <v>33.998240000000003</v>
      </c>
      <c r="AT87">
        <v>19.341972999999999</v>
      </c>
      <c r="AU87">
        <v>0</v>
      </c>
      <c r="AV87">
        <v>0</v>
      </c>
      <c r="AW87">
        <v>0</v>
      </c>
      <c r="AX87">
        <v>0</v>
      </c>
      <c r="AY87">
        <v>5.3774959999999998</v>
      </c>
      <c r="AZ87">
        <v>7.3614660000000001</v>
      </c>
      <c r="BA87">
        <v>5.1384420000000004</v>
      </c>
      <c r="BB87">
        <v>5.1818080000000002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2961.3159890000002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665.76706200000001</v>
      </c>
      <c r="L88">
        <v>534.264724</v>
      </c>
      <c r="M88">
        <v>93.862802000000002</v>
      </c>
      <c r="N88">
        <v>120.287898</v>
      </c>
      <c r="O88">
        <v>126.284015</v>
      </c>
      <c r="P88">
        <v>145.05431400000001</v>
      </c>
      <c r="Q88">
        <v>21.885473000000001</v>
      </c>
      <c r="R88">
        <v>21.711395</v>
      </c>
      <c r="S88">
        <v>26.729659000000002</v>
      </c>
      <c r="T88">
        <v>2.9883389999999999</v>
      </c>
      <c r="U88">
        <v>334.01216199999999</v>
      </c>
      <c r="V88">
        <v>13.830242999999999</v>
      </c>
      <c r="W88">
        <v>33.654412999999998</v>
      </c>
      <c r="X88">
        <v>142.93892700000001</v>
      </c>
      <c r="Y88">
        <v>0</v>
      </c>
      <c r="Z88">
        <v>12.612531000000001</v>
      </c>
      <c r="AA88">
        <v>40.761408000000003</v>
      </c>
      <c r="AB88">
        <v>46.904184000000001</v>
      </c>
      <c r="AC88">
        <v>33.685305</v>
      </c>
      <c r="AD88">
        <v>21.0519</v>
      </c>
      <c r="AE88">
        <v>57.228532000000001</v>
      </c>
      <c r="AF88">
        <v>8.9190850000000008</v>
      </c>
      <c r="AG88">
        <v>50.290478999999998</v>
      </c>
      <c r="AH88">
        <v>133.09070299999999</v>
      </c>
      <c r="AI88">
        <v>0</v>
      </c>
      <c r="AJ88">
        <v>0</v>
      </c>
      <c r="AK88">
        <v>67.377536000000006</v>
      </c>
      <c r="AL88">
        <v>37.084417000000002</v>
      </c>
      <c r="AM88">
        <v>18.182077</v>
      </c>
      <c r="AN88">
        <v>0.75401799999999997</v>
      </c>
      <c r="AO88">
        <v>0</v>
      </c>
      <c r="AP88">
        <v>0</v>
      </c>
      <c r="AQ88">
        <v>40.071092999999998</v>
      </c>
      <c r="AR88">
        <v>33.631869999999999</v>
      </c>
      <c r="AS88">
        <v>33.998240000000003</v>
      </c>
      <c r="AT88">
        <v>19.341972999999999</v>
      </c>
      <c r="AU88">
        <v>0</v>
      </c>
      <c r="AV88">
        <v>0</v>
      </c>
      <c r="AW88">
        <v>0</v>
      </c>
      <c r="AX88">
        <v>0</v>
      </c>
      <c r="AY88">
        <v>5.3774959999999998</v>
      </c>
      <c r="AZ88">
        <v>7.3614660000000001</v>
      </c>
      <c r="BA88">
        <v>5.1384420000000004</v>
      </c>
      <c r="BB88">
        <v>5.1818080000000002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2961.3159890000002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665.76706200000001</v>
      </c>
      <c r="L89">
        <v>534.264724</v>
      </c>
      <c r="M89">
        <v>93.862802000000002</v>
      </c>
      <c r="N89">
        <v>120.287898</v>
      </c>
      <c r="O89">
        <v>126.284015</v>
      </c>
      <c r="P89">
        <v>145.05431400000001</v>
      </c>
      <c r="Q89">
        <v>21.885473000000001</v>
      </c>
      <c r="R89">
        <v>21.711395</v>
      </c>
      <c r="S89">
        <v>26.729659000000002</v>
      </c>
      <c r="T89">
        <v>2.9883389999999999</v>
      </c>
      <c r="U89">
        <v>334.01216199999999</v>
      </c>
      <c r="V89">
        <v>13.830242999999999</v>
      </c>
      <c r="W89">
        <v>33.654412999999998</v>
      </c>
      <c r="X89">
        <v>142.93892700000001</v>
      </c>
      <c r="Y89">
        <v>0</v>
      </c>
      <c r="Z89">
        <v>12.612531000000001</v>
      </c>
      <c r="AA89">
        <v>40.761408000000003</v>
      </c>
      <c r="AB89">
        <v>46.904184000000001</v>
      </c>
      <c r="AC89">
        <v>33.685305</v>
      </c>
      <c r="AD89">
        <v>29.599285999999999</v>
      </c>
      <c r="AE89">
        <v>57.228532000000001</v>
      </c>
      <c r="AF89">
        <v>8.9190850000000008</v>
      </c>
      <c r="AG89">
        <v>50.290478999999998</v>
      </c>
      <c r="AH89">
        <v>133.09070299999999</v>
      </c>
      <c r="AI89">
        <v>0</v>
      </c>
      <c r="AJ89">
        <v>0</v>
      </c>
      <c r="AK89">
        <v>67.377536000000006</v>
      </c>
      <c r="AL89">
        <v>50.569659000000001</v>
      </c>
      <c r="AM89">
        <v>18.182077</v>
      </c>
      <c r="AN89">
        <v>0.75401799999999997</v>
      </c>
      <c r="AO89">
        <v>0</v>
      </c>
      <c r="AP89">
        <v>0</v>
      </c>
      <c r="AQ89">
        <v>40.071092999999998</v>
      </c>
      <c r="AR89">
        <v>33.631869999999999</v>
      </c>
      <c r="AS89">
        <v>33.998240000000003</v>
      </c>
      <c r="AT89">
        <v>19.341972999999999</v>
      </c>
      <c r="AU89">
        <v>0</v>
      </c>
      <c r="AV89">
        <v>0</v>
      </c>
      <c r="AW89">
        <v>0</v>
      </c>
      <c r="AX89">
        <v>0</v>
      </c>
      <c r="AY89">
        <v>5.3774959999999998</v>
      </c>
      <c r="AZ89">
        <v>8.9696619999999996</v>
      </c>
      <c r="BA89">
        <v>5.1384420000000004</v>
      </c>
      <c r="BB89">
        <v>5.1818080000000002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2984.9568130000002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665.76706200000001</v>
      </c>
      <c r="L90">
        <v>534.264724</v>
      </c>
      <c r="M90">
        <v>93.862802000000002</v>
      </c>
      <c r="N90">
        <v>120.287898</v>
      </c>
      <c r="O90">
        <v>126.284015</v>
      </c>
      <c r="P90">
        <v>145.05431400000001</v>
      </c>
      <c r="Q90">
        <v>21.885473000000001</v>
      </c>
      <c r="R90">
        <v>21.711395</v>
      </c>
      <c r="S90">
        <v>26.729659000000002</v>
      </c>
      <c r="T90">
        <v>2.9883389999999999</v>
      </c>
      <c r="U90">
        <v>334.01216199999999</v>
      </c>
      <c r="V90">
        <v>13.830242999999999</v>
      </c>
      <c r="W90">
        <v>33.654412999999998</v>
      </c>
      <c r="X90">
        <v>142.93892700000001</v>
      </c>
      <c r="Y90">
        <v>0</v>
      </c>
      <c r="Z90">
        <v>18.918797000000001</v>
      </c>
      <c r="AA90">
        <v>40.761408000000003</v>
      </c>
      <c r="AB90">
        <v>46.904184000000001</v>
      </c>
      <c r="AC90">
        <v>33.685305</v>
      </c>
      <c r="AD90">
        <v>42.103797999999998</v>
      </c>
      <c r="AE90">
        <v>57.228532000000001</v>
      </c>
      <c r="AF90">
        <v>8.9190850000000008</v>
      </c>
      <c r="AG90">
        <v>50.290478999999998</v>
      </c>
      <c r="AH90">
        <v>154.10502500000001</v>
      </c>
      <c r="AI90">
        <v>0</v>
      </c>
      <c r="AJ90">
        <v>0</v>
      </c>
      <c r="AK90">
        <v>67.377536000000006</v>
      </c>
      <c r="AL90">
        <v>76.764741999999998</v>
      </c>
      <c r="AM90">
        <v>18.182077</v>
      </c>
      <c r="AN90">
        <v>0.75401799999999997</v>
      </c>
      <c r="AO90">
        <v>0</v>
      </c>
      <c r="AP90">
        <v>0.49554199999999998</v>
      </c>
      <c r="AQ90">
        <v>40.687572000000003</v>
      </c>
      <c r="AR90">
        <v>33.631869999999999</v>
      </c>
      <c r="AS90">
        <v>36.643920999999999</v>
      </c>
      <c r="AT90">
        <v>19.341972999999999</v>
      </c>
      <c r="AU90">
        <v>0</v>
      </c>
      <c r="AV90">
        <v>0</v>
      </c>
      <c r="AW90">
        <v>0</v>
      </c>
      <c r="AX90">
        <v>0</v>
      </c>
      <c r="AY90">
        <v>5.4752689999999999</v>
      </c>
      <c r="AZ90">
        <v>8.9696619999999996</v>
      </c>
      <c r="BA90">
        <v>5.9427199999999996</v>
      </c>
      <c r="BB90">
        <v>5.1818080000000002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3055.6367489999998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665.76706200000001</v>
      </c>
      <c r="L91">
        <v>534.264724</v>
      </c>
      <c r="M91">
        <v>93.862802000000002</v>
      </c>
      <c r="N91">
        <v>120.287898</v>
      </c>
      <c r="O91">
        <v>126.284015</v>
      </c>
      <c r="P91">
        <v>145.05431400000001</v>
      </c>
      <c r="Q91">
        <v>21.885473000000001</v>
      </c>
      <c r="R91">
        <v>21.711395</v>
      </c>
      <c r="S91">
        <v>26.729659000000002</v>
      </c>
      <c r="T91">
        <v>2.9883389999999999</v>
      </c>
      <c r="U91">
        <v>334.01216199999999</v>
      </c>
      <c r="V91">
        <v>13.830242999999999</v>
      </c>
      <c r="W91">
        <v>33.654412999999998</v>
      </c>
      <c r="X91">
        <v>142.93892700000001</v>
      </c>
      <c r="Y91">
        <v>0</v>
      </c>
      <c r="Z91">
        <v>18.918797000000001</v>
      </c>
      <c r="AA91">
        <v>40.761408000000003</v>
      </c>
      <c r="AB91">
        <v>46.904184000000001</v>
      </c>
      <c r="AC91">
        <v>33.685305</v>
      </c>
      <c r="AD91">
        <v>42.103797999999998</v>
      </c>
      <c r="AE91">
        <v>57.228532000000001</v>
      </c>
      <c r="AF91">
        <v>8.9190850000000008</v>
      </c>
      <c r="AG91">
        <v>50.290478999999998</v>
      </c>
      <c r="AH91">
        <v>154.10502500000001</v>
      </c>
      <c r="AI91">
        <v>0</v>
      </c>
      <c r="AJ91">
        <v>0</v>
      </c>
      <c r="AK91">
        <v>67.377536000000006</v>
      </c>
      <c r="AL91">
        <v>76.764741999999998</v>
      </c>
      <c r="AM91">
        <v>18.182077</v>
      </c>
      <c r="AN91">
        <v>0.75401799999999997</v>
      </c>
      <c r="AO91">
        <v>0</v>
      </c>
      <c r="AP91">
        <v>0.49554199999999998</v>
      </c>
      <c r="AQ91">
        <v>40.687572000000003</v>
      </c>
      <c r="AR91">
        <v>33.631869999999999</v>
      </c>
      <c r="AS91">
        <v>36.643920999999999</v>
      </c>
      <c r="AT91">
        <v>19.341972999999999</v>
      </c>
      <c r="AU91">
        <v>0</v>
      </c>
      <c r="AV91">
        <v>0</v>
      </c>
      <c r="AW91">
        <v>0</v>
      </c>
      <c r="AX91">
        <v>0</v>
      </c>
      <c r="AY91">
        <v>5.4752689999999999</v>
      </c>
      <c r="AZ91">
        <v>8.9696619999999996</v>
      </c>
      <c r="BA91">
        <v>5.9427199999999996</v>
      </c>
      <c r="BB91">
        <v>5.1818080000000002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3055.6367489999998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665.76706200000001</v>
      </c>
      <c r="L92">
        <v>534.264724</v>
      </c>
      <c r="M92">
        <v>93.862802000000002</v>
      </c>
      <c r="N92">
        <v>120.287898</v>
      </c>
      <c r="O92">
        <v>126.284015</v>
      </c>
      <c r="P92">
        <v>145.05431400000001</v>
      </c>
      <c r="Q92">
        <v>21.885473000000001</v>
      </c>
      <c r="R92">
        <v>21.711395</v>
      </c>
      <c r="S92">
        <v>26.729659000000002</v>
      </c>
      <c r="T92">
        <v>2.9883389999999999</v>
      </c>
      <c r="U92">
        <v>334.01216199999999</v>
      </c>
      <c r="V92">
        <v>13.830242999999999</v>
      </c>
      <c r="W92">
        <v>33.654412999999998</v>
      </c>
      <c r="X92">
        <v>142.93892700000001</v>
      </c>
      <c r="Y92">
        <v>0</v>
      </c>
      <c r="Z92">
        <v>18.918797000000001</v>
      </c>
      <c r="AA92">
        <v>40.761408000000003</v>
      </c>
      <c r="AB92">
        <v>46.904184000000001</v>
      </c>
      <c r="AC92">
        <v>33.685305</v>
      </c>
      <c r="AD92">
        <v>42.103797999999998</v>
      </c>
      <c r="AE92">
        <v>57.228532000000001</v>
      </c>
      <c r="AF92">
        <v>8.9190850000000008</v>
      </c>
      <c r="AG92">
        <v>50.290478999999998</v>
      </c>
      <c r="AH92">
        <v>154.10502500000001</v>
      </c>
      <c r="AI92">
        <v>0</v>
      </c>
      <c r="AJ92">
        <v>0</v>
      </c>
      <c r="AK92">
        <v>67.377536000000006</v>
      </c>
      <c r="AL92">
        <v>76.764741999999998</v>
      </c>
      <c r="AM92">
        <v>18.182077</v>
      </c>
      <c r="AN92">
        <v>0.75401799999999997</v>
      </c>
      <c r="AO92">
        <v>0</v>
      </c>
      <c r="AP92">
        <v>0.49554199999999998</v>
      </c>
      <c r="AQ92">
        <v>40.687572000000003</v>
      </c>
      <c r="AR92">
        <v>33.631869999999999</v>
      </c>
      <c r="AS92">
        <v>36.643920999999999</v>
      </c>
      <c r="AT92">
        <v>19.341972999999999</v>
      </c>
      <c r="AU92">
        <v>0</v>
      </c>
      <c r="AV92">
        <v>0</v>
      </c>
      <c r="AW92">
        <v>0</v>
      </c>
      <c r="AX92">
        <v>0</v>
      </c>
      <c r="AY92">
        <v>5.4752689999999999</v>
      </c>
      <c r="AZ92">
        <v>8.9696619999999996</v>
      </c>
      <c r="BA92">
        <v>5.9427199999999996</v>
      </c>
      <c r="BB92">
        <v>5.1818080000000002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3055.6367489999998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665.76706200000001</v>
      </c>
      <c r="L93">
        <v>534.264724</v>
      </c>
      <c r="M93">
        <v>93.862802000000002</v>
      </c>
      <c r="N93">
        <v>120.287898</v>
      </c>
      <c r="O93">
        <v>126.284015</v>
      </c>
      <c r="P93">
        <v>145.05431400000001</v>
      </c>
      <c r="Q93">
        <v>21.885473000000001</v>
      </c>
      <c r="R93">
        <v>21.711395</v>
      </c>
      <c r="S93">
        <v>26.729659000000002</v>
      </c>
      <c r="T93">
        <v>2.9883389999999999</v>
      </c>
      <c r="U93">
        <v>334.01216199999999</v>
      </c>
      <c r="V93">
        <v>13.830242999999999</v>
      </c>
      <c r="W93">
        <v>33.654412999999998</v>
      </c>
      <c r="X93">
        <v>142.93892700000001</v>
      </c>
      <c r="Y93">
        <v>0</v>
      </c>
      <c r="Z93">
        <v>18.918797000000001</v>
      </c>
      <c r="AA93">
        <v>40.761408000000003</v>
      </c>
      <c r="AB93">
        <v>46.904184000000001</v>
      </c>
      <c r="AC93">
        <v>33.685305</v>
      </c>
      <c r="AD93">
        <v>42.103797999999998</v>
      </c>
      <c r="AE93">
        <v>57.228532000000001</v>
      </c>
      <c r="AF93">
        <v>8.9190850000000008</v>
      </c>
      <c r="AG93">
        <v>50.290478999999998</v>
      </c>
      <c r="AH93">
        <v>154.10502500000001</v>
      </c>
      <c r="AI93">
        <v>0</v>
      </c>
      <c r="AJ93">
        <v>0</v>
      </c>
      <c r="AK93">
        <v>67.377536000000006</v>
      </c>
      <c r="AL93">
        <v>76.764741999999998</v>
      </c>
      <c r="AM93">
        <v>18.182077</v>
      </c>
      <c r="AN93">
        <v>0.75401799999999997</v>
      </c>
      <c r="AO93">
        <v>0</v>
      </c>
      <c r="AP93">
        <v>0.49554199999999998</v>
      </c>
      <c r="AQ93">
        <v>40.687572000000003</v>
      </c>
      <c r="AR93">
        <v>33.631869999999999</v>
      </c>
      <c r="AS93">
        <v>36.643920999999999</v>
      </c>
      <c r="AT93">
        <v>19.341972999999999</v>
      </c>
      <c r="AU93">
        <v>0</v>
      </c>
      <c r="AV93">
        <v>0</v>
      </c>
      <c r="AW93">
        <v>0</v>
      </c>
      <c r="AX93">
        <v>0</v>
      </c>
      <c r="AY93">
        <v>5.4752689999999999</v>
      </c>
      <c r="AZ93">
        <v>8.9696619999999996</v>
      </c>
      <c r="BA93">
        <v>5.9427199999999996</v>
      </c>
      <c r="BB93">
        <v>5.1818080000000002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3055.6367489999998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665.76706200000001</v>
      </c>
      <c r="L94">
        <v>534.264724</v>
      </c>
      <c r="M94">
        <v>93.862802000000002</v>
      </c>
      <c r="N94">
        <v>120.287898</v>
      </c>
      <c r="O94">
        <v>126.284015</v>
      </c>
      <c r="P94">
        <v>145.05431400000001</v>
      </c>
      <c r="Q94">
        <v>21.885473000000001</v>
      </c>
      <c r="R94">
        <v>21.711395</v>
      </c>
      <c r="S94">
        <v>26.729659000000002</v>
      </c>
      <c r="T94">
        <v>2.9883389999999999</v>
      </c>
      <c r="U94">
        <v>334.01216199999999</v>
      </c>
      <c r="V94">
        <v>13.830242999999999</v>
      </c>
      <c r="W94">
        <v>33.654412999999998</v>
      </c>
      <c r="X94">
        <v>142.93892700000001</v>
      </c>
      <c r="Y94">
        <v>0</v>
      </c>
      <c r="Z94">
        <v>18.918797000000001</v>
      </c>
      <c r="AA94">
        <v>40.761408000000003</v>
      </c>
      <c r="AB94">
        <v>46.904184000000001</v>
      </c>
      <c r="AC94">
        <v>33.685305</v>
      </c>
      <c r="AD94">
        <v>21.0519</v>
      </c>
      <c r="AE94">
        <v>57.228532000000001</v>
      </c>
      <c r="AF94">
        <v>8.9190850000000008</v>
      </c>
      <c r="AG94">
        <v>50.290478999999998</v>
      </c>
      <c r="AH94">
        <v>133.09070299999999</v>
      </c>
      <c r="AI94">
        <v>0</v>
      </c>
      <c r="AJ94">
        <v>0</v>
      </c>
      <c r="AK94">
        <v>67.377536000000006</v>
      </c>
      <c r="AL94">
        <v>48.322119000000001</v>
      </c>
      <c r="AM94">
        <v>18.182077</v>
      </c>
      <c r="AN94">
        <v>0.75401799999999997</v>
      </c>
      <c r="AO94">
        <v>0</v>
      </c>
      <c r="AP94">
        <v>0</v>
      </c>
      <c r="AQ94">
        <v>29.590961</v>
      </c>
      <c r="AR94">
        <v>33.631869999999999</v>
      </c>
      <c r="AS94">
        <v>33.998240000000003</v>
      </c>
      <c r="AT94">
        <v>19.341972999999999</v>
      </c>
      <c r="AU94">
        <v>0</v>
      </c>
      <c r="AV94">
        <v>0</v>
      </c>
      <c r="AW94">
        <v>0</v>
      </c>
      <c r="AX94">
        <v>0</v>
      </c>
      <c r="AY94">
        <v>5.3774959999999998</v>
      </c>
      <c r="AZ94">
        <v>8.9696619999999996</v>
      </c>
      <c r="BA94">
        <v>5.1384420000000004</v>
      </c>
      <c r="BB94">
        <v>5.1818080000000002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2969.9880209999997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665.76706200000001</v>
      </c>
      <c r="L95">
        <v>534.264724</v>
      </c>
      <c r="M95">
        <v>93.862802000000002</v>
      </c>
      <c r="N95">
        <v>120.287898</v>
      </c>
      <c r="O95">
        <v>126.284015</v>
      </c>
      <c r="P95">
        <v>145.05431400000001</v>
      </c>
      <c r="Q95">
        <v>21.885473000000001</v>
      </c>
      <c r="R95">
        <v>21.711395</v>
      </c>
      <c r="S95">
        <v>26.729659000000002</v>
      </c>
      <c r="T95">
        <v>2.9883389999999999</v>
      </c>
      <c r="U95">
        <v>334.01216199999999</v>
      </c>
      <c r="V95">
        <v>13.830242999999999</v>
      </c>
      <c r="W95">
        <v>33.654412999999998</v>
      </c>
      <c r="X95">
        <v>142.93892700000001</v>
      </c>
      <c r="Y95">
        <v>0</v>
      </c>
      <c r="Z95">
        <v>18.918797000000001</v>
      </c>
      <c r="AA95">
        <v>40.761408000000003</v>
      </c>
      <c r="AB95">
        <v>46.904184000000001</v>
      </c>
      <c r="AC95">
        <v>33.685305</v>
      </c>
      <c r="AD95">
        <v>21.0519</v>
      </c>
      <c r="AE95">
        <v>57.228532000000001</v>
      </c>
      <c r="AF95">
        <v>8.9190850000000008</v>
      </c>
      <c r="AG95">
        <v>50.290478999999998</v>
      </c>
      <c r="AH95">
        <v>96.989176999999998</v>
      </c>
      <c r="AI95">
        <v>0</v>
      </c>
      <c r="AJ95">
        <v>0</v>
      </c>
      <c r="AK95">
        <v>67.377536000000006</v>
      </c>
      <c r="AL95">
        <v>48.322119000000001</v>
      </c>
      <c r="AM95">
        <v>18.182077</v>
      </c>
      <c r="AN95">
        <v>0.75401799999999997</v>
      </c>
      <c r="AO95">
        <v>0</v>
      </c>
      <c r="AP95">
        <v>0</v>
      </c>
      <c r="AQ95">
        <v>29.590961</v>
      </c>
      <c r="AR95">
        <v>33.631869999999999</v>
      </c>
      <c r="AS95">
        <v>33.998240000000003</v>
      </c>
      <c r="AT95">
        <v>19.341972999999999</v>
      </c>
      <c r="AU95">
        <v>0</v>
      </c>
      <c r="AV95">
        <v>0</v>
      </c>
      <c r="AW95">
        <v>0</v>
      </c>
      <c r="AX95">
        <v>0</v>
      </c>
      <c r="AY95">
        <v>5.3774959999999998</v>
      </c>
      <c r="AZ95">
        <v>8.9696619999999996</v>
      </c>
      <c r="BA95">
        <v>3.7384019999999998</v>
      </c>
      <c r="BB95">
        <v>5.1818080000000002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2932.4864549999998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665.76706200000001</v>
      </c>
      <c r="L96">
        <v>534.264724</v>
      </c>
      <c r="M96">
        <v>93.862802000000002</v>
      </c>
      <c r="N96">
        <v>120.287898</v>
      </c>
      <c r="O96">
        <v>126.284015</v>
      </c>
      <c r="P96">
        <v>145.05431400000001</v>
      </c>
      <c r="Q96">
        <v>21.885473000000001</v>
      </c>
      <c r="R96">
        <v>21.711395</v>
      </c>
      <c r="S96">
        <v>26.729659000000002</v>
      </c>
      <c r="T96">
        <v>2.9883389999999999</v>
      </c>
      <c r="U96">
        <v>334.01216199999999</v>
      </c>
      <c r="V96">
        <v>13.830242999999999</v>
      </c>
      <c r="W96">
        <v>33.654412999999998</v>
      </c>
      <c r="X96">
        <v>142.93892700000001</v>
      </c>
      <c r="Y96">
        <v>0</v>
      </c>
      <c r="Z96">
        <v>18.918797000000001</v>
      </c>
      <c r="AA96">
        <v>40.761408000000003</v>
      </c>
      <c r="AB96">
        <v>46.904184000000001</v>
      </c>
      <c r="AC96">
        <v>33.685305</v>
      </c>
      <c r="AD96">
        <v>10.501598</v>
      </c>
      <c r="AE96">
        <v>57.228532000000001</v>
      </c>
      <c r="AF96">
        <v>8.9190850000000008</v>
      </c>
      <c r="AG96">
        <v>50.290478999999998</v>
      </c>
      <c r="AH96">
        <v>64.659451000000004</v>
      </c>
      <c r="AI96">
        <v>0</v>
      </c>
      <c r="AJ96">
        <v>0</v>
      </c>
      <c r="AK96">
        <v>67.377536000000006</v>
      </c>
      <c r="AL96">
        <v>48.322119000000001</v>
      </c>
      <c r="AM96">
        <v>18.182077</v>
      </c>
      <c r="AN96">
        <v>0.75401799999999997</v>
      </c>
      <c r="AO96">
        <v>0</v>
      </c>
      <c r="AP96">
        <v>0</v>
      </c>
      <c r="AQ96">
        <v>29.590961</v>
      </c>
      <c r="AR96">
        <v>33.631869999999999</v>
      </c>
      <c r="AS96">
        <v>33.998240000000003</v>
      </c>
      <c r="AT96">
        <v>19.341972999999999</v>
      </c>
      <c r="AU96">
        <v>0</v>
      </c>
      <c r="AV96">
        <v>0</v>
      </c>
      <c r="AW96">
        <v>0</v>
      </c>
      <c r="AX96">
        <v>0</v>
      </c>
      <c r="AY96">
        <v>5.3774959999999998</v>
      </c>
      <c r="AZ96">
        <v>6.7272460000000001</v>
      </c>
      <c r="BA96">
        <v>2.5021979999999999</v>
      </c>
      <c r="BB96">
        <v>5.1818080000000002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2886.1278069999998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665.76706200000001</v>
      </c>
      <c r="L97">
        <v>534.264724</v>
      </c>
      <c r="M97">
        <v>93.862802000000002</v>
      </c>
      <c r="N97">
        <v>120.287898</v>
      </c>
      <c r="O97">
        <v>126.284015</v>
      </c>
      <c r="P97">
        <v>145.05431400000001</v>
      </c>
      <c r="Q97">
        <v>21.885473000000001</v>
      </c>
      <c r="R97">
        <v>21.711395</v>
      </c>
      <c r="S97">
        <v>26.729659000000002</v>
      </c>
      <c r="T97">
        <v>2.9883389999999999</v>
      </c>
      <c r="U97">
        <v>334.01216199999999</v>
      </c>
      <c r="V97">
        <v>13.830242999999999</v>
      </c>
      <c r="W97">
        <v>33.654412999999998</v>
      </c>
      <c r="X97">
        <v>142.93892700000001</v>
      </c>
      <c r="Y97">
        <v>0</v>
      </c>
      <c r="Z97">
        <v>18.918797000000001</v>
      </c>
      <c r="AA97">
        <v>40.761408000000003</v>
      </c>
      <c r="AB97">
        <v>46.904184000000001</v>
      </c>
      <c r="AC97">
        <v>33.685305</v>
      </c>
      <c r="AD97">
        <v>9.1318239999999999</v>
      </c>
      <c r="AE97">
        <v>57.228532000000001</v>
      </c>
      <c r="AF97">
        <v>8.9190850000000008</v>
      </c>
      <c r="AG97">
        <v>50.290478999999998</v>
      </c>
      <c r="AH97">
        <v>43.106301000000002</v>
      </c>
      <c r="AI97">
        <v>0</v>
      </c>
      <c r="AJ97">
        <v>0</v>
      </c>
      <c r="AK97">
        <v>67.377536000000006</v>
      </c>
      <c r="AL97">
        <v>48.322119000000001</v>
      </c>
      <c r="AM97">
        <v>18.182077</v>
      </c>
      <c r="AN97">
        <v>0.75401799999999997</v>
      </c>
      <c r="AO97">
        <v>0</v>
      </c>
      <c r="AP97">
        <v>0</v>
      </c>
      <c r="AQ97">
        <v>19.727308000000001</v>
      </c>
      <c r="AR97">
        <v>33.631869999999999</v>
      </c>
      <c r="AS97">
        <v>33.998240000000003</v>
      </c>
      <c r="AT97">
        <v>19.341972999999999</v>
      </c>
      <c r="AU97">
        <v>0</v>
      </c>
      <c r="AV97">
        <v>0</v>
      </c>
      <c r="AW97">
        <v>0</v>
      </c>
      <c r="AX97">
        <v>0</v>
      </c>
      <c r="AY97">
        <v>5.3774959999999998</v>
      </c>
      <c r="AZ97">
        <v>4.4848309999999998</v>
      </c>
      <c r="BA97">
        <v>1.6681319999999999</v>
      </c>
      <c r="BB97">
        <v>5.1818080000000002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2850.2647489999999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665.76706200000001</v>
      </c>
      <c r="L98">
        <v>534.264724</v>
      </c>
      <c r="M98">
        <v>93.862802000000002</v>
      </c>
      <c r="N98">
        <v>120.287898</v>
      </c>
      <c r="O98">
        <v>126.284015</v>
      </c>
      <c r="P98">
        <v>145.05431400000001</v>
      </c>
      <c r="Q98">
        <v>21.885473000000001</v>
      </c>
      <c r="R98">
        <v>21.711395</v>
      </c>
      <c r="S98">
        <v>26.729659000000002</v>
      </c>
      <c r="T98">
        <v>2.9883389999999999</v>
      </c>
      <c r="U98">
        <v>334.01216199999999</v>
      </c>
      <c r="V98">
        <v>13.830242999999999</v>
      </c>
      <c r="W98">
        <v>33.654412999999998</v>
      </c>
      <c r="X98">
        <v>142.93892700000001</v>
      </c>
      <c r="Y98">
        <v>0</v>
      </c>
      <c r="Z98">
        <v>18.918797000000001</v>
      </c>
      <c r="AA98">
        <v>40.761408000000003</v>
      </c>
      <c r="AB98">
        <v>46.904184000000001</v>
      </c>
      <c r="AC98">
        <v>22.434239000000002</v>
      </c>
      <c r="AD98">
        <v>0</v>
      </c>
      <c r="AE98">
        <v>57.228532000000001</v>
      </c>
      <c r="AF98">
        <v>8.9190850000000008</v>
      </c>
      <c r="AG98">
        <v>50.290478999999998</v>
      </c>
      <c r="AH98">
        <v>21.553149999999999</v>
      </c>
      <c r="AI98">
        <v>0</v>
      </c>
      <c r="AJ98">
        <v>0</v>
      </c>
      <c r="AK98">
        <v>67.377536000000006</v>
      </c>
      <c r="AL98">
        <v>48.322119000000001</v>
      </c>
      <c r="AM98">
        <v>18.182077</v>
      </c>
      <c r="AN98">
        <v>0.75401799999999997</v>
      </c>
      <c r="AO98">
        <v>0</v>
      </c>
      <c r="AP98">
        <v>0</v>
      </c>
      <c r="AQ98">
        <v>19.727308000000001</v>
      </c>
      <c r="AR98">
        <v>33.631869999999999</v>
      </c>
      <c r="AS98">
        <v>33.998240000000003</v>
      </c>
      <c r="AT98">
        <v>19.341972999999999</v>
      </c>
      <c r="AU98">
        <v>0</v>
      </c>
      <c r="AV98">
        <v>0</v>
      </c>
      <c r="AW98">
        <v>0</v>
      </c>
      <c r="AX98">
        <v>0</v>
      </c>
      <c r="AY98">
        <v>5.3774959999999998</v>
      </c>
      <c r="AZ98">
        <v>2.242416</v>
      </c>
      <c r="BA98">
        <v>0.83406599999999997</v>
      </c>
      <c r="BB98">
        <v>5.1818080000000002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2805.2522270000004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11.80677840399999</v>
      </c>
      <c r="L99">
        <f t="shared" si="2"/>
        <v>11.178872339250001</v>
      </c>
      <c r="M99">
        <f t="shared" si="2"/>
        <v>2.125711909249997</v>
      </c>
      <c r="N99">
        <f t="shared" si="2"/>
        <v>2.7831629790000005</v>
      </c>
      <c r="O99">
        <f t="shared" si="2"/>
        <v>2.9637951487499969</v>
      </c>
      <c r="P99">
        <f t="shared" si="2"/>
        <v>3.4813035360000084</v>
      </c>
      <c r="Q99">
        <f t="shared" si="2"/>
        <v>0.43743048425000031</v>
      </c>
      <c r="R99">
        <f t="shared" si="2"/>
        <v>0.44146867300000026</v>
      </c>
      <c r="S99">
        <f t="shared" si="2"/>
        <v>0.52645525025000095</v>
      </c>
      <c r="T99">
        <f t="shared" si="2"/>
        <v>6.5262644499999967E-2</v>
      </c>
      <c r="U99">
        <f t="shared" si="2"/>
        <v>9.308532899749995</v>
      </c>
      <c r="V99">
        <f t="shared" si="2"/>
        <v>0.38757101625000123</v>
      </c>
      <c r="W99">
        <f t="shared" si="2"/>
        <v>0.73914045600000133</v>
      </c>
      <c r="X99">
        <f t="shared" si="2"/>
        <v>3.1151214897499973</v>
      </c>
      <c r="Y99">
        <f t="shared" si="2"/>
        <v>0</v>
      </c>
      <c r="Z99">
        <f t="shared" si="2"/>
        <v>0.37049310450000028</v>
      </c>
      <c r="AA99">
        <f t="shared" si="2"/>
        <v>0.5348162307500004</v>
      </c>
      <c r="AB99">
        <f t="shared" si="2"/>
        <v>0.67229330399999987</v>
      </c>
      <c r="AC99">
        <f t="shared" si="2"/>
        <v>0.41801591700000007</v>
      </c>
      <c r="AD99">
        <f t="shared" si="2"/>
        <v>0.35301197799999978</v>
      </c>
      <c r="AE99">
        <f t="shared" si="2"/>
        <v>1.0539588032500011</v>
      </c>
      <c r="AF99">
        <f t="shared" si="2"/>
        <v>0.14827979075</v>
      </c>
      <c r="AG99">
        <f t="shared" si="2"/>
        <v>1.2069714959999984</v>
      </c>
      <c r="AH99">
        <f t="shared" si="2"/>
        <v>1.0648333887499997</v>
      </c>
      <c r="AI99">
        <f t="shared" si="2"/>
        <v>0.11216688075000002</v>
      </c>
      <c r="AJ99">
        <f t="shared" si="2"/>
        <v>0</v>
      </c>
      <c r="AK99">
        <f t="shared" si="2"/>
        <v>1.6170608639999993</v>
      </c>
      <c r="AL99">
        <f t="shared" si="2"/>
        <v>1.1845493107500007</v>
      </c>
      <c r="AM99">
        <f t="shared" si="2"/>
        <v>0.43636984799999967</v>
      </c>
      <c r="AN99">
        <f t="shared" si="2"/>
        <v>1.809643200000002E-2</v>
      </c>
      <c r="AO99">
        <f t="shared" si="2"/>
        <v>0</v>
      </c>
      <c r="AP99">
        <f t="shared" si="2"/>
        <v>2.4219618000000002E-2</v>
      </c>
      <c r="AQ99">
        <f t="shared" si="2"/>
        <v>0.21399505100000005</v>
      </c>
      <c r="AR99">
        <f t="shared" si="2"/>
        <v>0.8247815730000011</v>
      </c>
      <c r="AS99">
        <f t="shared" si="2"/>
        <v>0.82389480299999829</v>
      </c>
      <c r="AT99">
        <f t="shared" si="2"/>
        <v>0.44112140925000076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0.12935322300000016</v>
      </c>
      <c r="AZ99">
        <f t="shared" si="2"/>
        <v>4.5459878500000002E-2</v>
      </c>
      <c r="BA99">
        <f t="shared" si="2"/>
        <v>4.1107538749999992E-2</v>
      </c>
      <c r="BB99">
        <f t="shared" si="2"/>
        <v>0.12436339199999984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61.219821064999991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N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45416</v>
      </c>
      <c r="B1" s="34" t="s">
        <v>491</v>
      </c>
      <c r="C1" s="34" t="s">
        <v>492</v>
      </c>
      <c r="D1" s="93" t="s">
        <v>314</v>
      </c>
      <c r="E1" s="112" t="s">
        <v>531</v>
      </c>
      <c r="F1" s="34"/>
      <c r="G1" s="34"/>
      <c r="H1" s="34"/>
      <c r="I1" s="34"/>
      <c r="J1" s="37" t="s">
        <v>493</v>
      </c>
      <c r="K1" s="37" t="s">
        <v>494</v>
      </c>
      <c r="L1" s="37" t="s">
        <v>495</v>
      </c>
      <c r="M1" t="s">
        <v>496</v>
      </c>
      <c r="N1" s="112" t="s">
        <v>532</v>
      </c>
      <c r="O1" t="s">
        <v>497</v>
      </c>
      <c r="P1" t="s">
        <v>498</v>
      </c>
      <c r="Q1" t="s">
        <v>499</v>
      </c>
      <c r="R1" s="93" t="s">
        <v>500</v>
      </c>
      <c r="S1" s="93" t="s">
        <v>501</v>
      </c>
      <c r="T1" s="93" t="s">
        <v>502</v>
      </c>
      <c r="U1" t="s">
        <v>503</v>
      </c>
      <c r="V1" t="s">
        <v>338</v>
      </c>
      <c r="W1" t="s">
        <v>504</v>
      </c>
      <c r="X1" t="s">
        <v>505</v>
      </c>
      <c r="Y1" t="s">
        <v>506</v>
      </c>
      <c r="Z1" t="s">
        <v>507</v>
      </c>
      <c r="AA1" t="s">
        <v>508</v>
      </c>
      <c r="AB1" t="s">
        <v>509</v>
      </c>
      <c r="AC1" t="s">
        <v>510</v>
      </c>
      <c r="AD1" s="149" t="s">
        <v>511</v>
      </c>
      <c r="AE1" s="149" t="s">
        <v>519</v>
      </c>
      <c r="AF1" s="149" t="s">
        <v>518</v>
      </c>
      <c r="AG1" s="66" t="s">
        <v>512</v>
      </c>
      <c r="AH1" s="66" t="s">
        <v>513</v>
      </c>
      <c r="AI1" s="66" t="s">
        <v>514</v>
      </c>
      <c r="AJ1" t="s">
        <v>515</v>
      </c>
      <c r="AK1" s="148" t="s">
        <v>516</v>
      </c>
      <c r="AL1" s="148" t="s">
        <v>517</v>
      </c>
    </row>
    <row r="2" spans="1:38">
      <c r="A2" s="25" t="s">
        <v>44</v>
      </c>
      <c r="B2" s="34" t="s">
        <v>491</v>
      </c>
      <c r="C2" s="34" t="s">
        <v>492</v>
      </c>
      <c r="D2" s="93"/>
      <c r="E2" s="34" t="s">
        <v>531</v>
      </c>
      <c r="F2" s="34"/>
      <c r="G2" s="34"/>
      <c r="H2" s="34"/>
      <c r="I2" s="34"/>
      <c r="J2" s="37" t="s">
        <v>493</v>
      </c>
      <c r="K2" s="37" t="s">
        <v>494</v>
      </c>
      <c r="L2" s="37" t="s">
        <v>495</v>
      </c>
      <c r="M2" t="s">
        <v>496</v>
      </c>
      <c r="N2" t="s">
        <v>532</v>
      </c>
      <c r="O2" t="s">
        <v>497</v>
      </c>
      <c r="P2" t="s">
        <v>498</v>
      </c>
      <c r="Q2" t="s">
        <v>499</v>
      </c>
      <c r="R2" s="93" t="s">
        <v>500</v>
      </c>
      <c r="S2" s="93" t="s">
        <v>501</v>
      </c>
      <c r="T2" s="93" t="s">
        <v>502</v>
      </c>
      <c r="U2" t="s">
        <v>503</v>
      </c>
      <c r="V2" t="s">
        <v>338</v>
      </c>
      <c r="W2" t="s">
        <v>504</v>
      </c>
      <c r="X2" t="s">
        <v>505</v>
      </c>
      <c r="Y2" t="s">
        <v>506</v>
      </c>
      <c r="Z2" t="s">
        <v>507</v>
      </c>
      <c r="AA2" t="s">
        <v>508</v>
      </c>
      <c r="AB2" t="s">
        <v>509</v>
      </c>
      <c r="AC2" t="s">
        <v>510</v>
      </c>
      <c r="AD2" t="s">
        <v>511</v>
      </c>
      <c r="AE2" t="s">
        <v>519</v>
      </c>
      <c r="AF2" t="s">
        <v>518</v>
      </c>
      <c r="AG2" t="s">
        <v>512</v>
      </c>
      <c r="AH2" t="s">
        <v>513</v>
      </c>
      <c r="AI2" t="s">
        <v>514</v>
      </c>
      <c r="AJ2" t="s">
        <v>515</v>
      </c>
      <c r="AK2" t="s">
        <v>516</v>
      </c>
      <c r="AL2" t="s">
        <v>517</v>
      </c>
    </row>
    <row r="3" spans="1:38">
      <c r="A3" t="s">
        <v>45</v>
      </c>
      <c r="B3" s="34">
        <v>262.57</v>
      </c>
      <c r="C3" s="34">
        <v>87.23</v>
      </c>
      <c r="D3" s="93">
        <f>R3+S3+T3</f>
        <v>0</v>
      </c>
      <c r="E3" s="34">
        <v>16.13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115.62</v>
      </c>
      <c r="N3">
        <v>273.45</v>
      </c>
      <c r="O3">
        <v>100.75</v>
      </c>
      <c r="P3">
        <v>4.67</v>
      </c>
      <c r="Q3">
        <v>10.01</v>
      </c>
      <c r="R3" s="93">
        <v>0</v>
      </c>
      <c r="S3" s="93">
        <v>0</v>
      </c>
      <c r="T3" s="93">
        <v>0</v>
      </c>
      <c r="U3">
        <v>4.6100000000000003</v>
      </c>
      <c r="V3">
        <v>0</v>
      </c>
      <c r="W3">
        <v>4.09</v>
      </c>
      <c r="X3">
        <v>43</v>
      </c>
      <c r="Y3">
        <v>14.34</v>
      </c>
      <c r="Z3">
        <v>14.33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11.66</v>
      </c>
      <c r="AH3">
        <v>38.33</v>
      </c>
      <c r="AI3">
        <v>38.33</v>
      </c>
      <c r="AJ3">
        <v>25.73</v>
      </c>
      <c r="AK3">
        <v>0</v>
      </c>
      <c r="AL3">
        <v>0</v>
      </c>
    </row>
    <row r="4" spans="1:38">
      <c r="A4" t="s">
        <v>46</v>
      </c>
      <c r="B4" s="34">
        <v>262.57</v>
      </c>
      <c r="C4" s="34">
        <v>87.23</v>
      </c>
      <c r="D4" s="93">
        <f t="shared" ref="D4:D67" si="0">R4+S4+T4</f>
        <v>0</v>
      </c>
      <c r="E4" s="34">
        <v>16.13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115.62</v>
      </c>
      <c r="N4">
        <v>273.45</v>
      </c>
      <c r="O4">
        <v>100.75</v>
      </c>
      <c r="P4">
        <v>4.67</v>
      </c>
      <c r="Q4">
        <v>9.41</v>
      </c>
      <c r="R4" s="93">
        <v>0</v>
      </c>
      <c r="S4" s="93">
        <v>0</v>
      </c>
      <c r="T4" s="93">
        <v>0</v>
      </c>
      <c r="U4">
        <v>4.6100000000000003</v>
      </c>
      <c r="V4">
        <v>0</v>
      </c>
      <c r="W4">
        <v>4.09</v>
      </c>
      <c r="X4">
        <v>44.5</v>
      </c>
      <c r="Y4">
        <v>14.84</v>
      </c>
      <c r="Z4">
        <v>14.83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12.34</v>
      </c>
      <c r="AH4">
        <v>39.33</v>
      </c>
      <c r="AI4">
        <v>39.33</v>
      </c>
      <c r="AJ4">
        <v>25.73</v>
      </c>
      <c r="AK4">
        <v>0</v>
      </c>
      <c r="AL4">
        <v>0</v>
      </c>
    </row>
    <row r="5" spans="1:38">
      <c r="A5" t="s">
        <v>47</v>
      </c>
      <c r="B5" s="34">
        <v>262.57</v>
      </c>
      <c r="C5" s="34">
        <v>87.23</v>
      </c>
      <c r="D5" s="93">
        <f t="shared" si="0"/>
        <v>0</v>
      </c>
      <c r="E5" s="34">
        <v>16.13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115.62</v>
      </c>
      <c r="N5">
        <v>273.45</v>
      </c>
      <c r="O5">
        <v>100.75</v>
      </c>
      <c r="P5">
        <v>4.67</v>
      </c>
      <c r="Q5">
        <v>8.81</v>
      </c>
      <c r="R5" s="93">
        <v>0</v>
      </c>
      <c r="S5" s="93">
        <v>0</v>
      </c>
      <c r="T5" s="93">
        <v>0</v>
      </c>
      <c r="U5">
        <v>4.6100000000000003</v>
      </c>
      <c r="V5">
        <v>0</v>
      </c>
      <c r="W5">
        <v>4.09</v>
      </c>
      <c r="X5">
        <v>46</v>
      </c>
      <c r="Y5">
        <v>15.34</v>
      </c>
      <c r="Z5">
        <v>15.33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13</v>
      </c>
      <c r="AH5">
        <v>40.33</v>
      </c>
      <c r="AI5">
        <v>40.33</v>
      </c>
      <c r="AJ5">
        <v>25.73</v>
      </c>
      <c r="AK5">
        <v>0</v>
      </c>
      <c r="AL5">
        <v>0</v>
      </c>
    </row>
    <row r="6" spans="1:38">
      <c r="A6" t="s">
        <v>48</v>
      </c>
      <c r="B6" s="34">
        <v>262.57</v>
      </c>
      <c r="C6" s="34">
        <v>87.23</v>
      </c>
      <c r="D6" s="93">
        <f t="shared" si="0"/>
        <v>0</v>
      </c>
      <c r="E6" s="34">
        <v>16.13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115.62</v>
      </c>
      <c r="N6">
        <v>273.45</v>
      </c>
      <c r="O6">
        <v>100.75</v>
      </c>
      <c r="P6">
        <v>4.67</v>
      </c>
      <c r="Q6">
        <v>7.01</v>
      </c>
      <c r="R6" s="93">
        <v>0</v>
      </c>
      <c r="S6" s="93">
        <v>0</v>
      </c>
      <c r="T6" s="93">
        <v>0</v>
      </c>
      <c r="U6">
        <v>4.6100000000000003</v>
      </c>
      <c r="V6">
        <v>0</v>
      </c>
      <c r="W6">
        <v>4.09</v>
      </c>
      <c r="X6">
        <v>47</v>
      </c>
      <c r="Y6">
        <v>15.66</v>
      </c>
      <c r="Z6">
        <v>15.67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13.66</v>
      </c>
      <c r="AH6">
        <v>42</v>
      </c>
      <c r="AI6">
        <v>42</v>
      </c>
      <c r="AJ6">
        <v>25.73</v>
      </c>
      <c r="AK6">
        <v>0</v>
      </c>
      <c r="AL6">
        <v>0</v>
      </c>
    </row>
    <row r="7" spans="1:38">
      <c r="A7" t="s">
        <v>49</v>
      </c>
      <c r="B7" s="34">
        <v>262.57</v>
      </c>
      <c r="C7" s="34">
        <v>87.23</v>
      </c>
      <c r="D7" s="93">
        <f t="shared" si="0"/>
        <v>0</v>
      </c>
      <c r="E7" s="34">
        <v>16.13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115.62</v>
      </c>
      <c r="N7">
        <v>273.45</v>
      </c>
      <c r="O7">
        <v>100.75</v>
      </c>
      <c r="P7">
        <v>4.67</v>
      </c>
      <c r="Q7">
        <v>7.01</v>
      </c>
      <c r="R7" s="93">
        <v>0</v>
      </c>
      <c r="S7" s="93">
        <v>0</v>
      </c>
      <c r="T7" s="93">
        <v>0</v>
      </c>
      <c r="U7">
        <v>4.54</v>
      </c>
      <c r="V7">
        <v>0</v>
      </c>
      <c r="W7">
        <v>4.09</v>
      </c>
      <c r="X7">
        <v>48</v>
      </c>
      <c r="Y7">
        <v>16</v>
      </c>
      <c r="Z7">
        <v>16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14.34</v>
      </c>
      <c r="AH7">
        <v>42.67</v>
      </c>
      <c r="AI7">
        <v>42.67</v>
      </c>
      <c r="AJ7">
        <v>25.23</v>
      </c>
      <c r="AK7">
        <v>0</v>
      </c>
      <c r="AL7">
        <v>0</v>
      </c>
    </row>
    <row r="8" spans="1:38">
      <c r="A8" t="s">
        <v>50</v>
      </c>
      <c r="B8" s="34">
        <v>262.57</v>
      </c>
      <c r="C8" s="34">
        <v>87.23</v>
      </c>
      <c r="D8" s="93">
        <f t="shared" si="0"/>
        <v>0</v>
      </c>
      <c r="E8" s="34">
        <v>16.13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115.62</v>
      </c>
      <c r="N8">
        <v>273.45</v>
      </c>
      <c r="O8">
        <v>100.75</v>
      </c>
      <c r="P8">
        <v>4.67</v>
      </c>
      <c r="Q8">
        <v>7.01</v>
      </c>
      <c r="R8" s="93">
        <v>0</v>
      </c>
      <c r="S8" s="93">
        <v>0</v>
      </c>
      <c r="T8" s="93">
        <v>0</v>
      </c>
      <c r="U8">
        <v>4.54</v>
      </c>
      <c r="V8">
        <v>0</v>
      </c>
      <c r="W8">
        <v>4.09</v>
      </c>
      <c r="X8">
        <v>49</v>
      </c>
      <c r="Y8">
        <v>16.34</v>
      </c>
      <c r="Z8">
        <v>16.329999999999998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15.34</v>
      </c>
      <c r="AH8">
        <v>43.33</v>
      </c>
      <c r="AI8">
        <v>43.33</v>
      </c>
      <c r="AJ8">
        <v>25.23</v>
      </c>
      <c r="AK8">
        <v>0</v>
      </c>
      <c r="AL8">
        <v>0</v>
      </c>
    </row>
    <row r="9" spans="1:38">
      <c r="A9" t="s">
        <v>51</v>
      </c>
      <c r="B9" s="34">
        <v>262.57</v>
      </c>
      <c r="C9" s="34">
        <v>87.23</v>
      </c>
      <c r="D9" s="93">
        <f t="shared" si="0"/>
        <v>0</v>
      </c>
      <c r="E9" s="34">
        <v>16.13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115.62</v>
      </c>
      <c r="N9">
        <v>273.45</v>
      </c>
      <c r="O9">
        <v>100.75</v>
      </c>
      <c r="P9">
        <v>4.67</v>
      </c>
      <c r="Q9">
        <v>7.01</v>
      </c>
      <c r="R9" s="93">
        <v>0</v>
      </c>
      <c r="S9" s="93">
        <v>0</v>
      </c>
      <c r="T9" s="93">
        <v>0</v>
      </c>
      <c r="U9">
        <v>4.54</v>
      </c>
      <c r="V9">
        <v>0</v>
      </c>
      <c r="W9">
        <v>4.09</v>
      </c>
      <c r="X9">
        <v>50.5</v>
      </c>
      <c r="Y9">
        <v>16.84</v>
      </c>
      <c r="Z9">
        <v>16.829999999999998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13</v>
      </c>
      <c r="AH9">
        <v>32.67</v>
      </c>
      <c r="AI9">
        <v>32.67</v>
      </c>
      <c r="AJ9">
        <v>25.23</v>
      </c>
      <c r="AK9">
        <v>0</v>
      </c>
      <c r="AL9">
        <v>0</v>
      </c>
    </row>
    <row r="10" spans="1:38">
      <c r="A10" t="s">
        <v>52</v>
      </c>
      <c r="B10" s="34">
        <v>262.57</v>
      </c>
      <c r="C10" s="34">
        <v>87.23</v>
      </c>
      <c r="D10" s="93">
        <f t="shared" si="0"/>
        <v>0</v>
      </c>
      <c r="E10" s="34">
        <v>16.13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115.62</v>
      </c>
      <c r="N10">
        <v>273.45</v>
      </c>
      <c r="O10">
        <v>100.75</v>
      </c>
      <c r="P10">
        <v>4.67</v>
      </c>
      <c r="Q10">
        <v>7.01</v>
      </c>
      <c r="R10" s="93">
        <v>0</v>
      </c>
      <c r="S10" s="93">
        <v>0</v>
      </c>
      <c r="T10" s="93">
        <v>0</v>
      </c>
      <c r="U10">
        <v>4.54</v>
      </c>
      <c r="V10">
        <v>0</v>
      </c>
      <c r="W10">
        <v>4.09</v>
      </c>
      <c r="X10">
        <v>51.5</v>
      </c>
      <c r="Y10">
        <v>17.16</v>
      </c>
      <c r="Z10">
        <v>17.170000000000002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13.34</v>
      </c>
      <c r="AH10">
        <v>33.33</v>
      </c>
      <c r="AI10">
        <v>33.33</v>
      </c>
      <c r="AJ10">
        <v>26.24</v>
      </c>
      <c r="AK10">
        <v>0</v>
      </c>
      <c r="AL10">
        <v>0</v>
      </c>
    </row>
    <row r="11" spans="1:38">
      <c r="A11" t="s">
        <v>53</v>
      </c>
      <c r="B11" s="34">
        <v>262.57</v>
      </c>
      <c r="C11" s="34">
        <v>87.23</v>
      </c>
      <c r="D11" s="93">
        <f t="shared" si="0"/>
        <v>0</v>
      </c>
      <c r="E11" s="34">
        <v>16.13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115.62</v>
      </c>
      <c r="N11">
        <v>273.45</v>
      </c>
      <c r="O11">
        <v>100.75</v>
      </c>
      <c r="P11">
        <v>4.5199999999999996</v>
      </c>
      <c r="Q11">
        <v>7.01</v>
      </c>
      <c r="R11" s="93">
        <v>0</v>
      </c>
      <c r="S11" s="93">
        <v>0</v>
      </c>
      <c r="T11" s="93">
        <v>0</v>
      </c>
      <c r="U11">
        <v>4.54</v>
      </c>
      <c r="V11">
        <v>0</v>
      </c>
      <c r="W11">
        <v>3.96</v>
      </c>
      <c r="X11">
        <v>52.5</v>
      </c>
      <c r="Y11">
        <v>17.5</v>
      </c>
      <c r="Z11">
        <v>17.5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14</v>
      </c>
      <c r="AH11">
        <v>34.33</v>
      </c>
      <c r="AI11">
        <v>34.33</v>
      </c>
      <c r="AJ11">
        <v>26.24</v>
      </c>
      <c r="AK11">
        <v>0</v>
      </c>
      <c r="AL11">
        <v>0</v>
      </c>
    </row>
    <row r="12" spans="1:38">
      <c r="A12" t="s">
        <v>54</v>
      </c>
      <c r="B12" s="34">
        <v>262.57</v>
      </c>
      <c r="C12" s="34">
        <v>87.23</v>
      </c>
      <c r="D12" s="93">
        <f t="shared" si="0"/>
        <v>0</v>
      </c>
      <c r="E12" s="34">
        <v>16.13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115.62</v>
      </c>
      <c r="N12">
        <v>273.45</v>
      </c>
      <c r="O12">
        <v>100.75</v>
      </c>
      <c r="P12">
        <v>4.5199999999999996</v>
      </c>
      <c r="Q12">
        <v>7.01</v>
      </c>
      <c r="R12" s="93">
        <v>0</v>
      </c>
      <c r="S12" s="93">
        <v>0</v>
      </c>
      <c r="T12" s="93">
        <v>0</v>
      </c>
      <c r="U12">
        <v>4.54</v>
      </c>
      <c r="V12">
        <v>0</v>
      </c>
      <c r="W12">
        <v>3.96</v>
      </c>
      <c r="X12">
        <v>53</v>
      </c>
      <c r="Y12">
        <v>17.66</v>
      </c>
      <c r="Z12">
        <v>17.670000000000002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14.34</v>
      </c>
      <c r="AH12">
        <v>35.67</v>
      </c>
      <c r="AI12">
        <v>35.67</v>
      </c>
      <c r="AJ12">
        <v>26.24</v>
      </c>
      <c r="AK12">
        <v>0</v>
      </c>
      <c r="AL12">
        <v>0</v>
      </c>
    </row>
    <row r="13" spans="1:38">
      <c r="A13" t="s">
        <v>55</v>
      </c>
      <c r="B13" s="34">
        <v>262.57</v>
      </c>
      <c r="C13" s="34">
        <v>87.23</v>
      </c>
      <c r="D13" s="93">
        <f t="shared" si="0"/>
        <v>0</v>
      </c>
      <c r="E13" s="34">
        <v>16.13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115.62</v>
      </c>
      <c r="N13">
        <v>273.45</v>
      </c>
      <c r="O13">
        <v>100.75</v>
      </c>
      <c r="P13">
        <v>4.5199999999999996</v>
      </c>
      <c r="Q13">
        <v>7.01</v>
      </c>
      <c r="R13" s="93">
        <v>0</v>
      </c>
      <c r="S13" s="93">
        <v>0</v>
      </c>
      <c r="T13" s="93">
        <v>0</v>
      </c>
      <c r="U13">
        <v>4.6900000000000004</v>
      </c>
      <c r="V13">
        <v>0</v>
      </c>
      <c r="W13">
        <v>3.96</v>
      </c>
      <c r="X13">
        <v>54</v>
      </c>
      <c r="Y13">
        <v>18</v>
      </c>
      <c r="Z13">
        <v>18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14.34</v>
      </c>
      <c r="AH13">
        <v>35.33</v>
      </c>
      <c r="AI13">
        <v>35.33</v>
      </c>
      <c r="AJ13">
        <v>26.24</v>
      </c>
      <c r="AK13">
        <v>0</v>
      </c>
      <c r="AL13">
        <v>0</v>
      </c>
    </row>
    <row r="14" spans="1:38">
      <c r="A14" t="s">
        <v>56</v>
      </c>
      <c r="B14" s="34">
        <v>262.57</v>
      </c>
      <c r="C14" s="34">
        <v>87.23</v>
      </c>
      <c r="D14" s="93">
        <f t="shared" si="0"/>
        <v>0</v>
      </c>
      <c r="E14" s="34">
        <v>16.13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115.62</v>
      </c>
      <c r="N14">
        <v>273.45</v>
      </c>
      <c r="O14">
        <v>100.75</v>
      </c>
      <c r="P14">
        <v>4.5199999999999996</v>
      </c>
      <c r="Q14">
        <v>7.01</v>
      </c>
      <c r="R14" s="93">
        <v>0</v>
      </c>
      <c r="S14" s="93">
        <v>0</v>
      </c>
      <c r="T14" s="93">
        <v>0</v>
      </c>
      <c r="U14">
        <v>4.6900000000000004</v>
      </c>
      <c r="V14">
        <v>0</v>
      </c>
      <c r="W14">
        <v>3.96</v>
      </c>
      <c r="X14">
        <v>54.5</v>
      </c>
      <c r="Y14">
        <v>18.16</v>
      </c>
      <c r="Z14">
        <v>18.170000000000002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14.66</v>
      </c>
      <c r="AH14">
        <v>35.33</v>
      </c>
      <c r="AI14">
        <v>35.33</v>
      </c>
      <c r="AJ14">
        <v>25.73</v>
      </c>
      <c r="AK14">
        <v>0</v>
      </c>
      <c r="AL14">
        <v>0</v>
      </c>
    </row>
    <row r="15" spans="1:38">
      <c r="A15" t="s">
        <v>57</v>
      </c>
      <c r="B15" s="34">
        <v>262.57</v>
      </c>
      <c r="C15" s="34">
        <v>87.23</v>
      </c>
      <c r="D15" s="93">
        <f t="shared" si="0"/>
        <v>0</v>
      </c>
      <c r="E15" s="34">
        <v>16.13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115.62</v>
      </c>
      <c r="N15">
        <v>273.45</v>
      </c>
      <c r="O15">
        <v>100.75</v>
      </c>
      <c r="P15">
        <v>4.67</v>
      </c>
      <c r="Q15">
        <v>7.01</v>
      </c>
      <c r="R15" s="93">
        <v>0</v>
      </c>
      <c r="S15" s="93">
        <v>0</v>
      </c>
      <c r="T15" s="93">
        <v>0</v>
      </c>
      <c r="U15">
        <v>4.6900000000000004</v>
      </c>
      <c r="V15">
        <v>0</v>
      </c>
      <c r="W15">
        <v>3.96</v>
      </c>
      <c r="X15">
        <v>55.5</v>
      </c>
      <c r="Y15">
        <v>18.5</v>
      </c>
      <c r="Z15">
        <v>18.5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14.66</v>
      </c>
      <c r="AH15">
        <v>35.33</v>
      </c>
      <c r="AI15">
        <v>35.33</v>
      </c>
      <c r="AJ15">
        <v>26.24</v>
      </c>
      <c r="AK15">
        <v>0</v>
      </c>
      <c r="AL15">
        <v>0</v>
      </c>
    </row>
    <row r="16" spans="1:38">
      <c r="A16" t="s">
        <v>58</v>
      </c>
      <c r="B16" s="34">
        <v>262.57</v>
      </c>
      <c r="C16" s="34">
        <v>87.23</v>
      </c>
      <c r="D16" s="93">
        <f t="shared" si="0"/>
        <v>0</v>
      </c>
      <c r="E16" s="34">
        <v>16.13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115.62</v>
      </c>
      <c r="N16">
        <v>273.45</v>
      </c>
      <c r="O16">
        <v>100.75</v>
      </c>
      <c r="P16">
        <v>4.67</v>
      </c>
      <c r="Q16">
        <v>7.01</v>
      </c>
      <c r="R16" s="93">
        <v>0</v>
      </c>
      <c r="S16" s="93">
        <v>0</v>
      </c>
      <c r="T16" s="93">
        <v>0</v>
      </c>
      <c r="U16">
        <v>4.6900000000000004</v>
      </c>
      <c r="V16">
        <v>0</v>
      </c>
      <c r="W16">
        <v>3.96</v>
      </c>
      <c r="X16">
        <v>55</v>
      </c>
      <c r="Y16">
        <v>18.34</v>
      </c>
      <c r="Z16">
        <v>18.329999999999998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14.66</v>
      </c>
      <c r="AH16">
        <v>35.33</v>
      </c>
      <c r="AI16">
        <v>35.33</v>
      </c>
      <c r="AJ16">
        <v>26.24</v>
      </c>
      <c r="AK16">
        <v>0</v>
      </c>
      <c r="AL16">
        <v>0</v>
      </c>
    </row>
    <row r="17" spans="1:38">
      <c r="A17" t="s">
        <v>59</v>
      </c>
      <c r="B17" s="34">
        <v>262.57</v>
      </c>
      <c r="C17" s="34">
        <v>87.23</v>
      </c>
      <c r="D17" s="93">
        <f t="shared" si="0"/>
        <v>0</v>
      </c>
      <c r="E17" s="34">
        <v>16.13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115.62</v>
      </c>
      <c r="N17">
        <v>273.45</v>
      </c>
      <c r="O17">
        <v>100.75</v>
      </c>
      <c r="P17">
        <v>4.67</v>
      </c>
      <c r="Q17">
        <v>7.01</v>
      </c>
      <c r="R17" s="93">
        <v>0</v>
      </c>
      <c r="S17" s="93">
        <v>0</v>
      </c>
      <c r="T17" s="93">
        <v>0</v>
      </c>
      <c r="U17">
        <v>4.6900000000000004</v>
      </c>
      <c r="V17">
        <v>0</v>
      </c>
      <c r="W17">
        <v>3.96</v>
      </c>
      <c r="X17">
        <v>45</v>
      </c>
      <c r="Y17">
        <v>15</v>
      </c>
      <c r="Z17">
        <v>15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14.66</v>
      </c>
      <c r="AH17">
        <v>35.33</v>
      </c>
      <c r="AI17">
        <v>35.33</v>
      </c>
      <c r="AJ17">
        <v>26.24</v>
      </c>
      <c r="AK17">
        <v>0</v>
      </c>
      <c r="AL17">
        <v>0</v>
      </c>
    </row>
    <row r="18" spans="1:38">
      <c r="A18" t="s">
        <v>60</v>
      </c>
      <c r="B18" s="34">
        <v>262.57</v>
      </c>
      <c r="C18" s="34">
        <v>87.23</v>
      </c>
      <c r="D18" s="93">
        <f t="shared" si="0"/>
        <v>0</v>
      </c>
      <c r="E18" s="34">
        <v>16.13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115.62</v>
      </c>
      <c r="N18">
        <v>273.45</v>
      </c>
      <c r="O18">
        <v>100.75</v>
      </c>
      <c r="P18">
        <v>4.67</v>
      </c>
      <c r="Q18">
        <v>7.01</v>
      </c>
      <c r="R18" s="93">
        <v>0</v>
      </c>
      <c r="S18" s="93">
        <v>0</v>
      </c>
      <c r="T18" s="93">
        <v>0</v>
      </c>
      <c r="U18">
        <v>4.6900000000000004</v>
      </c>
      <c r="V18">
        <v>0</v>
      </c>
      <c r="W18">
        <v>3.96</v>
      </c>
      <c r="X18">
        <v>45</v>
      </c>
      <c r="Y18">
        <v>15</v>
      </c>
      <c r="Z18">
        <v>15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14.66</v>
      </c>
      <c r="AH18">
        <v>35.33</v>
      </c>
      <c r="AI18">
        <v>35.33</v>
      </c>
      <c r="AJ18">
        <v>26.24</v>
      </c>
      <c r="AK18">
        <v>0</v>
      </c>
      <c r="AL18">
        <v>0</v>
      </c>
    </row>
    <row r="19" spans="1:38">
      <c r="A19" t="s">
        <v>61</v>
      </c>
      <c r="B19" s="34">
        <v>262.57</v>
      </c>
      <c r="C19" s="34">
        <v>87.23</v>
      </c>
      <c r="D19" s="93">
        <f t="shared" si="0"/>
        <v>0</v>
      </c>
      <c r="E19" s="34">
        <v>16.13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115.62</v>
      </c>
      <c r="N19">
        <v>273.45</v>
      </c>
      <c r="O19">
        <v>100.75</v>
      </c>
      <c r="P19">
        <v>4.67</v>
      </c>
      <c r="Q19">
        <v>7.01</v>
      </c>
      <c r="R19" s="93">
        <v>0</v>
      </c>
      <c r="S19" s="93">
        <v>0</v>
      </c>
      <c r="T19" s="93">
        <v>0</v>
      </c>
      <c r="U19">
        <v>4.6100000000000003</v>
      </c>
      <c r="V19">
        <v>0</v>
      </c>
      <c r="W19">
        <v>3.96</v>
      </c>
      <c r="X19">
        <v>44.5</v>
      </c>
      <c r="Y19">
        <v>14.84</v>
      </c>
      <c r="Z19">
        <v>14.83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14.66</v>
      </c>
      <c r="AH19">
        <v>35.33</v>
      </c>
      <c r="AI19">
        <v>35.33</v>
      </c>
      <c r="AJ19">
        <v>26.24</v>
      </c>
      <c r="AK19">
        <v>0</v>
      </c>
      <c r="AL19">
        <v>0</v>
      </c>
    </row>
    <row r="20" spans="1:38">
      <c r="A20" t="s">
        <v>62</v>
      </c>
      <c r="B20" s="34">
        <v>262.57</v>
      </c>
      <c r="C20" s="34">
        <v>87.23</v>
      </c>
      <c r="D20" s="93">
        <f t="shared" si="0"/>
        <v>0</v>
      </c>
      <c r="E20" s="34">
        <v>16.13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115.62</v>
      </c>
      <c r="N20">
        <v>273.45</v>
      </c>
      <c r="O20">
        <v>100.75</v>
      </c>
      <c r="P20">
        <v>4.67</v>
      </c>
      <c r="Q20">
        <v>7.01</v>
      </c>
      <c r="R20" s="93">
        <v>0</v>
      </c>
      <c r="S20" s="93">
        <v>0</v>
      </c>
      <c r="T20" s="93">
        <v>0</v>
      </c>
      <c r="U20">
        <v>4.6100000000000003</v>
      </c>
      <c r="V20">
        <v>0</v>
      </c>
      <c r="W20">
        <v>3.96</v>
      </c>
      <c r="X20">
        <v>44.5</v>
      </c>
      <c r="Y20">
        <v>14.84</v>
      </c>
      <c r="Z20">
        <v>14.83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14.66</v>
      </c>
      <c r="AH20">
        <v>35.33</v>
      </c>
      <c r="AI20">
        <v>35.33</v>
      </c>
      <c r="AJ20">
        <v>26.24</v>
      </c>
      <c r="AK20">
        <v>0</v>
      </c>
      <c r="AL20">
        <v>0</v>
      </c>
    </row>
    <row r="21" spans="1:38">
      <c r="A21" t="s">
        <v>63</v>
      </c>
      <c r="B21" s="34">
        <v>262.57</v>
      </c>
      <c r="C21" s="34">
        <v>87.23</v>
      </c>
      <c r="D21" s="93">
        <f t="shared" si="0"/>
        <v>0</v>
      </c>
      <c r="E21" s="34">
        <v>16.13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115.62</v>
      </c>
      <c r="N21">
        <v>273.45</v>
      </c>
      <c r="O21">
        <v>100.75</v>
      </c>
      <c r="P21">
        <v>4.67</v>
      </c>
      <c r="Q21">
        <v>7.01</v>
      </c>
      <c r="R21" s="93">
        <v>0</v>
      </c>
      <c r="S21" s="93">
        <v>0</v>
      </c>
      <c r="T21" s="93">
        <v>0</v>
      </c>
      <c r="U21">
        <v>4.6100000000000003</v>
      </c>
      <c r="V21">
        <v>0</v>
      </c>
      <c r="W21">
        <v>3.96</v>
      </c>
      <c r="X21">
        <v>44</v>
      </c>
      <c r="Y21">
        <v>14.66</v>
      </c>
      <c r="Z21">
        <v>14.67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14.66</v>
      </c>
      <c r="AH21">
        <v>35.33</v>
      </c>
      <c r="AI21">
        <v>35.33</v>
      </c>
      <c r="AJ21">
        <v>26.24</v>
      </c>
      <c r="AK21">
        <v>0</v>
      </c>
      <c r="AL21">
        <v>0</v>
      </c>
    </row>
    <row r="22" spans="1:38">
      <c r="A22" t="s">
        <v>64</v>
      </c>
      <c r="B22" s="34">
        <v>262.57</v>
      </c>
      <c r="C22" s="34">
        <v>87.23</v>
      </c>
      <c r="D22" s="93">
        <f t="shared" si="0"/>
        <v>0</v>
      </c>
      <c r="E22" s="34">
        <v>16.13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115.62</v>
      </c>
      <c r="N22">
        <v>273.45</v>
      </c>
      <c r="O22">
        <v>100.75</v>
      </c>
      <c r="P22">
        <v>4.67</v>
      </c>
      <c r="Q22">
        <v>7.01</v>
      </c>
      <c r="R22" s="93">
        <v>0</v>
      </c>
      <c r="S22" s="93">
        <v>0</v>
      </c>
      <c r="T22" s="93">
        <v>0</v>
      </c>
      <c r="U22">
        <v>4.6100000000000003</v>
      </c>
      <c r="V22">
        <v>0</v>
      </c>
      <c r="W22">
        <v>3.96</v>
      </c>
      <c r="X22">
        <v>44</v>
      </c>
      <c r="Y22">
        <v>14.66</v>
      </c>
      <c r="Z22">
        <v>14.67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14.66</v>
      </c>
      <c r="AH22">
        <v>35.33</v>
      </c>
      <c r="AI22">
        <v>35.33</v>
      </c>
      <c r="AJ22">
        <v>26.24</v>
      </c>
      <c r="AK22">
        <v>0</v>
      </c>
      <c r="AL22">
        <v>0</v>
      </c>
    </row>
    <row r="23" spans="1:38">
      <c r="A23" t="s">
        <v>65</v>
      </c>
      <c r="B23" s="34">
        <v>225.87</v>
      </c>
      <c r="C23" s="34">
        <v>68.209999999999994</v>
      </c>
      <c r="D23" s="93">
        <f t="shared" si="0"/>
        <v>0</v>
      </c>
      <c r="E23" s="34">
        <v>16.13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94.77</v>
      </c>
      <c r="N23">
        <v>273.45</v>
      </c>
      <c r="O23">
        <v>100.75</v>
      </c>
      <c r="P23">
        <v>4.5199999999999996</v>
      </c>
      <c r="Q23">
        <v>5.61</v>
      </c>
      <c r="R23" s="93">
        <v>0</v>
      </c>
      <c r="S23" s="93">
        <v>0</v>
      </c>
      <c r="T23" s="93">
        <v>0</v>
      </c>
      <c r="U23">
        <v>4.6100000000000003</v>
      </c>
      <c r="V23">
        <v>0</v>
      </c>
      <c r="W23">
        <v>3.81</v>
      </c>
      <c r="X23">
        <v>43</v>
      </c>
      <c r="Y23">
        <v>14.34</v>
      </c>
      <c r="Z23">
        <v>14.33</v>
      </c>
      <c r="AA23">
        <v>0.05</v>
      </c>
      <c r="AB23">
        <v>0.01</v>
      </c>
      <c r="AC23">
        <v>0</v>
      </c>
      <c r="AD23">
        <v>0</v>
      </c>
      <c r="AE23">
        <v>0</v>
      </c>
      <c r="AF23">
        <v>0</v>
      </c>
      <c r="AG23">
        <v>14.66</v>
      </c>
      <c r="AH23">
        <v>40.33</v>
      </c>
      <c r="AI23">
        <v>40.33</v>
      </c>
      <c r="AJ23">
        <v>26.24</v>
      </c>
      <c r="AK23">
        <v>0</v>
      </c>
      <c r="AL23">
        <v>0</v>
      </c>
    </row>
    <row r="24" spans="1:38">
      <c r="A24" t="s">
        <v>66</v>
      </c>
      <c r="B24" s="34">
        <v>262.57</v>
      </c>
      <c r="C24" s="34">
        <v>87.23</v>
      </c>
      <c r="D24" s="93">
        <f t="shared" si="0"/>
        <v>0</v>
      </c>
      <c r="E24" s="34">
        <v>16.13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115.62</v>
      </c>
      <c r="N24">
        <v>273.45</v>
      </c>
      <c r="O24">
        <v>100.75</v>
      </c>
      <c r="P24">
        <v>4.5199999999999996</v>
      </c>
      <c r="Q24">
        <v>5.61</v>
      </c>
      <c r="R24" s="93">
        <v>0</v>
      </c>
      <c r="S24" s="93">
        <v>0</v>
      </c>
      <c r="T24" s="93">
        <v>0</v>
      </c>
      <c r="U24">
        <v>4.6100000000000003</v>
      </c>
      <c r="V24">
        <v>0</v>
      </c>
      <c r="W24">
        <v>3.81</v>
      </c>
      <c r="X24">
        <v>42.5</v>
      </c>
      <c r="Y24">
        <v>14.16</v>
      </c>
      <c r="Z24">
        <v>14.17</v>
      </c>
      <c r="AA24">
        <v>0.19</v>
      </c>
      <c r="AB24">
        <v>0.04</v>
      </c>
      <c r="AC24">
        <v>0</v>
      </c>
      <c r="AD24">
        <v>0</v>
      </c>
      <c r="AE24">
        <v>0</v>
      </c>
      <c r="AF24">
        <v>0</v>
      </c>
      <c r="AG24">
        <v>14.34</v>
      </c>
      <c r="AH24">
        <v>41</v>
      </c>
      <c r="AI24">
        <v>41</v>
      </c>
      <c r="AJ24">
        <v>26.24</v>
      </c>
      <c r="AK24">
        <v>0</v>
      </c>
      <c r="AL24">
        <v>0</v>
      </c>
    </row>
    <row r="25" spans="1:38">
      <c r="A25" t="s">
        <v>67</v>
      </c>
      <c r="B25" s="34">
        <v>262.57</v>
      </c>
      <c r="C25" s="34">
        <v>87.23</v>
      </c>
      <c r="D25" s="93">
        <f t="shared" si="0"/>
        <v>0</v>
      </c>
      <c r="E25" s="34">
        <v>16.13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115.62</v>
      </c>
      <c r="N25">
        <v>273.45</v>
      </c>
      <c r="O25">
        <v>100.75</v>
      </c>
      <c r="P25">
        <v>4.5199999999999996</v>
      </c>
      <c r="Q25">
        <v>5.61</v>
      </c>
      <c r="R25" s="93">
        <v>0</v>
      </c>
      <c r="S25" s="93">
        <v>0</v>
      </c>
      <c r="T25" s="93">
        <v>0</v>
      </c>
      <c r="U25">
        <v>4.6100000000000003</v>
      </c>
      <c r="V25">
        <v>0.42886800000000003</v>
      </c>
      <c r="W25">
        <v>3.81</v>
      </c>
      <c r="X25">
        <v>41.5</v>
      </c>
      <c r="Y25">
        <v>13.84</v>
      </c>
      <c r="Z25">
        <v>13.83</v>
      </c>
      <c r="AA25">
        <v>0.43</v>
      </c>
      <c r="AB25">
        <v>0.09</v>
      </c>
      <c r="AC25">
        <v>0</v>
      </c>
      <c r="AD25">
        <v>0</v>
      </c>
      <c r="AE25">
        <v>0</v>
      </c>
      <c r="AF25">
        <v>0</v>
      </c>
      <c r="AG25">
        <v>14.34</v>
      </c>
      <c r="AH25">
        <v>41.67</v>
      </c>
      <c r="AI25">
        <v>41.67</v>
      </c>
      <c r="AJ25">
        <v>26.24</v>
      </c>
      <c r="AK25">
        <v>0</v>
      </c>
      <c r="AL25">
        <v>0</v>
      </c>
    </row>
    <row r="26" spans="1:38">
      <c r="A26" t="s">
        <v>68</v>
      </c>
      <c r="B26" s="34">
        <v>262.57</v>
      </c>
      <c r="C26" s="34">
        <v>87.23</v>
      </c>
      <c r="D26" s="93">
        <f t="shared" si="0"/>
        <v>0</v>
      </c>
      <c r="E26" s="34">
        <v>16.13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115.62</v>
      </c>
      <c r="N26">
        <v>273.45</v>
      </c>
      <c r="O26">
        <v>100.75</v>
      </c>
      <c r="P26">
        <v>4.5199999999999996</v>
      </c>
      <c r="Q26">
        <v>5.61</v>
      </c>
      <c r="R26" s="93">
        <v>0</v>
      </c>
      <c r="S26" s="93">
        <v>0</v>
      </c>
      <c r="T26" s="93">
        <v>0</v>
      </c>
      <c r="U26">
        <v>4.6100000000000003</v>
      </c>
      <c r="V26">
        <v>2.261304</v>
      </c>
      <c r="W26">
        <v>3.81</v>
      </c>
      <c r="X26">
        <v>41.5</v>
      </c>
      <c r="Y26">
        <v>13.84</v>
      </c>
      <c r="Z26">
        <v>13.83</v>
      </c>
      <c r="AA26">
        <v>0.77</v>
      </c>
      <c r="AB26">
        <v>0.15</v>
      </c>
      <c r="AC26">
        <v>0.18</v>
      </c>
      <c r="AD26">
        <v>0</v>
      </c>
      <c r="AE26">
        <v>0</v>
      </c>
      <c r="AF26">
        <v>0</v>
      </c>
      <c r="AG26">
        <v>14.66</v>
      </c>
      <c r="AH26">
        <v>42</v>
      </c>
      <c r="AI26">
        <v>42</v>
      </c>
      <c r="AJ26">
        <v>25.23</v>
      </c>
      <c r="AK26">
        <v>0</v>
      </c>
      <c r="AL26">
        <v>0</v>
      </c>
    </row>
    <row r="27" spans="1:38">
      <c r="A27" t="s">
        <v>69</v>
      </c>
      <c r="B27" s="34">
        <v>262.57</v>
      </c>
      <c r="C27" s="34">
        <v>87.23</v>
      </c>
      <c r="D27" s="93">
        <f t="shared" si="0"/>
        <v>12.92</v>
      </c>
      <c r="E27" s="34">
        <v>16.13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115.62</v>
      </c>
      <c r="N27">
        <v>273.45</v>
      </c>
      <c r="O27">
        <v>100.75</v>
      </c>
      <c r="P27">
        <v>5.0599999999999996</v>
      </c>
      <c r="Q27">
        <v>5.61</v>
      </c>
      <c r="R27" s="93">
        <v>5</v>
      </c>
      <c r="S27" s="93">
        <v>0</v>
      </c>
      <c r="T27" s="93">
        <v>7.92</v>
      </c>
      <c r="U27">
        <v>4.54</v>
      </c>
      <c r="V27">
        <v>5.731236</v>
      </c>
      <c r="W27">
        <v>3.81</v>
      </c>
      <c r="X27">
        <v>41</v>
      </c>
      <c r="Y27">
        <v>13.66</v>
      </c>
      <c r="Z27">
        <v>13.67</v>
      </c>
      <c r="AA27">
        <v>3.08</v>
      </c>
      <c r="AB27">
        <v>0.61</v>
      </c>
      <c r="AC27">
        <v>1.66</v>
      </c>
      <c r="AD27">
        <v>0.1</v>
      </c>
      <c r="AE27">
        <v>1</v>
      </c>
      <c r="AF27">
        <v>0</v>
      </c>
      <c r="AG27">
        <v>14.34</v>
      </c>
      <c r="AH27">
        <v>36</v>
      </c>
      <c r="AI27">
        <v>36</v>
      </c>
      <c r="AJ27">
        <v>25.23</v>
      </c>
      <c r="AK27">
        <v>1</v>
      </c>
      <c r="AL27">
        <v>1</v>
      </c>
    </row>
    <row r="28" spans="1:38">
      <c r="A28" t="s">
        <v>70</v>
      </c>
      <c r="B28" s="34">
        <v>262.57</v>
      </c>
      <c r="C28" s="34">
        <v>87.23</v>
      </c>
      <c r="D28" s="93">
        <f t="shared" si="0"/>
        <v>26.12</v>
      </c>
      <c r="E28" s="34">
        <v>16.13</v>
      </c>
      <c r="F28" s="34"/>
      <c r="G28" s="34"/>
      <c r="H28" s="34"/>
      <c r="I28" s="34"/>
      <c r="J28" s="37">
        <v>0.04</v>
      </c>
      <c r="K28" s="37">
        <v>0.04</v>
      </c>
      <c r="L28" s="37">
        <v>0.05</v>
      </c>
      <c r="M28">
        <v>115.62</v>
      </c>
      <c r="N28">
        <v>273.45</v>
      </c>
      <c r="O28">
        <v>100.75</v>
      </c>
      <c r="P28">
        <v>5.0599999999999996</v>
      </c>
      <c r="Q28">
        <v>5.61</v>
      </c>
      <c r="R28" s="93">
        <v>10.57</v>
      </c>
      <c r="S28" s="93">
        <v>2</v>
      </c>
      <c r="T28" s="93">
        <v>13.55</v>
      </c>
      <c r="U28">
        <v>4.54</v>
      </c>
      <c r="V28">
        <v>9.4838310000000003</v>
      </c>
      <c r="W28">
        <v>3.81</v>
      </c>
      <c r="X28">
        <v>41</v>
      </c>
      <c r="Y28">
        <v>13.66</v>
      </c>
      <c r="Z28">
        <v>13.67</v>
      </c>
      <c r="AA28">
        <v>4.1100000000000003</v>
      </c>
      <c r="AB28">
        <v>0.82</v>
      </c>
      <c r="AC28">
        <v>3.79</v>
      </c>
      <c r="AD28">
        <v>1</v>
      </c>
      <c r="AE28">
        <v>2</v>
      </c>
      <c r="AF28">
        <v>1</v>
      </c>
      <c r="AG28">
        <v>14.34</v>
      </c>
      <c r="AH28">
        <v>36.67</v>
      </c>
      <c r="AI28">
        <v>36.67</v>
      </c>
      <c r="AJ28">
        <v>24.73</v>
      </c>
      <c r="AK28">
        <v>4</v>
      </c>
      <c r="AL28">
        <v>1</v>
      </c>
    </row>
    <row r="29" spans="1:38">
      <c r="A29" t="s">
        <v>71</v>
      </c>
      <c r="B29" s="34">
        <v>262.57</v>
      </c>
      <c r="C29" s="34">
        <v>63.42</v>
      </c>
      <c r="D29" s="93">
        <f t="shared" si="0"/>
        <v>45.349999999999994</v>
      </c>
      <c r="E29" s="34">
        <v>16.13</v>
      </c>
      <c r="F29" s="34"/>
      <c r="G29" s="34"/>
      <c r="H29" s="34"/>
      <c r="I29" s="34"/>
      <c r="J29" s="37">
        <v>0.28000000000000003</v>
      </c>
      <c r="K29" s="37">
        <v>0.28000000000000003</v>
      </c>
      <c r="L29" s="37">
        <v>0.28000000000000003</v>
      </c>
      <c r="M29">
        <v>115.62</v>
      </c>
      <c r="N29">
        <v>273.45</v>
      </c>
      <c r="O29">
        <v>100.75</v>
      </c>
      <c r="P29">
        <v>5.0599999999999996</v>
      </c>
      <c r="Q29">
        <v>5.61</v>
      </c>
      <c r="R29" s="93">
        <v>22.4</v>
      </c>
      <c r="S29" s="93">
        <v>5</v>
      </c>
      <c r="T29" s="93">
        <v>17.95</v>
      </c>
      <c r="U29">
        <v>4.92</v>
      </c>
      <c r="V29">
        <v>13.333895999999999</v>
      </c>
      <c r="W29">
        <v>3.81</v>
      </c>
      <c r="X29">
        <v>41</v>
      </c>
      <c r="Y29">
        <v>13.66</v>
      </c>
      <c r="Z29">
        <v>13.67</v>
      </c>
      <c r="AA29">
        <v>9.5</v>
      </c>
      <c r="AB29">
        <v>1.9</v>
      </c>
      <c r="AC29">
        <v>6.53</v>
      </c>
      <c r="AD29">
        <v>2</v>
      </c>
      <c r="AE29">
        <v>5</v>
      </c>
      <c r="AF29">
        <v>3</v>
      </c>
      <c r="AG29">
        <v>14.34</v>
      </c>
      <c r="AH29">
        <v>36.67</v>
      </c>
      <c r="AI29">
        <v>36.67</v>
      </c>
      <c r="AJ29">
        <v>24.22</v>
      </c>
      <c r="AK29">
        <v>7</v>
      </c>
      <c r="AL29">
        <v>3</v>
      </c>
    </row>
    <row r="30" spans="1:38">
      <c r="A30" t="s">
        <v>72</v>
      </c>
      <c r="B30" s="34">
        <v>225.87</v>
      </c>
      <c r="C30" s="34">
        <v>44.4</v>
      </c>
      <c r="D30" s="93">
        <f t="shared" si="0"/>
        <v>65.14</v>
      </c>
      <c r="E30" s="34">
        <v>16.13</v>
      </c>
      <c r="F30" s="34"/>
      <c r="G30" s="34"/>
      <c r="H30" s="34"/>
      <c r="I30" s="34"/>
      <c r="J30" s="37">
        <v>0.74</v>
      </c>
      <c r="K30" s="37">
        <v>0.74</v>
      </c>
      <c r="L30" s="37">
        <v>0.75</v>
      </c>
      <c r="M30">
        <v>85.29</v>
      </c>
      <c r="N30">
        <v>232.1</v>
      </c>
      <c r="O30">
        <v>100.75</v>
      </c>
      <c r="P30">
        <v>5.0599999999999996</v>
      </c>
      <c r="Q30">
        <v>5.61</v>
      </c>
      <c r="R30" s="93">
        <v>30.86</v>
      </c>
      <c r="S30" s="93">
        <v>9</v>
      </c>
      <c r="T30" s="93">
        <v>25.28</v>
      </c>
      <c r="U30">
        <v>4.92</v>
      </c>
      <c r="V30">
        <v>17.681058</v>
      </c>
      <c r="W30">
        <v>3.81</v>
      </c>
      <c r="X30">
        <v>41</v>
      </c>
      <c r="Y30">
        <v>13.66</v>
      </c>
      <c r="Z30">
        <v>13.67</v>
      </c>
      <c r="AA30">
        <v>18.29</v>
      </c>
      <c r="AB30">
        <v>3.66</v>
      </c>
      <c r="AC30">
        <v>9.75</v>
      </c>
      <c r="AD30">
        <v>5</v>
      </c>
      <c r="AE30">
        <v>8</v>
      </c>
      <c r="AF30">
        <v>4</v>
      </c>
      <c r="AG30">
        <v>14.34</v>
      </c>
      <c r="AH30">
        <v>36.33</v>
      </c>
      <c r="AI30">
        <v>36.33</v>
      </c>
      <c r="AJ30">
        <v>23.21</v>
      </c>
      <c r="AK30">
        <v>11</v>
      </c>
      <c r="AL30">
        <v>4</v>
      </c>
    </row>
    <row r="31" spans="1:38">
      <c r="A31" t="s">
        <v>73</v>
      </c>
      <c r="B31" s="34">
        <v>177.51</v>
      </c>
      <c r="C31" s="34">
        <v>44.4</v>
      </c>
      <c r="D31" s="93">
        <f t="shared" si="0"/>
        <v>69.95</v>
      </c>
      <c r="E31" s="34">
        <v>12.32</v>
      </c>
      <c r="F31" s="34"/>
      <c r="G31" s="34"/>
      <c r="H31" s="34"/>
      <c r="I31" s="34"/>
      <c r="J31" s="37">
        <v>1.28</v>
      </c>
      <c r="K31" s="37">
        <v>1.28</v>
      </c>
      <c r="L31" s="37">
        <v>1.32</v>
      </c>
      <c r="M31">
        <v>66.33</v>
      </c>
      <c r="N31">
        <v>273.45</v>
      </c>
      <c r="O31">
        <v>100.75</v>
      </c>
      <c r="P31">
        <v>5.0599999999999996</v>
      </c>
      <c r="Q31">
        <v>5.61</v>
      </c>
      <c r="R31" s="93">
        <v>25.98</v>
      </c>
      <c r="S31" s="93">
        <v>18</v>
      </c>
      <c r="T31" s="93">
        <v>25.97</v>
      </c>
      <c r="U31">
        <v>4.92</v>
      </c>
      <c r="V31">
        <v>23.344065000000001</v>
      </c>
      <c r="W31">
        <v>3.81</v>
      </c>
      <c r="X31">
        <v>41</v>
      </c>
      <c r="Y31">
        <v>13.66</v>
      </c>
      <c r="Z31">
        <v>13.67</v>
      </c>
      <c r="AA31">
        <v>25.63</v>
      </c>
      <c r="AB31">
        <v>5.13</v>
      </c>
      <c r="AC31">
        <v>7.32</v>
      </c>
      <c r="AD31">
        <v>7.54</v>
      </c>
      <c r="AE31">
        <v>11</v>
      </c>
      <c r="AF31">
        <v>5</v>
      </c>
      <c r="AG31">
        <v>14</v>
      </c>
      <c r="AH31">
        <v>49</v>
      </c>
      <c r="AI31">
        <v>49</v>
      </c>
      <c r="AJ31">
        <v>22.2</v>
      </c>
      <c r="AK31">
        <v>21</v>
      </c>
      <c r="AL31">
        <v>9</v>
      </c>
    </row>
    <row r="32" spans="1:38">
      <c r="A32" t="s">
        <v>74</v>
      </c>
      <c r="B32" s="34">
        <v>144.02000000000001</v>
      </c>
      <c r="C32" s="34">
        <v>44.4</v>
      </c>
      <c r="D32" s="93">
        <f t="shared" si="0"/>
        <v>69.95</v>
      </c>
      <c r="E32" s="34">
        <v>12.32</v>
      </c>
      <c r="F32" s="34"/>
      <c r="G32" s="34"/>
      <c r="H32" s="34"/>
      <c r="I32" s="34"/>
      <c r="J32" s="37">
        <v>2.06</v>
      </c>
      <c r="K32" s="37">
        <v>2.06</v>
      </c>
      <c r="L32" s="37">
        <v>2.11</v>
      </c>
      <c r="M32">
        <v>66.33</v>
      </c>
      <c r="N32">
        <v>273.45</v>
      </c>
      <c r="O32">
        <v>100.75</v>
      </c>
      <c r="P32">
        <v>5.0599999999999996</v>
      </c>
      <c r="Q32">
        <v>5.61</v>
      </c>
      <c r="R32" s="93">
        <v>23.32</v>
      </c>
      <c r="S32" s="93">
        <v>23.32</v>
      </c>
      <c r="T32" s="93">
        <v>23.31</v>
      </c>
      <c r="U32">
        <v>4.92</v>
      </c>
      <c r="V32">
        <v>30.176711999999998</v>
      </c>
      <c r="W32">
        <v>3.81</v>
      </c>
      <c r="X32">
        <v>41</v>
      </c>
      <c r="Y32">
        <v>13.66</v>
      </c>
      <c r="Z32">
        <v>13.67</v>
      </c>
      <c r="AA32">
        <v>37.979999999999997</v>
      </c>
      <c r="AB32">
        <v>7.6</v>
      </c>
      <c r="AC32">
        <v>11.17</v>
      </c>
      <c r="AD32">
        <v>10.46</v>
      </c>
      <c r="AE32">
        <v>16</v>
      </c>
      <c r="AF32">
        <v>8</v>
      </c>
      <c r="AG32">
        <v>14</v>
      </c>
      <c r="AH32">
        <v>50.33</v>
      </c>
      <c r="AI32">
        <v>50.33</v>
      </c>
      <c r="AJ32">
        <v>22.2</v>
      </c>
      <c r="AK32">
        <v>28</v>
      </c>
      <c r="AL32">
        <v>12</v>
      </c>
    </row>
    <row r="33" spans="1:38">
      <c r="A33" t="s">
        <v>75</v>
      </c>
      <c r="B33" s="34">
        <v>144.02000000000001</v>
      </c>
      <c r="C33" s="34">
        <v>44.4</v>
      </c>
      <c r="D33" s="93">
        <f t="shared" si="0"/>
        <v>73.45</v>
      </c>
      <c r="E33" s="34">
        <v>12.32</v>
      </c>
      <c r="F33" s="34"/>
      <c r="G33" s="34"/>
      <c r="H33" s="34"/>
      <c r="I33" s="34"/>
      <c r="J33" s="37">
        <v>3.04</v>
      </c>
      <c r="K33" s="37">
        <v>3.04</v>
      </c>
      <c r="L33" s="37">
        <v>3.11</v>
      </c>
      <c r="M33">
        <v>66.33</v>
      </c>
      <c r="N33">
        <v>273.45</v>
      </c>
      <c r="O33">
        <v>100.75</v>
      </c>
      <c r="P33">
        <v>4.9000000000000004</v>
      </c>
      <c r="Q33">
        <v>5.61</v>
      </c>
      <c r="R33" s="93">
        <v>24.48</v>
      </c>
      <c r="S33" s="93">
        <v>24.48</v>
      </c>
      <c r="T33" s="93">
        <v>24.49</v>
      </c>
      <c r="U33">
        <v>4.92</v>
      </c>
      <c r="V33">
        <v>40.830182999999998</v>
      </c>
      <c r="W33">
        <v>3.81</v>
      </c>
      <c r="X33">
        <v>41</v>
      </c>
      <c r="Y33">
        <v>13.66</v>
      </c>
      <c r="Z33">
        <v>13.67</v>
      </c>
      <c r="AA33">
        <v>39.65</v>
      </c>
      <c r="AB33">
        <v>7.93</v>
      </c>
      <c r="AC33">
        <v>15.93</v>
      </c>
      <c r="AD33">
        <v>14.61</v>
      </c>
      <c r="AE33">
        <v>23</v>
      </c>
      <c r="AF33">
        <v>12</v>
      </c>
      <c r="AG33">
        <v>13.66</v>
      </c>
      <c r="AH33">
        <v>38</v>
      </c>
      <c r="AI33">
        <v>38</v>
      </c>
      <c r="AJ33">
        <v>22.2</v>
      </c>
      <c r="AK33">
        <v>42</v>
      </c>
      <c r="AL33">
        <v>18</v>
      </c>
    </row>
    <row r="34" spans="1:38">
      <c r="A34" t="s">
        <v>76</v>
      </c>
      <c r="B34" s="34">
        <v>144.02000000000001</v>
      </c>
      <c r="C34" s="34">
        <v>44.4</v>
      </c>
      <c r="D34" s="93">
        <f t="shared" si="0"/>
        <v>73.949999999999989</v>
      </c>
      <c r="E34" s="34">
        <v>12.32</v>
      </c>
      <c r="F34" s="34"/>
      <c r="G34" s="34"/>
      <c r="H34" s="34"/>
      <c r="I34" s="34"/>
      <c r="J34" s="37">
        <v>3.75</v>
      </c>
      <c r="K34" s="37">
        <v>3.75</v>
      </c>
      <c r="L34" s="37">
        <v>3.85</v>
      </c>
      <c r="M34">
        <v>66.33</v>
      </c>
      <c r="N34">
        <v>273.45</v>
      </c>
      <c r="O34">
        <v>100.75</v>
      </c>
      <c r="P34">
        <v>4.9000000000000004</v>
      </c>
      <c r="Q34">
        <v>5.61</v>
      </c>
      <c r="R34" s="93">
        <v>24.65</v>
      </c>
      <c r="S34" s="93">
        <v>24.65</v>
      </c>
      <c r="T34" s="93">
        <v>24.65</v>
      </c>
      <c r="U34">
        <v>4.92</v>
      </c>
      <c r="V34">
        <v>48.871457999999997</v>
      </c>
      <c r="W34">
        <v>3.81</v>
      </c>
      <c r="X34">
        <v>41</v>
      </c>
      <c r="Y34">
        <v>13.66</v>
      </c>
      <c r="Z34">
        <v>13.67</v>
      </c>
      <c r="AA34">
        <v>47.42</v>
      </c>
      <c r="AB34">
        <v>9.48</v>
      </c>
      <c r="AC34">
        <v>21.68</v>
      </c>
      <c r="AD34">
        <v>18.71</v>
      </c>
      <c r="AE34">
        <v>32</v>
      </c>
      <c r="AF34">
        <v>16</v>
      </c>
      <c r="AG34">
        <v>13.34</v>
      </c>
      <c r="AH34">
        <v>38</v>
      </c>
      <c r="AI34">
        <v>38</v>
      </c>
      <c r="AJ34">
        <v>23.21</v>
      </c>
      <c r="AK34">
        <v>60</v>
      </c>
      <c r="AL34">
        <v>25</v>
      </c>
    </row>
    <row r="35" spans="1:38">
      <c r="A35" t="s">
        <v>77</v>
      </c>
      <c r="B35" s="34">
        <v>144.02000000000001</v>
      </c>
      <c r="C35" s="34">
        <v>33.85</v>
      </c>
      <c r="D35" s="93">
        <f t="shared" si="0"/>
        <v>78.55</v>
      </c>
      <c r="E35" s="34">
        <v>12.32</v>
      </c>
      <c r="F35" s="34"/>
      <c r="G35" s="34"/>
      <c r="H35" s="34"/>
      <c r="I35" s="34"/>
      <c r="J35" s="37">
        <v>4.47</v>
      </c>
      <c r="K35" s="37">
        <v>4.47</v>
      </c>
      <c r="L35" s="37">
        <v>4.57</v>
      </c>
      <c r="M35">
        <v>70.5</v>
      </c>
      <c r="N35">
        <v>232.1</v>
      </c>
      <c r="O35">
        <v>85.1</v>
      </c>
      <c r="P35">
        <v>4.83</v>
      </c>
      <c r="Q35">
        <v>7.01</v>
      </c>
      <c r="R35" s="93">
        <v>26.18</v>
      </c>
      <c r="S35" s="93">
        <v>26.18</v>
      </c>
      <c r="T35" s="93">
        <v>26.19</v>
      </c>
      <c r="U35">
        <v>4.8499999999999996</v>
      </c>
      <c r="V35">
        <v>56.659311000000002</v>
      </c>
      <c r="W35">
        <v>3.72</v>
      </c>
      <c r="X35">
        <v>41</v>
      </c>
      <c r="Y35">
        <v>13.66</v>
      </c>
      <c r="Z35">
        <v>13.67</v>
      </c>
      <c r="AA35">
        <v>65.78</v>
      </c>
      <c r="AB35">
        <v>13.15</v>
      </c>
      <c r="AC35">
        <v>27.93</v>
      </c>
      <c r="AD35">
        <v>22.37</v>
      </c>
      <c r="AE35">
        <v>39</v>
      </c>
      <c r="AF35">
        <v>20</v>
      </c>
      <c r="AG35">
        <v>13</v>
      </c>
      <c r="AH35">
        <v>51</v>
      </c>
      <c r="AI35">
        <v>51</v>
      </c>
      <c r="AJ35">
        <v>23.21</v>
      </c>
      <c r="AK35">
        <v>77</v>
      </c>
      <c r="AL35">
        <v>33</v>
      </c>
    </row>
    <row r="36" spans="1:38">
      <c r="A36" t="s">
        <v>78</v>
      </c>
      <c r="B36" s="34">
        <v>144.02000000000001</v>
      </c>
      <c r="C36" s="34">
        <v>33.85</v>
      </c>
      <c r="D36" s="93">
        <f t="shared" si="0"/>
        <v>78.55</v>
      </c>
      <c r="E36" s="34">
        <v>12.32</v>
      </c>
      <c r="F36" s="34"/>
      <c r="G36" s="34"/>
      <c r="H36" s="34"/>
      <c r="I36" s="34"/>
      <c r="J36" s="37">
        <v>5.27</v>
      </c>
      <c r="K36" s="37">
        <v>5.27</v>
      </c>
      <c r="L36" s="37">
        <v>5.41</v>
      </c>
      <c r="M36">
        <v>70.5</v>
      </c>
      <c r="N36">
        <v>193.42</v>
      </c>
      <c r="O36">
        <v>56.09</v>
      </c>
      <c r="P36">
        <v>4.83</v>
      </c>
      <c r="Q36">
        <v>7.01</v>
      </c>
      <c r="R36" s="93">
        <v>26.18</v>
      </c>
      <c r="S36" s="93">
        <v>26.18</v>
      </c>
      <c r="T36" s="93">
        <v>26.19</v>
      </c>
      <c r="U36">
        <v>4.8499999999999996</v>
      </c>
      <c r="V36">
        <v>64.203489000000005</v>
      </c>
      <c r="W36">
        <v>3.72</v>
      </c>
      <c r="X36">
        <v>41</v>
      </c>
      <c r="Y36">
        <v>13.66</v>
      </c>
      <c r="Z36">
        <v>13.67</v>
      </c>
      <c r="AA36">
        <v>84.13</v>
      </c>
      <c r="AB36">
        <v>16.829999999999998</v>
      </c>
      <c r="AC36">
        <v>34.44</v>
      </c>
      <c r="AD36">
        <v>25.63</v>
      </c>
      <c r="AE36">
        <v>46</v>
      </c>
      <c r="AF36">
        <v>23</v>
      </c>
      <c r="AG36">
        <v>12.34</v>
      </c>
      <c r="AH36">
        <v>51.67</v>
      </c>
      <c r="AI36">
        <v>51.67</v>
      </c>
      <c r="AJ36">
        <v>23.21</v>
      </c>
      <c r="AK36">
        <v>95</v>
      </c>
      <c r="AL36">
        <v>40</v>
      </c>
    </row>
    <row r="37" spans="1:38">
      <c r="A37" t="s">
        <v>79</v>
      </c>
      <c r="B37" s="34">
        <v>144.02000000000001</v>
      </c>
      <c r="C37" s="34">
        <v>33.85</v>
      </c>
      <c r="D37" s="93">
        <f t="shared" si="0"/>
        <v>81.05</v>
      </c>
      <c r="E37" s="34">
        <v>12.32</v>
      </c>
      <c r="F37" s="34"/>
      <c r="G37" s="34"/>
      <c r="H37" s="34"/>
      <c r="I37" s="34"/>
      <c r="J37" s="37">
        <v>6.08</v>
      </c>
      <c r="K37" s="37">
        <v>6.08</v>
      </c>
      <c r="L37" s="37">
        <v>6.24</v>
      </c>
      <c r="M37">
        <v>70.5</v>
      </c>
      <c r="N37">
        <v>150.38999999999999</v>
      </c>
      <c r="O37">
        <v>65.760000000000005</v>
      </c>
      <c r="P37">
        <v>4.83</v>
      </c>
      <c r="Q37">
        <v>7.01</v>
      </c>
      <c r="R37" s="93">
        <v>27.02</v>
      </c>
      <c r="S37" s="93">
        <v>27.02</v>
      </c>
      <c r="T37" s="93">
        <v>27.01</v>
      </c>
      <c r="U37">
        <v>4.8499999999999996</v>
      </c>
      <c r="V37">
        <v>72.312993000000006</v>
      </c>
      <c r="W37">
        <v>3.72</v>
      </c>
      <c r="X37">
        <v>55</v>
      </c>
      <c r="Y37">
        <v>18.34</v>
      </c>
      <c r="Z37">
        <v>18.329999999999998</v>
      </c>
      <c r="AA37">
        <v>101.94</v>
      </c>
      <c r="AB37">
        <v>20.39</v>
      </c>
      <c r="AC37">
        <v>40.81</v>
      </c>
      <c r="AD37">
        <v>28.73</v>
      </c>
      <c r="AE37">
        <v>53</v>
      </c>
      <c r="AF37">
        <v>27</v>
      </c>
      <c r="AG37">
        <v>12.34</v>
      </c>
      <c r="AH37">
        <v>50</v>
      </c>
      <c r="AI37">
        <v>50</v>
      </c>
      <c r="AJ37">
        <v>23.21</v>
      </c>
      <c r="AK37">
        <v>112</v>
      </c>
      <c r="AL37">
        <v>48</v>
      </c>
    </row>
    <row r="38" spans="1:38">
      <c r="A38" t="s">
        <v>80</v>
      </c>
      <c r="B38" s="34">
        <v>144.02000000000001</v>
      </c>
      <c r="C38" s="34">
        <v>33.85</v>
      </c>
      <c r="D38" s="93">
        <f t="shared" si="0"/>
        <v>82.050000000000011</v>
      </c>
      <c r="E38" s="34">
        <v>12.32</v>
      </c>
      <c r="F38" s="34"/>
      <c r="G38" s="34"/>
      <c r="H38" s="34"/>
      <c r="I38" s="34"/>
      <c r="J38" s="37">
        <v>6.92</v>
      </c>
      <c r="K38" s="37">
        <v>6.92</v>
      </c>
      <c r="L38" s="37">
        <v>7.1</v>
      </c>
      <c r="M38">
        <v>70.5</v>
      </c>
      <c r="N38">
        <v>150.38999999999999</v>
      </c>
      <c r="O38">
        <v>65.760000000000005</v>
      </c>
      <c r="P38">
        <v>4.83</v>
      </c>
      <c r="Q38">
        <v>7.01</v>
      </c>
      <c r="R38" s="93">
        <v>27.35</v>
      </c>
      <c r="S38" s="93">
        <v>27.35</v>
      </c>
      <c r="T38" s="93">
        <v>27.35</v>
      </c>
      <c r="U38">
        <v>4.8499999999999996</v>
      </c>
      <c r="V38">
        <v>80.578449000000006</v>
      </c>
      <c r="W38">
        <v>3.72</v>
      </c>
      <c r="X38">
        <v>54.5</v>
      </c>
      <c r="Y38">
        <v>18.16</v>
      </c>
      <c r="Z38">
        <v>18.170000000000002</v>
      </c>
      <c r="AA38">
        <v>115.35</v>
      </c>
      <c r="AB38">
        <v>23.07</v>
      </c>
      <c r="AC38">
        <v>47.06</v>
      </c>
      <c r="AD38">
        <v>31.53</v>
      </c>
      <c r="AE38">
        <v>61</v>
      </c>
      <c r="AF38">
        <v>31</v>
      </c>
      <c r="AG38">
        <v>11.66</v>
      </c>
      <c r="AH38">
        <v>49.67</v>
      </c>
      <c r="AI38">
        <v>49.67</v>
      </c>
      <c r="AJ38">
        <v>23.21</v>
      </c>
      <c r="AK38">
        <v>126</v>
      </c>
      <c r="AL38">
        <v>54</v>
      </c>
    </row>
    <row r="39" spans="1:38">
      <c r="A39" t="s">
        <v>81</v>
      </c>
      <c r="B39" s="34">
        <v>144.02000000000001</v>
      </c>
      <c r="C39" s="34">
        <v>33.85</v>
      </c>
      <c r="D39" s="93">
        <f t="shared" si="0"/>
        <v>82.050000000000011</v>
      </c>
      <c r="E39" s="34">
        <v>12.32</v>
      </c>
      <c r="F39" s="34"/>
      <c r="G39" s="34"/>
      <c r="H39" s="34"/>
      <c r="I39" s="34"/>
      <c r="J39" s="37">
        <v>7.75</v>
      </c>
      <c r="K39" s="37">
        <v>7.75</v>
      </c>
      <c r="L39" s="37">
        <v>7.95</v>
      </c>
      <c r="M39">
        <v>70.5</v>
      </c>
      <c r="N39">
        <v>150.38999999999999</v>
      </c>
      <c r="O39">
        <v>65.760000000000005</v>
      </c>
      <c r="P39">
        <v>4.67</v>
      </c>
      <c r="Q39">
        <v>7.01</v>
      </c>
      <c r="R39" s="93">
        <v>27.35</v>
      </c>
      <c r="S39" s="93">
        <v>27.35</v>
      </c>
      <c r="T39" s="93">
        <v>27.35</v>
      </c>
      <c r="U39">
        <v>4.8499999999999996</v>
      </c>
      <c r="V39">
        <v>86.913999000000004</v>
      </c>
      <c r="W39">
        <v>3.72</v>
      </c>
      <c r="X39">
        <v>54</v>
      </c>
      <c r="Y39">
        <v>18</v>
      </c>
      <c r="Z39">
        <v>18</v>
      </c>
      <c r="AA39">
        <v>127.88</v>
      </c>
      <c r="AB39">
        <v>25.57</v>
      </c>
      <c r="AC39">
        <v>53.13</v>
      </c>
      <c r="AD39">
        <v>32.520000000000003</v>
      </c>
      <c r="AE39">
        <v>68</v>
      </c>
      <c r="AF39">
        <v>34</v>
      </c>
      <c r="AG39">
        <v>13.34</v>
      </c>
      <c r="AH39">
        <v>49.33</v>
      </c>
      <c r="AI39">
        <v>49.33</v>
      </c>
      <c r="AJ39">
        <v>23.21</v>
      </c>
      <c r="AK39">
        <v>140</v>
      </c>
      <c r="AL39">
        <v>60</v>
      </c>
    </row>
    <row r="40" spans="1:38">
      <c r="A40" t="s">
        <v>82</v>
      </c>
      <c r="B40" s="34">
        <v>144.02000000000001</v>
      </c>
      <c r="C40" s="34">
        <v>33.85</v>
      </c>
      <c r="D40" s="93">
        <f t="shared" si="0"/>
        <v>82.050000000000011</v>
      </c>
      <c r="E40" s="34">
        <v>12.32</v>
      </c>
      <c r="F40" s="34"/>
      <c r="G40" s="34"/>
      <c r="H40" s="34"/>
      <c r="I40" s="34"/>
      <c r="J40" s="37">
        <v>8.69</v>
      </c>
      <c r="K40" s="37">
        <v>8.69</v>
      </c>
      <c r="L40" s="37">
        <v>8.9</v>
      </c>
      <c r="M40">
        <v>70.5</v>
      </c>
      <c r="N40">
        <v>150.38999999999999</v>
      </c>
      <c r="O40">
        <v>65.760000000000005</v>
      </c>
      <c r="P40">
        <v>4.67</v>
      </c>
      <c r="Q40">
        <v>7.01</v>
      </c>
      <c r="R40" s="93">
        <v>27.35</v>
      </c>
      <c r="S40" s="93">
        <v>27.35</v>
      </c>
      <c r="T40" s="93">
        <v>27.35</v>
      </c>
      <c r="U40">
        <v>4.8499999999999996</v>
      </c>
      <c r="V40">
        <v>92.460042000000001</v>
      </c>
      <c r="W40">
        <v>3.72</v>
      </c>
      <c r="X40">
        <v>53.5</v>
      </c>
      <c r="Y40">
        <v>17.84</v>
      </c>
      <c r="Z40">
        <v>17.829999999999998</v>
      </c>
      <c r="AA40">
        <v>139.59</v>
      </c>
      <c r="AB40">
        <v>27.92</v>
      </c>
      <c r="AC40">
        <v>59.03</v>
      </c>
      <c r="AD40">
        <v>35.21</v>
      </c>
      <c r="AE40">
        <v>75</v>
      </c>
      <c r="AF40">
        <v>37</v>
      </c>
      <c r="AG40">
        <v>13.34</v>
      </c>
      <c r="AH40">
        <v>49</v>
      </c>
      <c r="AI40">
        <v>49</v>
      </c>
      <c r="AJ40">
        <v>23.21</v>
      </c>
      <c r="AK40">
        <v>154</v>
      </c>
      <c r="AL40">
        <v>66</v>
      </c>
    </row>
    <row r="41" spans="1:38">
      <c r="A41" t="s">
        <v>83</v>
      </c>
      <c r="B41" s="34">
        <v>144.02000000000001</v>
      </c>
      <c r="C41" s="34">
        <v>33.85</v>
      </c>
      <c r="D41" s="93">
        <f t="shared" si="0"/>
        <v>86.1</v>
      </c>
      <c r="E41" s="34">
        <v>12.32</v>
      </c>
      <c r="F41" s="34"/>
      <c r="G41" s="34"/>
      <c r="H41" s="34"/>
      <c r="I41" s="34"/>
      <c r="J41" s="37">
        <v>9.6199999999999992</v>
      </c>
      <c r="K41" s="37">
        <v>9.6199999999999992</v>
      </c>
      <c r="L41" s="37">
        <v>9.86</v>
      </c>
      <c r="M41">
        <v>70.5</v>
      </c>
      <c r="N41">
        <v>150.38999999999999</v>
      </c>
      <c r="O41">
        <v>53.19</v>
      </c>
      <c r="P41">
        <v>4.67</v>
      </c>
      <c r="Q41">
        <v>6.61</v>
      </c>
      <c r="R41" s="93">
        <v>28.7</v>
      </c>
      <c r="S41" s="93">
        <v>28.7</v>
      </c>
      <c r="T41" s="93">
        <v>28.7</v>
      </c>
      <c r="U41">
        <v>4.8499999999999996</v>
      </c>
      <c r="V41">
        <v>97.421265000000005</v>
      </c>
      <c r="W41">
        <v>3.72</v>
      </c>
      <c r="X41">
        <v>52.5</v>
      </c>
      <c r="Y41">
        <v>17.5</v>
      </c>
      <c r="Z41">
        <v>17.5</v>
      </c>
      <c r="AA41">
        <v>150.74</v>
      </c>
      <c r="AB41">
        <v>30.15</v>
      </c>
      <c r="AC41">
        <v>64.260000000000005</v>
      </c>
      <c r="AD41">
        <v>37.840000000000003</v>
      </c>
      <c r="AE41">
        <v>80</v>
      </c>
      <c r="AF41">
        <v>40</v>
      </c>
      <c r="AG41">
        <v>13.34</v>
      </c>
      <c r="AH41">
        <v>48.67</v>
      </c>
      <c r="AI41">
        <v>48.67</v>
      </c>
      <c r="AJ41">
        <v>23.71</v>
      </c>
      <c r="AK41">
        <v>168</v>
      </c>
      <c r="AL41">
        <v>72</v>
      </c>
    </row>
    <row r="42" spans="1:38">
      <c r="A42" t="s">
        <v>84</v>
      </c>
      <c r="B42" s="34">
        <v>144.02000000000001</v>
      </c>
      <c r="C42" s="34">
        <v>33.85</v>
      </c>
      <c r="D42" s="93">
        <f t="shared" si="0"/>
        <v>86.1</v>
      </c>
      <c r="E42" s="34">
        <v>12.32</v>
      </c>
      <c r="F42" s="34"/>
      <c r="G42" s="34"/>
      <c r="H42" s="34"/>
      <c r="I42" s="34"/>
      <c r="J42" s="37">
        <v>12.34</v>
      </c>
      <c r="K42" s="37">
        <v>12.34</v>
      </c>
      <c r="L42" s="37">
        <v>12.64</v>
      </c>
      <c r="M42">
        <v>70.5</v>
      </c>
      <c r="N42">
        <v>150.38999999999999</v>
      </c>
      <c r="O42">
        <v>53.19</v>
      </c>
      <c r="P42">
        <v>4.67</v>
      </c>
      <c r="Q42">
        <v>6.61</v>
      </c>
      <c r="R42" s="93">
        <v>28.7</v>
      </c>
      <c r="S42" s="93">
        <v>28.7</v>
      </c>
      <c r="T42" s="93">
        <v>28.7</v>
      </c>
      <c r="U42">
        <v>4.8499999999999996</v>
      </c>
      <c r="V42">
        <v>102.14856</v>
      </c>
      <c r="W42">
        <v>3.72</v>
      </c>
      <c r="X42">
        <v>51.5</v>
      </c>
      <c r="Y42">
        <v>17.16</v>
      </c>
      <c r="Z42">
        <v>17.170000000000002</v>
      </c>
      <c r="AA42">
        <v>188.8</v>
      </c>
      <c r="AB42">
        <v>37.76</v>
      </c>
      <c r="AC42">
        <v>69</v>
      </c>
      <c r="AD42">
        <v>40.54</v>
      </c>
      <c r="AE42">
        <v>87</v>
      </c>
      <c r="AF42">
        <v>43</v>
      </c>
      <c r="AG42">
        <v>13.34</v>
      </c>
      <c r="AH42">
        <v>49</v>
      </c>
      <c r="AI42">
        <v>49</v>
      </c>
      <c r="AJ42">
        <v>24.22</v>
      </c>
      <c r="AK42">
        <v>179</v>
      </c>
      <c r="AL42">
        <v>76</v>
      </c>
    </row>
    <row r="43" spans="1:38">
      <c r="A43" t="s">
        <v>85</v>
      </c>
      <c r="B43" s="34">
        <v>144.02000000000001</v>
      </c>
      <c r="C43" s="34">
        <v>33.85</v>
      </c>
      <c r="D43" s="93">
        <f t="shared" si="0"/>
        <v>86.1</v>
      </c>
      <c r="E43" s="34">
        <v>12.32</v>
      </c>
      <c r="F43" s="34"/>
      <c r="G43" s="34"/>
      <c r="H43" s="34"/>
      <c r="I43" s="34"/>
      <c r="J43" s="37">
        <v>13.19</v>
      </c>
      <c r="K43" s="37">
        <v>13.19</v>
      </c>
      <c r="L43" s="37">
        <v>13.51</v>
      </c>
      <c r="M43">
        <v>70.5</v>
      </c>
      <c r="N43">
        <v>150.38999999999999</v>
      </c>
      <c r="O43">
        <v>53.19</v>
      </c>
      <c r="P43">
        <v>4.67</v>
      </c>
      <c r="Q43">
        <v>6.61</v>
      </c>
      <c r="R43" s="93">
        <v>28.7</v>
      </c>
      <c r="S43" s="93">
        <v>28.7</v>
      </c>
      <c r="T43" s="93">
        <v>28.7</v>
      </c>
      <c r="U43">
        <v>0</v>
      </c>
      <c r="V43">
        <v>106.641927</v>
      </c>
      <c r="W43">
        <v>3.63</v>
      </c>
      <c r="X43">
        <v>46</v>
      </c>
      <c r="Y43">
        <v>15.34</v>
      </c>
      <c r="Z43">
        <v>15.33</v>
      </c>
      <c r="AA43">
        <v>199.84</v>
      </c>
      <c r="AB43">
        <v>39.97</v>
      </c>
      <c r="AC43">
        <v>73.760000000000005</v>
      </c>
      <c r="AD43">
        <v>42.46</v>
      </c>
      <c r="AE43">
        <v>91</v>
      </c>
      <c r="AF43">
        <v>46</v>
      </c>
      <c r="AG43">
        <v>13.34</v>
      </c>
      <c r="AH43">
        <v>49.67</v>
      </c>
      <c r="AI43">
        <v>49.67</v>
      </c>
      <c r="AJ43">
        <v>24.22</v>
      </c>
      <c r="AK43">
        <v>186</v>
      </c>
      <c r="AL43">
        <v>79</v>
      </c>
    </row>
    <row r="44" spans="1:38">
      <c r="A44" t="s">
        <v>86</v>
      </c>
      <c r="B44" s="34">
        <v>144.02000000000001</v>
      </c>
      <c r="C44" s="34">
        <v>33.85</v>
      </c>
      <c r="D44" s="93">
        <f t="shared" si="0"/>
        <v>86.1</v>
      </c>
      <c r="E44" s="34">
        <v>12.32</v>
      </c>
      <c r="F44" s="34"/>
      <c r="G44" s="34"/>
      <c r="H44" s="34"/>
      <c r="I44" s="34"/>
      <c r="J44" s="37">
        <v>13.73</v>
      </c>
      <c r="K44" s="37">
        <v>13.73</v>
      </c>
      <c r="L44" s="37">
        <v>14.08</v>
      </c>
      <c r="M44">
        <v>70.5</v>
      </c>
      <c r="N44">
        <v>150.38999999999999</v>
      </c>
      <c r="O44">
        <v>53.19</v>
      </c>
      <c r="P44">
        <v>4.67</v>
      </c>
      <c r="Q44">
        <v>6.61</v>
      </c>
      <c r="R44" s="93">
        <v>28.7</v>
      </c>
      <c r="S44" s="93">
        <v>28.7</v>
      </c>
      <c r="T44" s="93">
        <v>28.7</v>
      </c>
      <c r="U44">
        <v>0</v>
      </c>
      <c r="V44">
        <v>110.35553400000001</v>
      </c>
      <c r="W44">
        <v>3.63</v>
      </c>
      <c r="X44">
        <v>47</v>
      </c>
      <c r="Y44">
        <v>15.66</v>
      </c>
      <c r="Z44">
        <v>15.67</v>
      </c>
      <c r="AA44">
        <v>208.33</v>
      </c>
      <c r="AB44">
        <v>41.67</v>
      </c>
      <c r="AC44">
        <v>78.13</v>
      </c>
      <c r="AD44">
        <v>44.3</v>
      </c>
      <c r="AE44">
        <v>93</v>
      </c>
      <c r="AF44">
        <v>47</v>
      </c>
      <c r="AG44">
        <v>13.34</v>
      </c>
      <c r="AH44">
        <v>50.67</v>
      </c>
      <c r="AI44">
        <v>50.67</v>
      </c>
      <c r="AJ44">
        <v>25.23</v>
      </c>
      <c r="AK44">
        <v>193</v>
      </c>
      <c r="AL44">
        <v>82</v>
      </c>
    </row>
    <row r="45" spans="1:38">
      <c r="A45" t="s">
        <v>87</v>
      </c>
      <c r="B45" s="34">
        <v>112.18</v>
      </c>
      <c r="C45" s="34">
        <v>33.85</v>
      </c>
      <c r="D45" s="93">
        <f t="shared" si="0"/>
        <v>86.1</v>
      </c>
      <c r="E45" s="34">
        <v>12.32</v>
      </c>
      <c r="F45" s="34"/>
      <c r="G45" s="34"/>
      <c r="H45" s="34"/>
      <c r="I45" s="34"/>
      <c r="J45" s="37">
        <v>14.37</v>
      </c>
      <c r="K45" s="37">
        <v>14.37</v>
      </c>
      <c r="L45" s="37">
        <v>14.73</v>
      </c>
      <c r="M45">
        <v>70.5</v>
      </c>
      <c r="N45">
        <v>150.38999999999999</v>
      </c>
      <c r="O45">
        <v>55.12</v>
      </c>
      <c r="P45">
        <v>3.5</v>
      </c>
      <c r="Q45">
        <v>6.61</v>
      </c>
      <c r="R45" s="93">
        <v>28.7</v>
      </c>
      <c r="S45" s="93">
        <v>28.7</v>
      </c>
      <c r="T45" s="93">
        <v>28.7</v>
      </c>
      <c r="U45">
        <v>0</v>
      </c>
      <c r="V45">
        <v>113.581791</v>
      </c>
      <c r="W45">
        <v>4</v>
      </c>
      <c r="X45">
        <v>60</v>
      </c>
      <c r="Y45">
        <v>20</v>
      </c>
      <c r="Z45">
        <v>20</v>
      </c>
      <c r="AA45">
        <v>208.33</v>
      </c>
      <c r="AB45">
        <v>41.67</v>
      </c>
      <c r="AC45">
        <v>82.19</v>
      </c>
      <c r="AD45">
        <v>45</v>
      </c>
      <c r="AE45">
        <v>94</v>
      </c>
      <c r="AF45">
        <v>47</v>
      </c>
      <c r="AG45">
        <v>18.34</v>
      </c>
      <c r="AH45">
        <v>60</v>
      </c>
      <c r="AI45">
        <v>60</v>
      </c>
      <c r="AJ45">
        <v>25.23</v>
      </c>
      <c r="AK45">
        <v>193</v>
      </c>
      <c r="AL45">
        <v>82</v>
      </c>
    </row>
    <row r="46" spans="1:38">
      <c r="A46" t="s">
        <v>88</v>
      </c>
      <c r="B46" s="34">
        <v>112.18</v>
      </c>
      <c r="C46" s="34">
        <v>33.85</v>
      </c>
      <c r="D46" s="93">
        <f t="shared" si="0"/>
        <v>86</v>
      </c>
      <c r="E46" s="34">
        <v>12.32</v>
      </c>
      <c r="F46" s="34"/>
      <c r="G46" s="34"/>
      <c r="H46" s="34"/>
      <c r="I46" s="34"/>
      <c r="J46" s="37">
        <v>14.94</v>
      </c>
      <c r="K46" s="37">
        <v>14.94</v>
      </c>
      <c r="L46" s="37">
        <v>15.31</v>
      </c>
      <c r="M46">
        <v>70.5</v>
      </c>
      <c r="N46">
        <v>150.38999999999999</v>
      </c>
      <c r="O46">
        <v>55.12</v>
      </c>
      <c r="P46">
        <v>2.73</v>
      </c>
      <c r="Q46">
        <v>6.61</v>
      </c>
      <c r="R46" s="93">
        <v>28.67</v>
      </c>
      <c r="S46" s="93">
        <v>28.67</v>
      </c>
      <c r="T46" s="93">
        <v>28.66</v>
      </c>
      <c r="U46">
        <v>0</v>
      </c>
      <c r="V46">
        <v>101.11537800000001</v>
      </c>
      <c r="W46">
        <v>4</v>
      </c>
      <c r="X46">
        <v>60.5</v>
      </c>
      <c r="Y46">
        <v>20.16</v>
      </c>
      <c r="Z46">
        <v>20.170000000000002</v>
      </c>
      <c r="AA46">
        <v>207.93</v>
      </c>
      <c r="AB46">
        <v>41.59</v>
      </c>
      <c r="AC46">
        <v>85.95</v>
      </c>
      <c r="AD46">
        <v>45.5</v>
      </c>
      <c r="AE46">
        <v>94</v>
      </c>
      <c r="AF46">
        <v>47</v>
      </c>
      <c r="AG46">
        <v>18.66</v>
      </c>
      <c r="AH46">
        <v>60</v>
      </c>
      <c r="AI46">
        <v>60</v>
      </c>
      <c r="AJ46">
        <v>25.23</v>
      </c>
      <c r="AK46">
        <v>193</v>
      </c>
      <c r="AL46">
        <v>82</v>
      </c>
    </row>
    <row r="47" spans="1:38">
      <c r="A47" t="s">
        <v>89</v>
      </c>
      <c r="B47" s="34">
        <v>112.18</v>
      </c>
      <c r="C47" s="34">
        <v>33.85</v>
      </c>
      <c r="D47" s="93">
        <f t="shared" si="0"/>
        <v>86</v>
      </c>
      <c r="E47" s="34">
        <v>12.32</v>
      </c>
      <c r="F47" s="34"/>
      <c r="G47" s="34"/>
      <c r="H47" s="34"/>
      <c r="I47" s="34"/>
      <c r="J47" s="37">
        <v>15.26</v>
      </c>
      <c r="K47" s="37">
        <v>15.26</v>
      </c>
      <c r="L47" s="37">
        <v>15.64</v>
      </c>
      <c r="M47">
        <v>70.5</v>
      </c>
      <c r="N47">
        <v>150.38999999999999</v>
      </c>
      <c r="O47">
        <v>53.19</v>
      </c>
      <c r="P47">
        <v>1.94</v>
      </c>
      <c r="Q47">
        <v>6.61</v>
      </c>
      <c r="R47" s="93">
        <v>28.67</v>
      </c>
      <c r="S47" s="93">
        <v>28.67</v>
      </c>
      <c r="T47" s="93">
        <v>28.66</v>
      </c>
      <c r="U47">
        <v>0</v>
      </c>
      <c r="V47">
        <v>105.043419</v>
      </c>
      <c r="W47">
        <v>4</v>
      </c>
      <c r="X47">
        <v>80</v>
      </c>
      <c r="Y47">
        <v>26.66</v>
      </c>
      <c r="Z47">
        <v>26.67</v>
      </c>
      <c r="AA47">
        <v>208.33</v>
      </c>
      <c r="AB47">
        <v>41.67</v>
      </c>
      <c r="AC47">
        <v>93</v>
      </c>
      <c r="AD47">
        <v>46</v>
      </c>
      <c r="AE47">
        <v>94</v>
      </c>
      <c r="AF47">
        <v>47</v>
      </c>
      <c r="AG47">
        <v>22.34</v>
      </c>
      <c r="AH47">
        <v>68.33</v>
      </c>
      <c r="AI47">
        <v>68.33</v>
      </c>
      <c r="AJ47">
        <v>25.23</v>
      </c>
      <c r="AK47">
        <v>189</v>
      </c>
      <c r="AL47">
        <v>81</v>
      </c>
    </row>
    <row r="48" spans="1:38">
      <c r="A48" t="s">
        <v>90</v>
      </c>
      <c r="B48" s="34">
        <v>112.18</v>
      </c>
      <c r="C48" s="34">
        <v>33.85</v>
      </c>
      <c r="D48" s="93">
        <f t="shared" si="0"/>
        <v>86</v>
      </c>
      <c r="E48" s="34">
        <v>12.32</v>
      </c>
      <c r="F48" s="34"/>
      <c r="G48" s="34"/>
      <c r="H48" s="34"/>
      <c r="I48" s="34"/>
      <c r="J48" s="37">
        <v>15.26</v>
      </c>
      <c r="K48" s="37">
        <v>15.26</v>
      </c>
      <c r="L48" s="37">
        <v>15.64</v>
      </c>
      <c r="M48">
        <v>70.5</v>
      </c>
      <c r="N48">
        <v>150.38999999999999</v>
      </c>
      <c r="O48">
        <v>53.19</v>
      </c>
      <c r="P48">
        <v>1.17</v>
      </c>
      <c r="Q48">
        <v>6.61</v>
      </c>
      <c r="R48" s="93">
        <v>28.67</v>
      </c>
      <c r="S48" s="93">
        <v>28.67</v>
      </c>
      <c r="T48" s="93">
        <v>28.66</v>
      </c>
      <c r="U48">
        <v>0</v>
      </c>
      <c r="V48">
        <v>110.033883</v>
      </c>
      <c r="W48">
        <v>4</v>
      </c>
      <c r="X48">
        <v>80</v>
      </c>
      <c r="Y48">
        <v>26.66</v>
      </c>
      <c r="Z48">
        <v>26.67</v>
      </c>
      <c r="AA48">
        <v>208.33</v>
      </c>
      <c r="AB48">
        <v>41.67</v>
      </c>
      <c r="AC48">
        <v>92.96</v>
      </c>
      <c r="AD48">
        <v>46</v>
      </c>
      <c r="AE48">
        <v>94</v>
      </c>
      <c r="AF48">
        <v>47</v>
      </c>
      <c r="AG48">
        <v>22.66</v>
      </c>
      <c r="AH48">
        <v>68.33</v>
      </c>
      <c r="AI48">
        <v>68.33</v>
      </c>
      <c r="AJ48">
        <v>25.23</v>
      </c>
      <c r="AK48">
        <v>189</v>
      </c>
      <c r="AL48">
        <v>81</v>
      </c>
    </row>
    <row r="49" spans="1:38">
      <c r="A49" t="s">
        <v>91</v>
      </c>
      <c r="B49" s="34">
        <v>112.18</v>
      </c>
      <c r="C49" s="34">
        <v>33.85</v>
      </c>
      <c r="D49" s="93">
        <f t="shared" si="0"/>
        <v>86</v>
      </c>
      <c r="E49" s="34">
        <v>12.32</v>
      </c>
      <c r="F49" s="34"/>
      <c r="G49" s="34"/>
      <c r="H49" s="34"/>
      <c r="I49" s="34"/>
      <c r="J49" s="37">
        <v>15.26</v>
      </c>
      <c r="K49" s="37">
        <v>15.26</v>
      </c>
      <c r="L49" s="37">
        <v>15.64</v>
      </c>
      <c r="M49">
        <v>70.5</v>
      </c>
      <c r="N49">
        <v>150.38999999999999</v>
      </c>
      <c r="O49">
        <v>53.19</v>
      </c>
      <c r="P49">
        <v>1.94</v>
      </c>
      <c r="Q49">
        <v>6.61</v>
      </c>
      <c r="R49" s="93">
        <v>28.67</v>
      </c>
      <c r="S49" s="93">
        <v>28.67</v>
      </c>
      <c r="T49" s="93">
        <v>28.66</v>
      </c>
      <c r="U49">
        <v>0</v>
      </c>
      <c r="V49">
        <v>112.59734400000001</v>
      </c>
      <c r="W49">
        <v>4</v>
      </c>
      <c r="X49">
        <v>90</v>
      </c>
      <c r="Y49">
        <v>30</v>
      </c>
      <c r="Z49">
        <v>30</v>
      </c>
      <c r="AA49">
        <v>220.83</v>
      </c>
      <c r="AB49">
        <v>44.17</v>
      </c>
      <c r="AC49">
        <v>93.04</v>
      </c>
      <c r="AD49">
        <v>47</v>
      </c>
      <c r="AE49">
        <v>94</v>
      </c>
      <c r="AF49">
        <v>47</v>
      </c>
      <c r="AG49">
        <v>23</v>
      </c>
      <c r="AH49">
        <v>68.33</v>
      </c>
      <c r="AI49">
        <v>68.33</v>
      </c>
      <c r="AJ49">
        <v>25.23</v>
      </c>
      <c r="AK49">
        <v>193</v>
      </c>
      <c r="AL49">
        <v>82</v>
      </c>
    </row>
    <row r="50" spans="1:38">
      <c r="A50" t="s">
        <v>92</v>
      </c>
      <c r="B50" s="34">
        <v>112.18</v>
      </c>
      <c r="C50" s="34">
        <v>33.85</v>
      </c>
      <c r="D50" s="93">
        <f t="shared" si="0"/>
        <v>86</v>
      </c>
      <c r="E50" s="34">
        <v>12.32</v>
      </c>
      <c r="F50" s="34"/>
      <c r="G50" s="34"/>
      <c r="H50" s="34"/>
      <c r="I50" s="34"/>
      <c r="J50" s="37">
        <v>15.26</v>
      </c>
      <c r="K50" s="37">
        <v>15.26</v>
      </c>
      <c r="L50" s="37">
        <v>15.64</v>
      </c>
      <c r="M50">
        <v>70.5</v>
      </c>
      <c r="N50">
        <v>150.38999999999999</v>
      </c>
      <c r="O50">
        <v>53.19</v>
      </c>
      <c r="P50">
        <v>4.2</v>
      </c>
      <c r="Q50">
        <v>6.61</v>
      </c>
      <c r="R50" s="93">
        <v>28.67</v>
      </c>
      <c r="S50" s="93">
        <v>28.67</v>
      </c>
      <c r="T50" s="93">
        <v>28.66</v>
      </c>
      <c r="U50">
        <v>0</v>
      </c>
      <c r="V50">
        <v>113.084694</v>
      </c>
      <c r="W50">
        <v>4</v>
      </c>
      <c r="X50">
        <v>90</v>
      </c>
      <c r="Y50">
        <v>30</v>
      </c>
      <c r="Z50">
        <v>30</v>
      </c>
      <c r="AA50">
        <v>220.83</v>
      </c>
      <c r="AB50">
        <v>44.17</v>
      </c>
      <c r="AC50">
        <v>93.22</v>
      </c>
      <c r="AD50">
        <v>47</v>
      </c>
      <c r="AE50">
        <v>94</v>
      </c>
      <c r="AF50">
        <v>47</v>
      </c>
      <c r="AG50">
        <v>23.34</v>
      </c>
      <c r="AH50">
        <v>68.33</v>
      </c>
      <c r="AI50">
        <v>68.33</v>
      </c>
      <c r="AJ50">
        <v>25.23</v>
      </c>
      <c r="AK50">
        <v>193</v>
      </c>
      <c r="AL50">
        <v>82</v>
      </c>
    </row>
    <row r="51" spans="1:38">
      <c r="A51" t="s">
        <v>93</v>
      </c>
      <c r="B51" s="34">
        <v>112.18</v>
      </c>
      <c r="C51" s="34">
        <v>33.85</v>
      </c>
      <c r="D51" s="93">
        <f t="shared" si="0"/>
        <v>86</v>
      </c>
      <c r="E51" s="34">
        <v>12.32</v>
      </c>
      <c r="F51" s="34"/>
      <c r="G51" s="34"/>
      <c r="H51" s="34"/>
      <c r="I51" s="34"/>
      <c r="J51" s="37">
        <v>15.26</v>
      </c>
      <c r="K51" s="37">
        <v>15.26</v>
      </c>
      <c r="L51" s="37">
        <v>15.64</v>
      </c>
      <c r="M51">
        <v>70.5</v>
      </c>
      <c r="N51">
        <v>150.38999999999999</v>
      </c>
      <c r="O51">
        <v>53.19</v>
      </c>
      <c r="P51">
        <v>4.2</v>
      </c>
      <c r="Q51">
        <v>6.61</v>
      </c>
      <c r="R51" s="93">
        <v>28.67</v>
      </c>
      <c r="S51" s="93">
        <v>28.67</v>
      </c>
      <c r="T51" s="93">
        <v>28.66</v>
      </c>
      <c r="U51">
        <v>0</v>
      </c>
      <c r="V51">
        <v>86.524118999999999</v>
      </c>
      <c r="W51">
        <v>4</v>
      </c>
      <c r="X51">
        <v>90</v>
      </c>
      <c r="Y51">
        <v>30</v>
      </c>
      <c r="Z51">
        <v>30</v>
      </c>
      <c r="AA51">
        <v>220.83</v>
      </c>
      <c r="AB51">
        <v>44.17</v>
      </c>
      <c r="AC51">
        <v>93.32</v>
      </c>
      <c r="AD51">
        <v>47</v>
      </c>
      <c r="AE51">
        <v>94</v>
      </c>
      <c r="AF51">
        <v>47</v>
      </c>
      <c r="AG51">
        <v>29.66</v>
      </c>
      <c r="AH51">
        <v>68.33</v>
      </c>
      <c r="AI51">
        <v>68.33</v>
      </c>
      <c r="AJ51">
        <v>26.24</v>
      </c>
      <c r="AK51">
        <v>189</v>
      </c>
      <c r="AL51">
        <v>81</v>
      </c>
    </row>
    <row r="52" spans="1:38">
      <c r="A52" t="s">
        <v>94</v>
      </c>
      <c r="B52" s="34">
        <v>112.18</v>
      </c>
      <c r="C52" s="34">
        <v>33.85</v>
      </c>
      <c r="D52" s="93">
        <f t="shared" si="0"/>
        <v>86</v>
      </c>
      <c r="E52" s="34">
        <v>12.32</v>
      </c>
      <c r="F52" s="34"/>
      <c r="G52" s="34"/>
      <c r="H52" s="34"/>
      <c r="I52" s="34"/>
      <c r="J52" s="37">
        <v>15.26</v>
      </c>
      <c r="K52" s="37">
        <v>15.26</v>
      </c>
      <c r="L52" s="37">
        <v>15.64</v>
      </c>
      <c r="M52">
        <v>70.5</v>
      </c>
      <c r="N52">
        <v>150.38999999999999</v>
      </c>
      <c r="O52">
        <v>53.19</v>
      </c>
      <c r="P52">
        <v>4.2</v>
      </c>
      <c r="Q52">
        <v>7.01</v>
      </c>
      <c r="R52" s="93">
        <v>28.67</v>
      </c>
      <c r="S52" s="93">
        <v>28.67</v>
      </c>
      <c r="T52" s="93">
        <v>28.66</v>
      </c>
      <c r="U52">
        <v>0</v>
      </c>
      <c r="V52">
        <v>88.366302000000005</v>
      </c>
      <c r="W52">
        <v>4</v>
      </c>
      <c r="X52">
        <v>90</v>
      </c>
      <c r="Y52">
        <v>30</v>
      </c>
      <c r="Z52">
        <v>30</v>
      </c>
      <c r="AA52">
        <v>220.83</v>
      </c>
      <c r="AB52">
        <v>44.17</v>
      </c>
      <c r="AC52">
        <v>93.28</v>
      </c>
      <c r="AD52">
        <v>47</v>
      </c>
      <c r="AE52">
        <v>94</v>
      </c>
      <c r="AF52">
        <v>47</v>
      </c>
      <c r="AG52">
        <v>30</v>
      </c>
      <c r="AH52">
        <v>68.33</v>
      </c>
      <c r="AI52">
        <v>68.33</v>
      </c>
      <c r="AJ52">
        <v>26.24</v>
      </c>
      <c r="AK52">
        <v>189</v>
      </c>
      <c r="AL52">
        <v>81</v>
      </c>
    </row>
    <row r="53" spans="1:38">
      <c r="A53" t="s">
        <v>95</v>
      </c>
      <c r="B53" s="34">
        <v>112.18</v>
      </c>
      <c r="C53" s="34">
        <v>33.85</v>
      </c>
      <c r="D53" s="93">
        <f t="shared" si="0"/>
        <v>86</v>
      </c>
      <c r="E53" s="34">
        <v>12.32</v>
      </c>
      <c r="F53" s="34"/>
      <c r="G53" s="34"/>
      <c r="H53" s="34"/>
      <c r="I53" s="34"/>
      <c r="J53" s="37">
        <v>15.26</v>
      </c>
      <c r="K53" s="37">
        <v>15.26</v>
      </c>
      <c r="L53" s="37">
        <v>15.64</v>
      </c>
      <c r="M53">
        <v>70.5</v>
      </c>
      <c r="N53">
        <v>150.38999999999999</v>
      </c>
      <c r="O53">
        <v>53.19</v>
      </c>
      <c r="P53">
        <v>4.2</v>
      </c>
      <c r="Q53">
        <v>6.61</v>
      </c>
      <c r="R53" s="93">
        <v>28.67</v>
      </c>
      <c r="S53" s="93">
        <v>28.67</v>
      </c>
      <c r="T53" s="93">
        <v>28.66</v>
      </c>
      <c r="U53">
        <v>0</v>
      </c>
      <c r="V53">
        <v>90.052532999999997</v>
      </c>
      <c r="W53">
        <v>4</v>
      </c>
      <c r="X53">
        <v>90.5</v>
      </c>
      <c r="Y53">
        <v>30.16</v>
      </c>
      <c r="Z53">
        <v>30.17</v>
      </c>
      <c r="AA53">
        <v>200</v>
      </c>
      <c r="AB53">
        <v>40</v>
      </c>
      <c r="AC53">
        <v>93.23</v>
      </c>
      <c r="AD53">
        <v>47</v>
      </c>
      <c r="AE53">
        <v>94</v>
      </c>
      <c r="AF53">
        <v>47</v>
      </c>
      <c r="AG53">
        <v>30.34</v>
      </c>
      <c r="AH53">
        <v>68.33</v>
      </c>
      <c r="AI53">
        <v>68.33</v>
      </c>
      <c r="AJ53">
        <v>26.24</v>
      </c>
      <c r="AK53">
        <v>189</v>
      </c>
      <c r="AL53">
        <v>81</v>
      </c>
    </row>
    <row r="54" spans="1:38">
      <c r="A54" t="s">
        <v>96</v>
      </c>
      <c r="B54" s="34">
        <v>112.18</v>
      </c>
      <c r="C54" s="34">
        <v>33.85</v>
      </c>
      <c r="D54" s="93">
        <f t="shared" si="0"/>
        <v>86</v>
      </c>
      <c r="E54" s="34">
        <v>12.32</v>
      </c>
      <c r="F54" s="34"/>
      <c r="G54" s="34"/>
      <c r="H54" s="34"/>
      <c r="I54" s="34"/>
      <c r="J54" s="37">
        <v>15.26</v>
      </c>
      <c r="K54" s="37">
        <v>15.26</v>
      </c>
      <c r="L54" s="37">
        <v>15.64</v>
      </c>
      <c r="M54">
        <v>70.5</v>
      </c>
      <c r="N54">
        <v>150.38999999999999</v>
      </c>
      <c r="O54">
        <v>53.19</v>
      </c>
      <c r="P54">
        <v>4.2</v>
      </c>
      <c r="Q54">
        <v>7.01</v>
      </c>
      <c r="R54" s="93">
        <v>28.67</v>
      </c>
      <c r="S54" s="93">
        <v>28.67</v>
      </c>
      <c r="T54" s="93">
        <v>28.66</v>
      </c>
      <c r="U54">
        <v>0</v>
      </c>
      <c r="V54">
        <v>90.491147999999995</v>
      </c>
      <c r="W54">
        <v>4</v>
      </c>
      <c r="X54">
        <v>91.5</v>
      </c>
      <c r="Y54">
        <v>30.5</v>
      </c>
      <c r="Z54">
        <v>30.5</v>
      </c>
      <c r="AA54">
        <v>200</v>
      </c>
      <c r="AB54">
        <v>40</v>
      </c>
      <c r="AC54">
        <v>93.18</v>
      </c>
      <c r="AD54">
        <v>47</v>
      </c>
      <c r="AE54">
        <v>94</v>
      </c>
      <c r="AF54">
        <v>47</v>
      </c>
      <c r="AG54">
        <v>30.66</v>
      </c>
      <c r="AH54">
        <v>68.33</v>
      </c>
      <c r="AI54">
        <v>68.33</v>
      </c>
      <c r="AJ54">
        <v>26.74</v>
      </c>
      <c r="AK54">
        <v>189</v>
      </c>
      <c r="AL54">
        <v>81</v>
      </c>
    </row>
    <row r="55" spans="1:38">
      <c r="A55" t="s">
        <v>97</v>
      </c>
      <c r="B55" s="34">
        <v>112.18</v>
      </c>
      <c r="C55" s="34">
        <v>33.85</v>
      </c>
      <c r="D55" s="93">
        <f t="shared" si="0"/>
        <v>85.45</v>
      </c>
      <c r="E55" s="34">
        <v>12.32</v>
      </c>
      <c r="F55" s="34"/>
      <c r="G55" s="34"/>
      <c r="H55" s="34"/>
      <c r="I55" s="34"/>
      <c r="J55" s="37">
        <v>15.26</v>
      </c>
      <c r="K55" s="37">
        <v>15.26</v>
      </c>
      <c r="L55" s="37">
        <v>15.64</v>
      </c>
      <c r="M55">
        <v>70.5</v>
      </c>
      <c r="N55">
        <v>150.38999999999999</v>
      </c>
      <c r="O55">
        <v>53.19</v>
      </c>
      <c r="P55">
        <v>4.2</v>
      </c>
      <c r="Q55">
        <v>8.2100000000000009</v>
      </c>
      <c r="R55" s="93">
        <v>28.48</v>
      </c>
      <c r="S55" s="93">
        <v>28.48</v>
      </c>
      <c r="T55" s="93">
        <v>28.49</v>
      </c>
      <c r="U55">
        <v>0</v>
      </c>
      <c r="V55">
        <v>90.072027000000006</v>
      </c>
      <c r="W55">
        <v>4</v>
      </c>
      <c r="X55">
        <v>91.5</v>
      </c>
      <c r="Y55">
        <v>30.5</v>
      </c>
      <c r="Z55">
        <v>30.5</v>
      </c>
      <c r="AA55">
        <v>200</v>
      </c>
      <c r="AB55">
        <v>40</v>
      </c>
      <c r="AC55">
        <v>93.07</v>
      </c>
      <c r="AD55">
        <v>47</v>
      </c>
      <c r="AE55">
        <v>94</v>
      </c>
      <c r="AF55">
        <v>47</v>
      </c>
      <c r="AG55">
        <v>27.34</v>
      </c>
      <c r="AH55">
        <v>68.33</v>
      </c>
      <c r="AI55">
        <v>68.33</v>
      </c>
      <c r="AJ55">
        <v>26.74</v>
      </c>
      <c r="AK55">
        <v>189</v>
      </c>
      <c r="AL55">
        <v>81</v>
      </c>
    </row>
    <row r="56" spans="1:38">
      <c r="A56" t="s">
        <v>98</v>
      </c>
      <c r="B56" s="34">
        <v>112.18</v>
      </c>
      <c r="C56" s="34">
        <v>33.85</v>
      </c>
      <c r="D56" s="93">
        <f t="shared" si="0"/>
        <v>85.45</v>
      </c>
      <c r="E56" s="34">
        <v>12.32</v>
      </c>
      <c r="F56" s="34"/>
      <c r="G56" s="34"/>
      <c r="H56" s="34"/>
      <c r="I56" s="34"/>
      <c r="J56" s="37">
        <v>15.26</v>
      </c>
      <c r="K56" s="37">
        <v>15.26</v>
      </c>
      <c r="L56" s="37">
        <v>15.64</v>
      </c>
      <c r="M56">
        <v>70.5</v>
      </c>
      <c r="N56">
        <v>150.38999999999999</v>
      </c>
      <c r="O56">
        <v>53.19</v>
      </c>
      <c r="P56">
        <v>4.2</v>
      </c>
      <c r="Q56">
        <v>10.210000000000001</v>
      </c>
      <c r="R56" s="93">
        <v>28.48</v>
      </c>
      <c r="S56" s="93">
        <v>28.48</v>
      </c>
      <c r="T56" s="93">
        <v>28.49</v>
      </c>
      <c r="U56">
        <v>0</v>
      </c>
      <c r="V56">
        <v>88.863399000000001</v>
      </c>
      <c r="W56">
        <v>4</v>
      </c>
      <c r="X56">
        <v>91.5</v>
      </c>
      <c r="Y56">
        <v>30.5</v>
      </c>
      <c r="Z56">
        <v>30.5</v>
      </c>
      <c r="AA56">
        <v>200</v>
      </c>
      <c r="AB56">
        <v>40</v>
      </c>
      <c r="AC56">
        <v>93.07</v>
      </c>
      <c r="AD56">
        <v>47</v>
      </c>
      <c r="AE56">
        <v>94</v>
      </c>
      <c r="AF56">
        <v>47</v>
      </c>
      <c r="AG56">
        <v>27.66</v>
      </c>
      <c r="AH56">
        <v>68.33</v>
      </c>
      <c r="AI56">
        <v>68.33</v>
      </c>
      <c r="AJ56">
        <v>26.74</v>
      </c>
      <c r="AK56">
        <v>189</v>
      </c>
      <c r="AL56">
        <v>81</v>
      </c>
    </row>
    <row r="57" spans="1:38">
      <c r="A57" t="s">
        <v>99</v>
      </c>
      <c r="B57" s="34">
        <v>123.79</v>
      </c>
      <c r="C57" s="34">
        <v>33.85</v>
      </c>
      <c r="D57" s="93">
        <f t="shared" si="0"/>
        <v>84.449999999999989</v>
      </c>
      <c r="E57" s="34">
        <v>12.32</v>
      </c>
      <c r="F57" s="34"/>
      <c r="G57" s="34"/>
      <c r="H57" s="34"/>
      <c r="I57" s="34"/>
      <c r="J57" s="37">
        <v>15.26</v>
      </c>
      <c r="K57" s="37">
        <v>15.26</v>
      </c>
      <c r="L57" s="37">
        <v>15.64</v>
      </c>
      <c r="M57">
        <v>70.5</v>
      </c>
      <c r="N57">
        <v>150.38999999999999</v>
      </c>
      <c r="O57">
        <v>53.19</v>
      </c>
      <c r="P57">
        <v>4.2</v>
      </c>
      <c r="Q57">
        <v>12.8</v>
      </c>
      <c r="R57" s="93">
        <v>28.15</v>
      </c>
      <c r="S57" s="93">
        <v>28.15</v>
      </c>
      <c r="T57" s="93">
        <v>28.15</v>
      </c>
      <c r="U57">
        <v>0</v>
      </c>
      <c r="V57">
        <v>120.67760699999999</v>
      </c>
      <c r="W57">
        <v>4</v>
      </c>
      <c r="X57">
        <v>91.5</v>
      </c>
      <c r="Y57">
        <v>30.5</v>
      </c>
      <c r="Z57">
        <v>30.5</v>
      </c>
      <c r="AA57">
        <v>200</v>
      </c>
      <c r="AB57">
        <v>40</v>
      </c>
      <c r="AC57">
        <v>92.97</v>
      </c>
      <c r="AD57">
        <v>47</v>
      </c>
      <c r="AE57">
        <v>94</v>
      </c>
      <c r="AF57">
        <v>47</v>
      </c>
      <c r="AG57">
        <v>28</v>
      </c>
      <c r="AH57">
        <v>68.33</v>
      </c>
      <c r="AI57">
        <v>68.33</v>
      </c>
      <c r="AJ57">
        <v>26.74</v>
      </c>
      <c r="AK57">
        <v>189</v>
      </c>
      <c r="AL57">
        <v>81</v>
      </c>
    </row>
    <row r="58" spans="1:38">
      <c r="A58" t="s">
        <v>100</v>
      </c>
      <c r="B58" s="34">
        <v>123.79</v>
      </c>
      <c r="C58" s="34">
        <v>33.85</v>
      </c>
      <c r="D58" s="93">
        <f t="shared" si="0"/>
        <v>84.449999999999989</v>
      </c>
      <c r="E58" s="34">
        <v>12.32</v>
      </c>
      <c r="F58" s="34"/>
      <c r="G58" s="34"/>
      <c r="H58" s="34"/>
      <c r="I58" s="34"/>
      <c r="J58" s="37">
        <v>15.12</v>
      </c>
      <c r="K58" s="37">
        <v>15.12</v>
      </c>
      <c r="L58" s="37">
        <v>15.5</v>
      </c>
      <c r="M58">
        <v>70.5</v>
      </c>
      <c r="N58">
        <v>150.38999999999999</v>
      </c>
      <c r="O58">
        <v>53.19</v>
      </c>
      <c r="P58">
        <v>4.2</v>
      </c>
      <c r="Q58">
        <v>16</v>
      </c>
      <c r="R58" s="93">
        <v>28.15</v>
      </c>
      <c r="S58" s="93">
        <v>28.15</v>
      </c>
      <c r="T58" s="93">
        <v>28.15</v>
      </c>
      <c r="U58">
        <v>0</v>
      </c>
      <c r="V58">
        <v>115.15105800000001</v>
      </c>
      <c r="W58">
        <v>4</v>
      </c>
      <c r="X58">
        <v>91.5</v>
      </c>
      <c r="Y58">
        <v>30.5</v>
      </c>
      <c r="Z58">
        <v>30.5</v>
      </c>
      <c r="AA58">
        <v>200</v>
      </c>
      <c r="AB58">
        <v>40</v>
      </c>
      <c r="AC58">
        <v>93.02</v>
      </c>
      <c r="AD58">
        <v>46</v>
      </c>
      <c r="AE58">
        <v>94</v>
      </c>
      <c r="AF58">
        <v>47</v>
      </c>
      <c r="AG58">
        <v>28.34</v>
      </c>
      <c r="AH58">
        <v>68.33</v>
      </c>
      <c r="AI58">
        <v>68.33</v>
      </c>
      <c r="AJ58">
        <v>26.74</v>
      </c>
      <c r="AK58">
        <v>189</v>
      </c>
      <c r="AL58">
        <v>81</v>
      </c>
    </row>
    <row r="59" spans="1:38">
      <c r="A59" t="s">
        <v>101</v>
      </c>
      <c r="B59" s="34">
        <v>144.02000000000001</v>
      </c>
      <c r="C59" s="34">
        <v>33.85</v>
      </c>
      <c r="D59" s="93">
        <f t="shared" si="0"/>
        <v>84.449999999999989</v>
      </c>
      <c r="E59" s="34">
        <v>12.32</v>
      </c>
      <c r="F59" s="34"/>
      <c r="G59" s="34"/>
      <c r="H59" s="34"/>
      <c r="I59" s="34"/>
      <c r="J59" s="37">
        <v>14.98</v>
      </c>
      <c r="K59" s="37">
        <v>14.98</v>
      </c>
      <c r="L59" s="37">
        <v>15.36</v>
      </c>
      <c r="M59">
        <v>70.5</v>
      </c>
      <c r="N59">
        <v>150.38999999999999</v>
      </c>
      <c r="O59">
        <v>81.239999999999995</v>
      </c>
      <c r="P59">
        <v>4.3499999999999996</v>
      </c>
      <c r="Q59">
        <v>19.2</v>
      </c>
      <c r="R59" s="93">
        <v>28.15</v>
      </c>
      <c r="S59" s="93">
        <v>28.15</v>
      </c>
      <c r="T59" s="93">
        <v>28.15</v>
      </c>
      <c r="U59">
        <v>0</v>
      </c>
      <c r="V59">
        <v>109.176147</v>
      </c>
      <c r="W59">
        <v>4.09</v>
      </c>
      <c r="X59">
        <v>90.5</v>
      </c>
      <c r="Y59">
        <v>30.16</v>
      </c>
      <c r="Z59">
        <v>30.17</v>
      </c>
      <c r="AA59">
        <v>223.33</v>
      </c>
      <c r="AB59">
        <v>44.67</v>
      </c>
      <c r="AC59">
        <v>92.87</v>
      </c>
      <c r="AD59">
        <v>45.78</v>
      </c>
      <c r="AE59">
        <v>93</v>
      </c>
      <c r="AF59">
        <v>47</v>
      </c>
      <c r="AG59">
        <v>28.34</v>
      </c>
      <c r="AH59">
        <v>68.33</v>
      </c>
      <c r="AI59">
        <v>68.33</v>
      </c>
      <c r="AJ59">
        <v>27.25</v>
      </c>
      <c r="AK59">
        <v>189</v>
      </c>
      <c r="AL59">
        <v>81</v>
      </c>
    </row>
    <row r="60" spans="1:38">
      <c r="A60" t="s">
        <v>102</v>
      </c>
      <c r="B60" s="34">
        <v>144.02000000000001</v>
      </c>
      <c r="C60" s="34">
        <v>33.85</v>
      </c>
      <c r="D60" s="93">
        <f t="shared" si="0"/>
        <v>84.449999999999989</v>
      </c>
      <c r="E60" s="34">
        <v>12.32</v>
      </c>
      <c r="F60" s="34"/>
      <c r="G60" s="34"/>
      <c r="H60" s="34"/>
      <c r="I60" s="34"/>
      <c r="J60" s="37">
        <v>14.72</v>
      </c>
      <c r="K60" s="37">
        <v>14.72</v>
      </c>
      <c r="L60" s="37">
        <v>15.08</v>
      </c>
      <c r="M60">
        <v>70.5</v>
      </c>
      <c r="N60">
        <v>193.42</v>
      </c>
      <c r="O60">
        <v>81.239999999999995</v>
      </c>
      <c r="P60">
        <v>4.3499999999999996</v>
      </c>
      <c r="Q60">
        <v>21.81</v>
      </c>
      <c r="R60" s="93">
        <v>28.15</v>
      </c>
      <c r="S60" s="93">
        <v>28.15</v>
      </c>
      <c r="T60" s="93">
        <v>28.15</v>
      </c>
      <c r="U60">
        <v>0</v>
      </c>
      <c r="V60">
        <v>103.084272</v>
      </c>
      <c r="W60">
        <v>4.09</v>
      </c>
      <c r="X60">
        <v>90</v>
      </c>
      <c r="Y60">
        <v>30</v>
      </c>
      <c r="Z60">
        <v>30</v>
      </c>
      <c r="AA60">
        <v>223.33</v>
      </c>
      <c r="AB60">
        <v>44.67</v>
      </c>
      <c r="AC60">
        <v>92.51</v>
      </c>
      <c r="AD60">
        <v>44.19</v>
      </c>
      <c r="AE60">
        <v>93</v>
      </c>
      <c r="AF60">
        <v>46</v>
      </c>
      <c r="AG60">
        <v>28.34</v>
      </c>
      <c r="AH60">
        <v>68.33</v>
      </c>
      <c r="AI60">
        <v>68.33</v>
      </c>
      <c r="AJ60">
        <v>27.25</v>
      </c>
      <c r="AK60">
        <v>189</v>
      </c>
      <c r="AL60">
        <v>81</v>
      </c>
    </row>
    <row r="61" spans="1:38">
      <c r="A61" t="s">
        <v>103</v>
      </c>
      <c r="B61" s="34">
        <v>144.02000000000001</v>
      </c>
      <c r="C61" s="34">
        <v>44.4</v>
      </c>
      <c r="D61" s="93">
        <f t="shared" si="0"/>
        <v>84.449999999999989</v>
      </c>
      <c r="E61" s="34">
        <v>12.32</v>
      </c>
      <c r="F61" s="34"/>
      <c r="G61" s="34"/>
      <c r="H61" s="34"/>
      <c r="I61" s="34"/>
      <c r="J61" s="37">
        <v>14.5</v>
      </c>
      <c r="K61" s="37">
        <v>14.5</v>
      </c>
      <c r="L61" s="37">
        <v>14.86</v>
      </c>
      <c r="M61">
        <v>70.5</v>
      </c>
      <c r="N61">
        <v>232.1</v>
      </c>
      <c r="O61">
        <v>100.75</v>
      </c>
      <c r="P61">
        <v>4.3499999999999996</v>
      </c>
      <c r="Q61">
        <v>23.21</v>
      </c>
      <c r="R61" s="93">
        <v>28.15</v>
      </c>
      <c r="S61" s="93">
        <v>28.15</v>
      </c>
      <c r="T61" s="93">
        <v>28.15</v>
      </c>
      <c r="U61">
        <v>0</v>
      </c>
      <c r="V61">
        <v>99.273195000000001</v>
      </c>
      <c r="W61">
        <v>4.09</v>
      </c>
      <c r="X61">
        <v>80</v>
      </c>
      <c r="Y61">
        <v>26.66</v>
      </c>
      <c r="Z61">
        <v>26.67</v>
      </c>
      <c r="AA61">
        <v>223.33</v>
      </c>
      <c r="AB61">
        <v>44.67</v>
      </c>
      <c r="AC61">
        <v>91.81</v>
      </c>
      <c r="AD61">
        <v>43.52</v>
      </c>
      <c r="AE61">
        <v>91</v>
      </c>
      <c r="AF61">
        <v>46</v>
      </c>
      <c r="AG61">
        <v>28.34</v>
      </c>
      <c r="AH61">
        <v>63.33</v>
      </c>
      <c r="AI61">
        <v>63.33</v>
      </c>
      <c r="AJ61">
        <v>27.25</v>
      </c>
      <c r="AK61">
        <v>189</v>
      </c>
      <c r="AL61">
        <v>81</v>
      </c>
    </row>
    <row r="62" spans="1:38">
      <c r="A62" t="s">
        <v>104</v>
      </c>
      <c r="B62" s="34">
        <v>144.02000000000001</v>
      </c>
      <c r="C62" s="34">
        <v>44.4</v>
      </c>
      <c r="D62" s="93">
        <f t="shared" si="0"/>
        <v>84.449999999999989</v>
      </c>
      <c r="E62" s="34">
        <v>12.32</v>
      </c>
      <c r="F62" s="34"/>
      <c r="G62" s="34"/>
      <c r="H62" s="34"/>
      <c r="I62" s="34"/>
      <c r="J62" s="37">
        <v>13.8</v>
      </c>
      <c r="K62" s="37">
        <v>13.8</v>
      </c>
      <c r="L62" s="37">
        <v>14.15</v>
      </c>
      <c r="M62">
        <v>70.5</v>
      </c>
      <c r="N62">
        <v>273.45</v>
      </c>
      <c r="O62">
        <v>100.75</v>
      </c>
      <c r="P62">
        <v>4.3499999999999996</v>
      </c>
      <c r="Q62">
        <v>24.41</v>
      </c>
      <c r="R62" s="93">
        <v>28.15</v>
      </c>
      <c r="S62" s="93">
        <v>28.15</v>
      </c>
      <c r="T62" s="93">
        <v>28.15</v>
      </c>
      <c r="U62">
        <v>0</v>
      </c>
      <c r="V62">
        <v>95.052744000000004</v>
      </c>
      <c r="W62">
        <v>4.09</v>
      </c>
      <c r="X62">
        <v>80</v>
      </c>
      <c r="Y62">
        <v>26.66</v>
      </c>
      <c r="Z62">
        <v>26.67</v>
      </c>
      <c r="AA62">
        <v>223.07</v>
      </c>
      <c r="AB62">
        <v>44.61</v>
      </c>
      <c r="AC62">
        <v>89.9</v>
      </c>
      <c r="AD62">
        <v>42.4</v>
      </c>
      <c r="AE62">
        <v>87</v>
      </c>
      <c r="AF62">
        <v>43</v>
      </c>
      <c r="AG62">
        <v>28.34</v>
      </c>
      <c r="AH62">
        <v>63.33</v>
      </c>
      <c r="AI62">
        <v>63.33</v>
      </c>
      <c r="AJ62">
        <v>27.25</v>
      </c>
      <c r="AK62">
        <v>182</v>
      </c>
      <c r="AL62">
        <v>78</v>
      </c>
    </row>
    <row r="63" spans="1:38">
      <c r="A63" t="s">
        <v>105</v>
      </c>
      <c r="B63" s="34">
        <v>192.38</v>
      </c>
      <c r="C63" s="34">
        <v>44.4</v>
      </c>
      <c r="D63" s="93">
        <f t="shared" si="0"/>
        <v>84.449999999999989</v>
      </c>
      <c r="E63" s="34">
        <v>16.13</v>
      </c>
      <c r="F63" s="34"/>
      <c r="G63" s="34"/>
      <c r="H63" s="34"/>
      <c r="I63" s="34"/>
      <c r="J63" s="37">
        <v>13.24</v>
      </c>
      <c r="K63" s="37">
        <v>13.24</v>
      </c>
      <c r="L63" s="37">
        <v>13.57</v>
      </c>
      <c r="M63">
        <v>66.33</v>
      </c>
      <c r="N63">
        <v>273.45</v>
      </c>
      <c r="O63">
        <v>100.75</v>
      </c>
      <c r="P63">
        <v>4.9800000000000004</v>
      </c>
      <c r="Q63">
        <v>27.01</v>
      </c>
      <c r="R63" s="93">
        <v>28.15</v>
      </c>
      <c r="S63" s="93">
        <v>28.15</v>
      </c>
      <c r="T63" s="93">
        <v>28.15</v>
      </c>
      <c r="U63">
        <v>0</v>
      </c>
      <c r="V63">
        <v>79.905906000000002</v>
      </c>
      <c r="W63">
        <v>4.1900000000000004</v>
      </c>
      <c r="X63">
        <v>80</v>
      </c>
      <c r="Y63">
        <v>26.66</v>
      </c>
      <c r="Z63">
        <v>26.67</v>
      </c>
      <c r="AA63">
        <v>200</v>
      </c>
      <c r="AB63">
        <v>40</v>
      </c>
      <c r="AC63">
        <v>86.06</v>
      </c>
      <c r="AD63">
        <v>40.450000000000003</v>
      </c>
      <c r="AE63">
        <v>82</v>
      </c>
      <c r="AF63">
        <v>41</v>
      </c>
      <c r="AG63">
        <v>23.66</v>
      </c>
      <c r="AH63">
        <v>63.33</v>
      </c>
      <c r="AI63">
        <v>63.33</v>
      </c>
      <c r="AJ63">
        <v>27.25</v>
      </c>
      <c r="AK63">
        <v>172</v>
      </c>
      <c r="AL63">
        <v>73</v>
      </c>
    </row>
    <row r="64" spans="1:38">
      <c r="A64" t="s">
        <v>106</v>
      </c>
      <c r="B64" s="34">
        <v>235.54</v>
      </c>
      <c r="C64" s="34">
        <v>44.4</v>
      </c>
      <c r="D64" s="93">
        <f t="shared" si="0"/>
        <v>84.449999999999989</v>
      </c>
      <c r="E64" s="34">
        <v>16.13</v>
      </c>
      <c r="F64" s="34"/>
      <c r="G64" s="34"/>
      <c r="H64" s="34"/>
      <c r="I64" s="34"/>
      <c r="J64" s="37">
        <v>12.47</v>
      </c>
      <c r="K64" s="37">
        <v>12.47</v>
      </c>
      <c r="L64" s="37">
        <v>12.79</v>
      </c>
      <c r="M64">
        <v>66.33</v>
      </c>
      <c r="N64">
        <v>273.45</v>
      </c>
      <c r="O64">
        <v>100.75</v>
      </c>
      <c r="P64">
        <v>4.9800000000000004</v>
      </c>
      <c r="Q64">
        <v>29.01</v>
      </c>
      <c r="R64" s="93">
        <v>28.15</v>
      </c>
      <c r="S64" s="93">
        <v>28.15</v>
      </c>
      <c r="T64" s="93">
        <v>28.15</v>
      </c>
      <c r="U64">
        <v>0</v>
      </c>
      <c r="V64">
        <v>75.344309999999993</v>
      </c>
      <c r="W64">
        <v>4.1900000000000004</v>
      </c>
      <c r="X64">
        <v>80</v>
      </c>
      <c r="Y64">
        <v>26.66</v>
      </c>
      <c r="Z64">
        <v>26.67</v>
      </c>
      <c r="AA64">
        <v>195.83</v>
      </c>
      <c r="AB64">
        <v>39.17</v>
      </c>
      <c r="AC64">
        <v>81.02</v>
      </c>
      <c r="AD64">
        <v>38.4</v>
      </c>
      <c r="AE64">
        <v>77</v>
      </c>
      <c r="AF64">
        <v>38</v>
      </c>
      <c r="AG64">
        <v>23.66</v>
      </c>
      <c r="AH64">
        <v>63.33</v>
      </c>
      <c r="AI64">
        <v>63.33</v>
      </c>
      <c r="AJ64">
        <v>27.76</v>
      </c>
      <c r="AK64">
        <v>161</v>
      </c>
      <c r="AL64">
        <v>69</v>
      </c>
    </row>
    <row r="65" spans="1:38">
      <c r="A65" t="s">
        <v>107</v>
      </c>
      <c r="B65" s="34">
        <v>235.54</v>
      </c>
      <c r="C65" s="34">
        <v>44.4</v>
      </c>
      <c r="D65" s="93">
        <f t="shared" si="0"/>
        <v>86.45</v>
      </c>
      <c r="E65" s="34">
        <v>16.13</v>
      </c>
      <c r="F65" s="34"/>
      <c r="G65" s="34"/>
      <c r="H65" s="34"/>
      <c r="I65" s="34"/>
      <c r="J65" s="37">
        <v>11.6</v>
      </c>
      <c r="K65" s="37">
        <v>11.6</v>
      </c>
      <c r="L65" s="37">
        <v>11.89</v>
      </c>
      <c r="M65">
        <v>66.33</v>
      </c>
      <c r="N65">
        <v>273.45</v>
      </c>
      <c r="O65">
        <v>100.75</v>
      </c>
      <c r="P65">
        <v>4.9800000000000004</v>
      </c>
      <c r="Q65">
        <v>29.01</v>
      </c>
      <c r="R65" s="93">
        <v>28.82</v>
      </c>
      <c r="S65" s="93">
        <v>28.82</v>
      </c>
      <c r="T65" s="93">
        <v>28.81</v>
      </c>
      <c r="U65">
        <v>0</v>
      </c>
      <c r="V65">
        <v>69.447374999999994</v>
      </c>
      <c r="W65">
        <v>4.1900000000000004</v>
      </c>
      <c r="X65">
        <v>74</v>
      </c>
      <c r="Y65">
        <v>24.66</v>
      </c>
      <c r="Z65">
        <v>24.67</v>
      </c>
      <c r="AA65">
        <v>183.33</v>
      </c>
      <c r="AB65">
        <v>36.67</v>
      </c>
      <c r="AC65">
        <v>75.569999999999993</v>
      </c>
      <c r="AD65">
        <v>36.36</v>
      </c>
      <c r="AE65">
        <v>71</v>
      </c>
      <c r="AF65">
        <v>36</v>
      </c>
      <c r="AG65">
        <v>23.34</v>
      </c>
      <c r="AH65">
        <v>63.33</v>
      </c>
      <c r="AI65">
        <v>63.33</v>
      </c>
      <c r="AJ65">
        <v>27.76</v>
      </c>
      <c r="AK65">
        <v>151</v>
      </c>
      <c r="AL65">
        <v>64</v>
      </c>
    </row>
    <row r="66" spans="1:38">
      <c r="A66" t="s">
        <v>108</v>
      </c>
      <c r="B66" s="34">
        <v>235.54</v>
      </c>
      <c r="C66" s="34">
        <v>44.4</v>
      </c>
      <c r="D66" s="93">
        <f t="shared" si="0"/>
        <v>86.45</v>
      </c>
      <c r="E66" s="34">
        <v>16.13</v>
      </c>
      <c r="F66" s="34"/>
      <c r="G66" s="34"/>
      <c r="H66" s="34"/>
      <c r="I66" s="34"/>
      <c r="J66" s="37">
        <v>10.48</v>
      </c>
      <c r="K66" s="37">
        <v>10.48</v>
      </c>
      <c r="L66" s="37">
        <v>10.73</v>
      </c>
      <c r="M66">
        <v>66.33</v>
      </c>
      <c r="N66">
        <v>273.45</v>
      </c>
      <c r="O66">
        <v>100.75</v>
      </c>
      <c r="P66">
        <v>4.9800000000000004</v>
      </c>
      <c r="Q66">
        <v>29.01</v>
      </c>
      <c r="R66" s="93">
        <v>28.82</v>
      </c>
      <c r="S66" s="93">
        <v>28.82</v>
      </c>
      <c r="T66" s="93">
        <v>28.81</v>
      </c>
      <c r="U66">
        <v>0</v>
      </c>
      <c r="V66">
        <v>63.219042000000002</v>
      </c>
      <c r="W66">
        <v>4.1900000000000004</v>
      </c>
      <c r="X66">
        <v>73.5</v>
      </c>
      <c r="Y66">
        <v>24.5</v>
      </c>
      <c r="Z66">
        <v>24.5</v>
      </c>
      <c r="AA66">
        <v>166.67</v>
      </c>
      <c r="AB66">
        <v>33.33</v>
      </c>
      <c r="AC66">
        <v>69.84</v>
      </c>
      <c r="AD66">
        <v>32.93</v>
      </c>
      <c r="AE66">
        <v>67</v>
      </c>
      <c r="AF66">
        <v>33</v>
      </c>
      <c r="AG66">
        <v>23</v>
      </c>
      <c r="AH66">
        <v>63.33</v>
      </c>
      <c r="AI66">
        <v>63.33</v>
      </c>
      <c r="AJ66">
        <v>27.76</v>
      </c>
      <c r="AK66">
        <v>140</v>
      </c>
      <c r="AL66">
        <v>60</v>
      </c>
    </row>
    <row r="67" spans="1:38">
      <c r="A67" t="s">
        <v>109</v>
      </c>
      <c r="B67" s="34">
        <v>206.52</v>
      </c>
      <c r="C67" s="34">
        <v>43.93</v>
      </c>
      <c r="D67" s="93">
        <f t="shared" si="0"/>
        <v>86.45</v>
      </c>
      <c r="E67" s="34">
        <v>16.13</v>
      </c>
      <c r="F67" s="34"/>
      <c r="G67" s="34"/>
      <c r="H67" s="34"/>
      <c r="I67" s="34"/>
      <c r="J67" s="37">
        <v>9.26</v>
      </c>
      <c r="K67" s="37">
        <v>9.26</v>
      </c>
      <c r="L67" s="37">
        <v>9.49</v>
      </c>
      <c r="M67">
        <v>66.33</v>
      </c>
      <c r="N67">
        <v>273.45</v>
      </c>
      <c r="O67">
        <v>100.75</v>
      </c>
      <c r="P67">
        <v>5.0599999999999996</v>
      </c>
      <c r="Q67">
        <v>29.01</v>
      </c>
      <c r="R67" s="93">
        <v>28.82</v>
      </c>
      <c r="S67" s="93">
        <v>28.82</v>
      </c>
      <c r="T67" s="93">
        <v>28.81</v>
      </c>
      <c r="U67">
        <v>0</v>
      </c>
      <c r="V67">
        <v>56.893239000000001</v>
      </c>
      <c r="W67">
        <v>4.2699999999999996</v>
      </c>
      <c r="X67">
        <v>82</v>
      </c>
      <c r="Y67">
        <v>27.34</v>
      </c>
      <c r="Z67">
        <v>27.33</v>
      </c>
      <c r="AA67">
        <v>169.17</v>
      </c>
      <c r="AB67">
        <v>33.83</v>
      </c>
      <c r="AC67">
        <v>63.86</v>
      </c>
      <c r="AD67">
        <v>30.75</v>
      </c>
      <c r="AE67">
        <v>60</v>
      </c>
      <c r="AF67">
        <v>30</v>
      </c>
      <c r="AG67">
        <v>24</v>
      </c>
      <c r="AH67">
        <v>67.5</v>
      </c>
      <c r="AI67">
        <v>67.5</v>
      </c>
      <c r="AJ67">
        <v>27.76</v>
      </c>
      <c r="AK67">
        <v>126</v>
      </c>
      <c r="AL67">
        <v>54</v>
      </c>
    </row>
    <row r="68" spans="1:38">
      <c r="A68" t="s">
        <v>110</v>
      </c>
      <c r="B68" s="34">
        <v>206.52</v>
      </c>
      <c r="C68" s="34">
        <v>43.93</v>
      </c>
      <c r="D68" s="93">
        <f t="shared" ref="D68:D98" si="1">R68+S68+T68</f>
        <v>84.449999999999989</v>
      </c>
      <c r="E68" s="34">
        <v>16.13</v>
      </c>
      <c r="F68" s="34"/>
      <c r="G68" s="34"/>
      <c r="H68" s="34"/>
      <c r="I68" s="34"/>
      <c r="J68" s="37">
        <v>8.4600000000000009</v>
      </c>
      <c r="K68" s="37">
        <v>8.4600000000000009</v>
      </c>
      <c r="L68" s="37">
        <v>8.67</v>
      </c>
      <c r="M68">
        <v>66.33</v>
      </c>
      <c r="N68">
        <v>273.45</v>
      </c>
      <c r="O68">
        <v>100.75</v>
      </c>
      <c r="P68">
        <v>5.0599999999999996</v>
      </c>
      <c r="Q68">
        <v>29.01</v>
      </c>
      <c r="R68" s="93">
        <v>28.15</v>
      </c>
      <c r="S68" s="93">
        <v>28.15</v>
      </c>
      <c r="T68" s="93">
        <v>28.15</v>
      </c>
      <c r="U68">
        <v>0</v>
      </c>
      <c r="V68">
        <v>50.450471999999998</v>
      </c>
      <c r="W68">
        <v>4.2699999999999996</v>
      </c>
      <c r="X68">
        <v>82</v>
      </c>
      <c r="Y68">
        <v>27.34</v>
      </c>
      <c r="Z68">
        <v>27.33</v>
      </c>
      <c r="AA68">
        <v>153.41999999999999</v>
      </c>
      <c r="AB68">
        <v>30.68</v>
      </c>
      <c r="AC68">
        <v>57.58</v>
      </c>
      <c r="AD68">
        <v>27.21</v>
      </c>
      <c r="AE68">
        <v>53</v>
      </c>
      <c r="AF68">
        <v>27</v>
      </c>
      <c r="AG68">
        <v>23.66</v>
      </c>
      <c r="AH68">
        <v>67.5</v>
      </c>
      <c r="AI68">
        <v>67.5</v>
      </c>
      <c r="AJ68">
        <v>28.26</v>
      </c>
      <c r="AK68">
        <v>112</v>
      </c>
      <c r="AL68">
        <v>48</v>
      </c>
    </row>
    <row r="69" spans="1:38">
      <c r="A69" t="s">
        <v>111</v>
      </c>
      <c r="B69" s="34">
        <v>225.87</v>
      </c>
      <c r="C69" s="34">
        <v>74.98</v>
      </c>
      <c r="D69" s="93">
        <f t="shared" si="1"/>
        <v>85</v>
      </c>
      <c r="E69" s="34">
        <v>16.13</v>
      </c>
      <c r="F69" s="34"/>
      <c r="G69" s="34"/>
      <c r="H69" s="34"/>
      <c r="I69" s="34"/>
      <c r="J69" s="37">
        <v>7.31</v>
      </c>
      <c r="K69" s="37">
        <v>7.31</v>
      </c>
      <c r="L69" s="37">
        <v>7.49</v>
      </c>
      <c r="M69">
        <v>115.62</v>
      </c>
      <c r="N69">
        <v>273.45</v>
      </c>
      <c r="O69">
        <v>100.75</v>
      </c>
      <c r="P69">
        <v>5.0599999999999996</v>
      </c>
      <c r="Q69">
        <v>27.01</v>
      </c>
      <c r="R69" s="93">
        <v>28.33</v>
      </c>
      <c r="S69" s="93">
        <v>28.33</v>
      </c>
      <c r="T69" s="93">
        <v>28.34</v>
      </c>
      <c r="U69">
        <v>0</v>
      </c>
      <c r="V69">
        <v>43.188957000000002</v>
      </c>
      <c r="W69">
        <v>4.2699999999999996</v>
      </c>
      <c r="X69">
        <v>82</v>
      </c>
      <c r="Y69">
        <v>27.34</v>
      </c>
      <c r="Z69">
        <v>27.33</v>
      </c>
      <c r="AA69">
        <v>137.66999999999999</v>
      </c>
      <c r="AB69">
        <v>27.53</v>
      </c>
      <c r="AC69">
        <v>50.99</v>
      </c>
      <c r="AD69">
        <v>23.43</v>
      </c>
      <c r="AE69">
        <v>46</v>
      </c>
      <c r="AF69">
        <v>23</v>
      </c>
      <c r="AG69">
        <v>23.66</v>
      </c>
      <c r="AH69">
        <v>67.5</v>
      </c>
      <c r="AI69">
        <v>67.5</v>
      </c>
      <c r="AJ69">
        <v>28.26</v>
      </c>
      <c r="AK69">
        <v>95</v>
      </c>
      <c r="AL69">
        <v>40</v>
      </c>
    </row>
    <row r="70" spans="1:38">
      <c r="A70" t="s">
        <v>112</v>
      </c>
      <c r="B70" s="34">
        <v>262.57</v>
      </c>
      <c r="C70" s="34">
        <v>87.23</v>
      </c>
      <c r="D70" s="93">
        <f t="shared" si="1"/>
        <v>85</v>
      </c>
      <c r="E70" s="34">
        <v>16.13</v>
      </c>
      <c r="F70" s="34"/>
      <c r="G70" s="34"/>
      <c r="H70" s="34"/>
      <c r="I70" s="34"/>
      <c r="J70" s="37">
        <v>6.16</v>
      </c>
      <c r="K70" s="37">
        <v>6.16</v>
      </c>
      <c r="L70" s="37">
        <v>6.31</v>
      </c>
      <c r="M70">
        <v>115.62</v>
      </c>
      <c r="N70">
        <v>273.45</v>
      </c>
      <c r="O70">
        <v>100.75</v>
      </c>
      <c r="P70">
        <v>5.0599999999999996</v>
      </c>
      <c r="Q70">
        <v>27.01</v>
      </c>
      <c r="R70" s="93">
        <v>28.33</v>
      </c>
      <c r="S70" s="93">
        <v>28.33</v>
      </c>
      <c r="T70" s="93">
        <v>28.34</v>
      </c>
      <c r="U70">
        <v>0</v>
      </c>
      <c r="V70">
        <v>36.502515000000002</v>
      </c>
      <c r="W70">
        <v>4.2699999999999996</v>
      </c>
      <c r="X70">
        <v>81</v>
      </c>
      <c r="Y70">
        <v>27</v>
      </c>
      <c r="Z70">
        <v>27</v>
      </c>
      <c r="AA70">
        <v>121.55</v>
      </c>
      <c r="AB70">
        <v>24.31</v>
      </c>
      <c r="AC70">
        <v>43.64</v>
      </c>
      <c r="AD70">
        <v>20.68</v>
      </c>
      <c r="AE70">
        <v>39</v>
      </c>
      <c r="AF70">
        <v>19</v>
      </c>
      <c r="AG70">
        <v>23.34</v>
      </c>
      <c r="AH70">
        <v>67.5</v>
      </c>
      <c r="AI70">
        <v>67.5</v>
      </c>
      <c r="AJ70">
        <v>28.26</v>
      </c>
      <c r="AK70">
        <v>81</v>
      </c>
      <c r="AL70">
        <v>34</v>
      </c>
    </row>
    <row r="71" spans="1:38">
      <c r="A71" t="s">
        <v>113</v>
      </c>
      <c r="B71" s="34">
        <v>262.57</v>
      </c>
      <c r="C71" s="34">
        <v>87.23</v>
      </c>
      <c r="D71" s="93">
        <f t="shared" si="1"/>
        <v>77.77</v>
      </c>
      <c r="E71" s="34">
        <v>16.13</v>
      </c>
      <c r="F71" s="34"/>
      <c r="G71" s="34"/>
      <c r="H71" s="34"/>
      <c r="I71" s="34"/>
      <c r="J71" s="37">
        <v>4.4800000000000004</v>
      </c>
      <c r="K71" s="37">
        <v>4.4800000000000004</v>
      </c>
      <c r="L71" s="37">
        <v>4.59</v>
      </c>
      <c r="M71">
        <v>115.62</v>
      </c>
      <c r="N71">
        <v>273.45</v>
      </c>
      <c r="O71">
        <v>100.75</v>
      </c>
      <c r="P71">
        <v>5.0599999999999996</v>
      </c>
      <c r="Q71">
        <v>27.01</v>
      </c>
      <c r="R71" s="93">
        <v>32.57</v>
      </c>
      <c r="S71" s="93">
        <v>20</v>
      </c>
      <c r="T71" s="93">
        <v>25.2</v>
      </c>
      <c r="U71">
        <v>0</v>
      </c>
      <c r="V71">
        <v>29.903796</v>
      </c>
      <c r="W71">
        <v>4.47</v>
      </c>
      <c r="X71">
        <v>79.5</v>
      </c>
      <c r="Y71">
        <v>26.5</v>
      </c>
      <c r="Z71">
        <v>26.5</v>
      </c>
      <c r="AA71">
        <v>105.17</v>
      </c>
      <c r="AB71">
        <v>21.03</v>
      </c>
      <c r="AC71">
        <v>36.200000000000003</v>
      </c>
      <c r="AD71">
        <v>17.350000000000001</v>
      </c>
      <c r="AE71">
        <v>32</v>
      </c>
      <c r="AF71">
        <v>16</v>
      </c>
      <c r="AG71">
        <v>23.34</v>
      </c>
      <c r="AH71">
        <v>67.5</v>
      </c>
      <c r="AI71">
        <v>67.5</v>
      </c>
      <c r="AJ71">
        <v>28.26</v>
      </c>
      <c r="AK71">
        <v>65</v>
      </c>
      <c r="AL71">
        <v>28</v>
      </c>
    </row>
    <row r="72" spans="1:38">
      <c r="A72" t="s">
        <v>114</v>
      </c>
      <c r="B72" s="34">
        <v>262.57</v>
      </c>
      <c r="C72" s="34">
        <v>87.23</v>
      </c>
      <c r="D72" s="93">
        <f t="shared" si="1"/>
        <v>63</v>
      </c>
      <c r="E72" s="34">
        <v>16.13</v>
      </c>
      <c r="F72" s="34"/>
      <c r="G72" s="34"/>
      <c r="H72" s="34"/>
      <c r="I72" s="34"/>
      <c r="J72" s="37">
        <v>3.5</v>
      </c>
      <c r="K72" s="37">
        <v>3.5</v>
      </c>
      <c r="L72" s="37">
        <v>3.59</v>
      </c>
      <c r="M72">
        <v>115.62</v>
      </c>
      <c r="N72">
        <v>273.45</v>
      </c>
      <c r="O72">
        <v>100.75</v>
      </c>
      <c r="P72">
        <v>5.0599999999999996</v>
      </c>
      <c r="Q72">
        <v>27.01</v>
      </c>
      <c r="R72" s="93">
        <v>33</v>
      </c>
      <c r="S72" s="93">
        <v>9</v>
      </c>
      <c r="T72" s="93">
        <v>21</v>
      </c>
      <c r="U72">
        <v>0</v>
      </c>
      <c r="V72">
        <v>23.607233999999998</v>
      </c>
      <c r="W72">
        <v>4.47</v>
      </c>
      <c r="X72">
        <v>77</v>
      </c>
      <c r="Y72">
        <v>25.66</v>
      </c>
      <c r="Z72">
        <v>25.67</v>
      </c>
      <c r="AA72">
        <v>88.99</v>
      </c>
      <c r="AB72">
        <v>17.8</v>
      </c>
      <c r="AC72">
        <v>29.36</v>
      </c>
      <c r="AD72">
        <v>13.25</v>
      </c>
      <c r="AE72">
        <v>25</v>
      </c>
      <c r="AF72">
        <v>13</v>
      </c>
      <c r="AG72">
        <v>23</v>
      </c>
      <c r="AH72">
        <v>65.75</v>
      </c>
      <c r="AI72">
        <v>65.75</v>
      </c>
      <c r="AJ72">
        <v>28.26</v>
      </c>
      <c r="AK72">
        <v>46</v>
      </c>
      <c r="AL72">
        <v>19</v>
      </c>
    </row>
    <row r="73" spans="1:38">
      <c r="A73" t="s">
        <v>115</v>
      </c>
      <c r="B73" s="34">
        <v>262.57</v>
      </c>
      <c r="C73" s="34">
        <v>87.23</v>
      </c>
      <c r="D73" s="93">
        <f t="shared" si="1"/>
        <v>41.45</v>
      </c>
      <c r="E73" s="34">
        <v>16.13</v>
      </c>
      <c r="F73" s="34"/>
      <c r="G73" s="34"/>
      <c r="H73" s="34"/>
      <c r="I73" s="34"/>
      <c r="J73" s="37">
        <v>2.54</v>
      </c>
      <c r="K73" s="37">
        <v>2.54</v>
      </c>
      <c r="L73" s="37">
        <v>2.6</v>
      </c>
      <c r="M73">
        <v>115.62</v>
      </c>
      <c r="N73">
        <v>273.45</v>
      </c>
      <c r="O73">
        <v>100.75</v>
      </c>
      <c r="P73">
        <v>2.73</v>
      </c>
      <c r="Q73">
        <v>25.61</v>
      </c>
      <c r="R73" s="93">
        <v>23</v>
      </c>
      <c r="S73" s="93">
        <v>3</v>
      </c>
      <c r="T73" s="93">
        <v>15.45</v>
      </c>
      <c r="U73">
        <v>0</v>
      </c>
      <c r="V73">
        <v>17.291177999999999</v>
      </c>
      <c r="W73">
        <v>4.47</v>
      </c>
      <c r="X73">
        <v>67.5</v>
      </c>
      <c r="Y73">
        <v>22.5</v>
      </c>
      <c r="Z73">
        <v>22.5</v>
      </c>
      <c r="AA73">
        <v>72.81</v>
      </c>
      <c r="AB73">
        <v>14.56</v>
      </c>
      <c r="AC73">
        <v>22.53</v>
      </c>
      <c r="AD73">
        <v>9</v>
      </c>
      <c r="AE73">
        <v>19</v>
      </c>
      <c r="AF73">
        <v>9</v>
      </c>
      <c r="AG73">
        <v>18.34</v>
      </c>
      <c r="AH73">
        <v>64</v>
      </c>
      <c r="AI73">
        <v>64</v>
      </c>
      <c r="AJ73">
        <v>28.76</v>
      </c>
      <c r="AK73">
        <v>32</v>
      </c>
      <c r="AL73">
        <v>13</v>
      </c>
    </row>
    <row r="74" spans="1:38">
      <c r="A74" t="s">
        <v>116</v>
      </c>
      <c r="B74" s="34">
        <v>262.57</v>
      </c>
      <c r="C74" s="34">
        <v>87.23</v>
      </c>
      <c r="D74" s="93">
        <f t="shared" si="1"/>
        <v>19.939999999999998</v>
      </c>
      <c r="E74" s="34">
        <v>16.13</v>
      </c>
      <c r="F74" s="34"/>
      <c r="G74" s="34"/>
      <c r="H74" s="34"/>
      <c r="I74" s="34"/>
      <c r="J74" s="37">
        <v>1.78</v>
      </c>
      <c r="K74" s="37">
        <v>1.78</v>
      </c>
      <c r="L74" s="37">
        <v>1.81</v>
      </c>
      <c r="M74">
        <v>115.62</v>
      </c>
      <c r="N74">
        <v>273.45</v>
      </c>
      <c r="O74">
        <v>100.75</v>
      </c>
      <c r="P74">
        <v>4.5199999999999996</v>
      </c>
      <c r="Q74">
        <v>25.01</v>
      </c>
      <c r="R74" s="93">
        <v>13.94</v>
      </c>
      <c r="S74" s="93">
        <v>0</v>
      </c>
      <c r="T74" s="93">
        <v>6</v>
      </c>
      <c r="U74">
        <v>0</v>
      </c>
      <c r="V74">
        <v>11.316267</v>
      </c>
      <c r="W74">
        <v>4.47</v>
      </c>
      <c r="X74">
        <v>66.5</v>
      </c>
      <c r="Y74">
        <v>22.16</v>
      </c>
      <c r="Z74">
        <v>22.17</v>
      </c>
      <c r="AA74">
        <v>57.13</v>
      </c>
      <c r="AB74">
        <v>11.43</v>
      </c>
      <c r="AC74">
        <v>15.94</v>
      </c>
      <c r="AD74">
        <v>7</v>
      </c>
      <c r="AE74">
        <v>13</v>
      </c>
      <c r="AF74">
        <v>7</v>
      </c>
      <c r="AG74">
        <v>17.66</v>
      </c>
      <c r="AH74">
        <v>60.5</v>
      </c>
      <c r="AI74">
        <v>60.5</v>
      </c>
      <c r="AJ74">
        <v>28.76</v>
      </c>
      <c r="AK74">
        <v>18</v>
      </c>
      <c r="AL74">
        <v>7</v>
      </c>
    </row>
    <row r="75" spans="1:38">
      <c r="A75" t="s">
        <v>117</v>
      </c>
      <c r="B75" s="34">
        <v>262.57</v>
      </c>
      <c r="C75" s="34">
        <v>87.23</v>
      </c>
      <c r="D75" s="93">
        <f t="shared" si="1"/>
        <v>0</v>
      </c>
      <c r="E75" s="34">
        <v>16.13</v>
      </c>
      <c r="F75" s="34"/>
      <c r="G75" s="34"/>
      <c r="H75" s="34"/>
      <c r="I75" s="34"/>
      <c r="J75" s="37">
        <v>1.1200000000000001</v>
      </c>
      <c r="K75" s="37">
        <v>1.1200000000000001</v>
      </c>
      <c r="L75" s="37">
        <v>1.1499999999999999</v>
      </c>
      <c r="M75">
        <v>115.62</v>
      </c>
      <c r="N75">
        <v>273.45</v>
      </c>
      <c r="O75">
        <v>100.75</v>
      </c>
      <c r="P75">
        <v>4.83</v>
      </c>
      <c r="Q75">
        <v>23.81</v>
      </c>
      <c r="R75" s="93">
        <v>0</v>
      </c>
      <c r="S75" s="93">
        <v>0</v>
      </c>
      <c r="T75" s="93">
        <v>0</v>
      </c>
      <c r="U75">
        <v>4.7699999999999996</v>
      </c>
      <c r="V75">
        <v>6.4427669999999999</v>
      </c>
      <c r="W75">
        <v>4.5599999999999996</v>
      </c>
      <c r="X75">
        <v>65.5</v>
      </c>
      <c r="Y75">
        <v>21.84</v>
      </c>
      <c r="Z75">
        <v>21.83</v>
      </c>
      <c r="AA75">
        <v>43.41</v>
      </c>
      <c r="AB75">
        <v>8.68</v>
      </c>
      <c r="AC75">
        <v>10.07</v>
      </c>
      <c r="AD75">
        <v>4</v>
      </c>
      <c r="AE75">
        <v>10</v>
      </c>
      <c r="AF75">
        <v>5</v>
      </c>
      <c r="AG75">
        <v>17</v>
      </c>
      <c r="AH75">
        <v>53.75</v>
      </c>
      <c r="AI75">
        <v>53.75</v>
      </c>
      <c r="AJ75">
        <v>28.76</v>
      </c>
      <c r="AK75">
        <v>11</v>
      </c>
      <c r="AL75">
        <v>4</v>
      </c>
    </row>
    <row r="76" spans="1:38">
      <c r="A76" t="s">
        <v>118</v>
      </c>
      <c r="B76" s="34">
        <v>262.57</v>
      </c>
      <c r="C76" s="34">
        <v>87.23</v>
      </c>
      <c r="D76" s="93">
        <f t="shared" si="1"/>
        <v>0</v>
      </c>
      <c r="E76" s="34">
        <v>16.13</v>
      </c>
      <c r="F76" s="34"/>
      <c r="G76" s="34"/>
      <c r="H76" s="34"/>
      <c r="I76" s="34"/>
      <c r="J76" s="37">
        <v>0.62</v>
      </c>
      <c r="K76" s="37">
        <v>0.62</v>
      </c>
      <c r="L76" s="37">
        <v>0.64</v>
      </c>
      <c r="M76">
        <v>115.62</v>
      </c>
      <c r="N76">
        <v>273.45</v>
      </c>
      <c r="O76">
        <v>100.75</v>
      </c>
      <c r="P76">
        <v>4.83</v>
      </c>
      <c r="Q76">
        <v>22.01</v>
      </c>
      <c r="R76" s="93">
        <v>0</v>
      </c>
      <c r="S76" s="93">
        <v>0</v>
      </c>
      <c r="T76" s="93">
        <v>0</v>
      </c>
      <c r="U76">
        <v>4.7699999999999996</v>
      </c>
      <c r="V76">
        <v>2.777895</v>
      </c>
      <c r="W76">
        <v>4.5599999999999996</v>
      </c>
      <c r="X76">
        <v>64.5</v>
      </c>
      <c r="Y76">
        <v>21.5</v>
      </c>
      <c r="Z76">
        <v>21.5</v>
      </c>
      <c r="AA76">
        <v>30.83</v>
      </c>
      <c r="AB76">
        <v>6.17</v>
      </c>
      <c r="AC76">
        <v>5.44</v>
      </c>
      <c r="AD76">
        <v>2</v>
      </c>
      <c r="AE76">
        <v>5</v>
      </c>
      <c r="AF76">
        <v>2</v>
      </c>
      <c r="AG76">
        <v>16</v>
      </c>
      <c r="AH76">
        <v>50.25</v>
      </c>
      <c r="AI76">
        <v>50.25</v>
      </c>
      <c r="AJ76">
        <v>28.76</v>
      </c>
      <c r="AK76">
        <v>4</v>
      </c>
      <c r="AL76">
        <v>1</v>
      </c>
    </row>
    <row r="77" spans="1:38">
      <c r="A77" t="s">
        <v>119</v>
      </c>
      <c r="B77" s="34">
        <v>262.57</v>
      </c>
      <c r="C77" s="34">
        <v>87.23</v>
      </c>
      <c r="D77" s="93">
        <f t="shared" si="1"/>
        <v>0</v>
      </c>
      <c r="E77" s="34">
        <v>16.13</v>
      </c>
      <c r="F77" s="34"/>
      <c r="G77" s="34"/>
      <c r="H77" s="34"/>
      <c r="I77" s="34"/>
      <c r="J77" s="37">
        <v>0.2</v>
      </c>
      <c r="K77" s="37">
        <v>0.2</v>
      </c>
      <c r="L77" s="37">
        <v>0.2</v>
      </c>
      <c r="M77">
        <v>115.62</v>
      </c>
      <c r="N77">
        <v>273.45</v>
      </c>
      <c r="O77">
        <v>100.75</v>
      </c>
      <c r="P77">
        <v>4.83</v>
      </c>
      <c r="Q77">
        <v>20</v>
      </c>
      <c r="R77" s="93">
        <v>0</v>
      </c>
      <c r="S77" s="93">
        <v>0</v>
      </c>
      <c r="T77" s="93">
        <v>0</v>
      </c>
      <c r="U77">
        <v>4.7699999999999996</v>
      </c>
      <c r="V77">
        <v>0.60431400000000002</v>
      </c>
      <c r="W77">
        <v>4.5599999999999996</v>
      </c>
      <c r="X77">
        <v>55.5</v>
      </c>
      <c r="Y77">
        <v>18.5</v>
      </c>
      <c r="Z77">
        <v>18.5</v>
      </c>
      <c r="AA77">
        <v>18.260000000000002</v>
      </c>
      <c r="AB77">
        <v>3.65</v>
      </c>
      <c r="AC77">
        <v>2.36</v>
      </c>
      <c r="AD77">
        <v>1</v>
      </c>
      <c r="AE77">
        <v>1</v>
      </c>
      <c r="AF77">
        <v>0</v>
      </c>
      <c r="AG77">
        <v>15.34</v>
      </c>
      <c r="AH77">
        <v>43.33</v>
      </c>
      <c r="AI77">
        <v>43.33</v>
      </c>
      <c r="AJ77">
        <v>29.26</v>
      </c>
      <c r="AK77">
        <v>1</v>
      </c>
      <c r="AL77">
        <v>0</v>
      </c>
    </row>
    <row r="78" spans="1:38">
      <c r="A78" t="s">
        <v>120</v>
      </c>
      <c r="B78" s="34">
        <v>262.57</v>
      </c>
      <c r="C78" s="34">
        <v>87.23</v>
      </c>
      <c r="D78" s="93">
        <f t="shared" si="1"/>
        <v>0</v>
      </c>
      <c r="E78" s="34">
        <v>16.13</v>
      </c>
      <c r="F78" s="34"/>
      <c r="G78" s="34"/>
      <c r="H78" s="34"/>
      <c r="I78" s="34"/>
      <c r="J78" s="37">
        <v>0.03</v>
      </c>
      <c r="K78" s="37">
        <v>0.03</v>
      </c>
      <c r="L78" s="37">
        <v>0.03</v>
      </c>
      <c r="M78">
        <v>115.62</v>
      </c>
      <c r="N78">
        <v>273.45</v>
      </c>
      <c r="O78">
        <v>100.75</v>
      </c>
      <c r="P78">
        <v>4.83</v>
      </c>
      <c r="Q78">
        <v>17.2</v>
      </c>
      <c r="R78" s="93">
        <v>0</v>
      </c>
      <c r="S78" s="93">
        <v>0</v>
      </c>
      <c r="T78" s="93">
        <v>0</v>
      </c>
      <c r="U78">
        <v>4.7699999999999996</v>
      </c>
      <c r="V78">
        <v>0</v>
      </c>
      <c r="W78">
        <v>4.5599999999999996</v>
      </c>
      <c r="X78">
        <v>54.5</v>
      </c>
      <c r="Y78">
        <v>18.16</v>
      </c>
      <c r="Z78">
        <v>18.170000000000002</v>
      </c>
      <c r="AA78">
        <v>8.57</v>
      </c>
      <c r="AB78">
        <v>1.71</v>
      </c>
      <c r="AC78">
        <v>0</v>
      </c>
      <c r="AD78">
        <v>0.5</v>
      </c>
      <c r="AE78">
        <v>0</v>
      </c>
      <c r="AF78">
        <v>0</v>
      </c>
      <c r="AG78">
        <v>14.66</v>
      </c>
      <c r="AH78">
        <v>41.67</v>
      </c>
      <c r="AI78">
        <v>41.67</v>
      </c>
      <c r="AJ78">
        <v>29.26</v>
      </c>
      <c r="AK78">
        <v>1</v>
      </c>
      <c r="AL78">
        <v>0</v>
      </c>
    </row>
    <row r="79" spans="1:38">
      <c r="A79" t="s">
        <v>121</v>
      </c>
      <c r="B79" s="34">
        <v>262.57</v>
      </c>
      <c r="C79" s="34">
        <v>87.23</v>
      </c>
      <c r="D79" s="93">
        <f t="shared" si="1"/>
        <v>0</v>
      </c>
      <c r="E79" s="34">
        <v>16.13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115.62</v>
      </c>
      <c r="N79">
        <v>273.45</v>
      </c>
      <c r="O79">
        <v>100.75</v>
      </c>
      <c r="P79">
        <v>4.9800000000000004</v>
      </c>
      <c r="Q79">
        <v>21.61</v>
      </c>
      <c r="R79" s="93">
        <v>0</v>
      </c>
      <c r="S79" s="93">
        <v>0</v>
      </c>
      <c r="T79" s="93">
        <v>0</v>
      </c>
      <c r="U79">
        <v>4.7699999999999996</v>
      </c>
      <c r="V79">
        <v>0</v>
      </c>
      <c r="W79">
        <v>4.5599999999999996</v>
      </c>
      <c r="X79">
        <v>53</v>
      </c>
      <c r="Y79">
        <v>17.66</v>
      </c>
      <c r="Z79">
        <v>17.670000000000002</v>
      </c>
      <c r="AA79">
        <v>3.07</v>
      </c>
      <c r="AB79">
        <v>0.61</v>
      </c>
      <c r="AC79">
        <v>0</v>
      </c>
      <c r="AD79">
        <v>0</v>
      </c>
      <c r="AE79">
        <v>0</v>
      </c>
      <c r="AF79">
        <v>0</v>
      </c>
      <c r="AG79">
        <v>15</v>
      </c>
      <c r="AH79">
        <v>40</v>
      </c>
      <c r="AI79">
        <v>40</v>
      </c>
      <c r="AJ79">
        <v>29.26</v>
      </c>
      <c r="AK79">
        <v>0</v>
      </c>
      <c r="AL79">
        <v>0</v>
      </c>
    </row>
    <row r="80" spans="1:38">
      <c r="A80" t="s">
        <v>122</v>
      </c>
      <c r="B80" s="34">
        <v>262.57</v>
      </c>
      <c r="C80" s="34">
        <v>87.23</v>
      </c>
      <c r="D80" s="93">
        <f t="shared" si="1"/>
        <v>0</v>
      </c>
      <c r="E80" s="34">
        <v>16.13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115.62</v>
      </c>
      <c r="N80">
        <v>273.45</v>
      </c>
      <c r="O80">
        <v>100.75</v>
      </c>
      <c r="P80">
        <v>4.9800000000000004</v>
      </c>
      <c r="Q80">
        <v>20.6</v>
      </c>
      <c r="R80" s="93">
        <v>0</v>
      </c>
      <c r="S80" s="93">
        <v>0</v>
      </c>
      <c r="T80" s="93">
        <v>0</v>
      </c>
      <c r="U80">
        <v>4.7699999999999996</v>
      </c>
      <c r="V80">
        <v>0</v>
      </c>
      <c r="W80">
        <v>4.5599999999999996</v>
      </c>
      <c r="X80">
        <v>51</v>
      </c>
      <c r="Y80">
        <v>17</v>
      </c>
      <c r="Z80">
        <v>17</v>
      </c>
      <c r="AA80">
        <v>1.4</v>
      </c>
      <c r="AB80">
        <v>0.28000000000000003</v>
      </c>
      <c r="AC80">
        <v>0</v>
      </c>
      <c r="AD80">
        <v>0</v>
      </c>
      <c r="AE80">
        <v>0</v>
      </c>
      <c r="AF80">
        <v>0</v>
      </c>
      <c r="AG80">
        <v>13.66</v>
      </c>
      <c r="AH80">
        <v>38.33</v>
      </c>
      <c r="AI80">
        <v>38.33</v>
      </c>
      <c r="AJ80">
        <v>29.26</v>
      </c>
      <c r="AK80">
        <v>0</v>
      </c>
      <c r="AL80">
        <v>0</v>
      </c>
    </row>
    <row r="81" spans="1:38">
      <c r="A81" t="s">
        <v>123</v>
      </c>
      <c r="B81" s="34">
        <v>262.57</v>
      </c>
      <c r="C81" s="34">
        <v>87.23</v>
      </c>
      <c r="D81" s="93">
        <f t="shared" si="1"/>
        <v>0</v>
      </c>
      <c r="E81" s="34">
        <v>16.13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115.62</v>
      </c>
      <c r="N81">
        <v>273.45</v>
      </c>
      <c r="O81">
        <v>100.75</v>
      </c>
      <c r="P81">
        <v>4.9800000000000004</v>
      </c>
      <c r="Q81">
        <v>19.2</v>
      </c>
      <c r="R81" s="93">
        <v>0</v>
      </c>
      <c r="S81" s="93">
        <v>0</v>
      </c>
      <c r="T81" s="93">
        <v>0</v>
      </c>
      <c r="U81">
        <v>4.7699999999999996</v>
      </c>
      <c r="V81">
        <v>0</v>
      </c>
      <c r="W81">
        <v>4.5599999999999996</v>
      </c>
      <c r="X81">
        <v>42.5</v>
      </c>
      <c r="Y81">
        <v>14.16</v>
      </c>
      <c r="Z81">
        <v>14.17</v>
      </c>
      <c r="AA81">
        <v>0.27</v>
      </c>
      <c r="AB81">
        <v>0.05</v>
      </c>
      <c r="AC81">
        <v>0</v>
      </c>
      <c r="AD81">
        <v>0</v>
      </c>
      <c r="AE81">
        <v>0</v>
      </c>
      <c r="AF81">
        <v>0</v>
      </c>
      <c r="AG81">
        <v>13</v>
      </c>
      <c r="AH81">
        <v>36.67</v>
      </c>
      <c r="AI81">
        <v>36.67</v>
      </c>
      <c r="AJ81">
        <v>29.26</v>
      </c>
      <c r="AK81">
        <v>0</v>
      </c>
      <c r="AL81">
        <v>0</v>
      </c>
    </row>
    <row r="82" spans="1:38">
      <c r="A82" t="s">
        <v>124</v>
      </c>
      <c r="B82" s="34">
        <v>262.57</v>
      </c>
      <c r="C82" s="34">
        <v>87.23</v>
      </c>
      <c r="D82" s="93">
        <f t="shared" si="1"/>
        <v>0</v>
      </c>
      <c r="E82" s="34">
        <v>16.13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115.62</v>
      </c>
      <c r="N82">
        <v>273.45</v>
      </c>
      <c r="O82">
        <v>100.75</v>
      </c>
      <c r="P82">
        <v>4.9800000000000004</v>
      </c>
      <c r="Q82">
        <v>17.8</v>
      </c>
      <c r="R82" s="93">
        <v>0</v>
      </c>
      <c r="S82" s="93">
        <v>0</v>
      </c>
      <c r="T82" s="93">
        <v>0</v>
      </c>
      <c r="U82">
        <v>4.7699999999999996</v>
      </c>
      <c r="V82">
        <v>0</v>
      </c>
      <c r="W82">
        <v>4.5599999999999996</v>
      </c>
      <c r="X82">
        <v>41.5</v>
      </c>
      <c r="Y82">
        <v>13.84</v>
      </c>
      <c r="Z82">
        <v>13.83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12.34</v>
      </c>
      <c r="AH82">
        <v>35</v>
      </c>
      <c r="AI82">
        <v>35</v>
      </c>
      <c r="AJ82">
        <v>29.26</v>
      </c>
      <c r="AK82">
        <v>0</v>
      </c>
      <c r="AL82">
        <v>0</v>
      </c>
    </row>
    <row r="83" spans="1:38">
      <c r="A83" t="s">
        <v>125</v>
      </c>
      <c r="B83" s="34">
        <v>262.57</v>
      </c>
      <c r="C83" s="34">
        <v>87.23</v>
      </c>
      <c r="D83" s="93">
        <f t="shared" si="1"/>
        <v>0</v>
      </c>
      <c r="E83" s="34">
        <v>16.13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115.62</v>
      </c>
      <c r="N83">
        <v>273.45</v>
      </c>
      <c r="O83">
        <v>100.75</v>
      </c>
      <c r="P83">
        <v>5.14</v>
      </c>
      <c r="Q83">
        <v>12.21</v>
      </c>
      <c r="R83" s="93">
        <v>0</v>
      </c>
      <c r="S83" s="93">
        <v>0</v>
      </c>
      <c r="T83" s="93">
        <v>0</v>
      </c>
      <c r="U83">
        <v>4.6900000000000004</v>
      </c>
      <c r="V83">
        <v>0</v>
      </c>
      <c r="W83">
        <v>4.47</v>
      </c>
      <c r="X83">
        <v>41</v>
      </c>
      <c r="Y83">
        <v>13.66</v>
      </c>
      <c r="Z83">
        <v>13.67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11.66</v>
      </c>
      <c r="AH83">
        <v>33.33</v>
      </c>
      <c r="AI83">
        <v>33.33</v>
      </c>
      <c r="AJ83">
        <v>29.26</v>
      </c>
      <c r="AK83">
        <v>0</v>
      </c>
      <c r="AL83">
        <v>0</v>
      </c>
    </row>
    <row r="84" spans="1:38">
      <c r="A84" t="s">
        <v>126</v>
      </c>
      <c r="B84" s="34">
        <v>262.57</v>
      </c>
      <c r="C84" s="34">
        <v>87.23</v>
      </c>
      <c r="D84" s="93">
        <f t="shared" si="1"/>
        <v>0</v>
      </c>
      <c r="E84" s="34">
        <v>16.13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115.62</v>
      </c>
      <c r="N84">
        <v>273.45</v>
      </c>
      <c r="O84">
        <v>100.75</v>
      </c>
      <c r="P84">
        <v>5.14</v>
      </c>
      <c r="Q84">
        <v>11.61</v>
      </c>
      <c r="R84" s="93">
        <v>0</v>
      </c>
      <c r="S84" s="93">
        <v>0</v>
      </c>
      <c r="T84" s="93">
        <v>0</v>
      </c>
      <c r="U84">
        <v>4.6900000000000004</v>
      </c>
      <c r="V84">
        <v>0</v>
      </c>
      <c r="W84">
        <v>4.47</v>
      </c>
      <c r="X84">
        <v>39</v>
      </c>
      <c r="Y84">
        <v>13</v>
      </c>
      <c r="Z84">
        <v>13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10.66</v>
      </c>
      <c r="AH84">
        <v>33.33</v>
      </c>
      <c r="AI84">
        <v>33.33</v>
      </c>
      <c r="AJ84">
        <v>29.26</v>
      </c>
      <c r="AK84">
        <v>0</v>
      </c>
      <c r="AL84">
        <v>0</v>
      </c>
    </row>
    <row r="85" spans="1:38">
      <c r="A85" t="s">
        <v>127</v>
      </c>
      <c r="B85" s="34">
        <v>262.57</v>
      </c>
      <c r="C85" s="34">
        <v>87.23</v>
      </c>
      <c r="D85" s="93">
        <f t="shared" si="1"/>
        <v>0</v>
      </c>
      <c r="E85" s="34">
        <v>16.13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115.62</v>
      </c>
      <c r="N85">
        <v>273.45</v>
      </c>
      <c r="O85">
        <v>100.75</v>
      </c>
      <c r="P85">
        <v>5.14</v>
      </c>
      <c r="Q85">
        <v>10.210000000000001</v>
      </c>
      <c r="R85" s="93">
        <v>0</v>
      </c>
      <c r="S85" s="93">
        <v>0</v>
      </c>
      <c r="T85" s="93">
        <v>0</v>
      </c>
      <c r="U85">
        <v>5</v>
      </c>
      <c r="V85">
        <v>0</v>
      </c>
      <c r="W85">
        <v>4.47</v>
      </c>
      <c r="X85">
        <v>39</v>
      </c>
      <c r="Y85">
        <v>13</v>
      </c>
      <c r="Z85">
        <v>13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9.66</v>
      </c>
      <c r="AH85">
        <v>33.33</v>
      </c>
      <c r="AI85">
        <v>33.33</v>
      </c>
      <c r="AJ85">
        <v>28.76</v>
      </c>
      <c r="AK85">
        <v>0</v>
      </c>
      <c r="AL85">
        <v>0</v>
      </c>
    </row>
    <row r="86" spans="1:38">
      <c r="A86" t="s">
        <v>128</v>
      </c>
      <c r="B86" s="34">
        <v>262.57</v>
      </c>
      <c r="C86" s="34">
        <v>87.23</v>
      </c>
      <c r="D86" s="93">
        <f t="shared" si="1"/>
        <v>0</v>
      </c>
      <c r="E86" s="34">
        <v>16.13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115.62</v>
      </c>
      <c r="N86">
        <v>273.45</v>
      </c>
      <c r="O86">
        <v>100.75</v>
      </c>
      <c r="P86">
        <v>5.14</v>
      </c>
      <c r="Q86">
        <v>9.81</v>
      </c>
      <c r="R86" s="93">
        <v>0</v>
      </c>
      <c r="S86" s="93">
        <v>0</v>
      </c>
      <c r="T86" s="93">
        <v>0</v>
      </c>
      <c r="U86">
        <v>5</v>
      </c>
      <c r="V86">
        <v>0</v>
      </c>
      <c r="W86">
        <v>4.47</v>
      </c>
      <c r="X86">
        <v>39</v>
      </c>
      <c r="Y86">
        <v>13</v>
      </c>
      <c r="Z86">
        <v>13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9.66</v>
      </c>
      <c r="AH86">
        <v>33.33</v>
      </c>
      <c r="AI86">
        <v>33.33</v>
      </c>
      <c r="AJ86">
        <v>28.76</v>
      </c>
      <c r="AK86">
        <v>0</v>
      </c>
      <c r="AL86">
        <v>0</v>
      </c>
    </row>
    <row r="87" spans="1:38">
      <c r="A87" t="s">
        <v>129</v>
      </c>
      <c r="B87" s="34">
        <v>262.57</v>
      </c>
      <c r="C87" s="34">
        <v>87.23</v>
      </c>
      <c r="D87" s="93">
        <f t="shared" si="1"/>
        <v>0</v>
      </c>
      <c r="E87" s="34">
        <v>16.13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115.62</v>
      </c>
      <c r="N87">
        <v>273.45</v>
      </c>
      <c r="O87">
        <v>100.75</v>
      </c>
      <c r="P87">
        <v>5.14</v>
      </c>
      <c r="Q87">
        <v>9.01</v>
      </c>
      <c r="R87" s="93">
        <v>0</v>
      </c>
      <c r="S87" s="93">
        <v>0</v>
      </c>
      <c r="T87" s="93">
        <v>0</v>
      </c>
      <c r="U87">
        <v>5</v>
      </c>
      <c r="V87">
        <v>0</v>
      </c>
      <c r="W87">
        <v>4.47</v>
      </c>
      <c r="X87">
        <v>39</v>
      </c>
      <c r="Y87">
        <v>13</v>
      </c>
      <c r="Z87">
        <v>13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9.66</v>
      </c>
      <c r="AH87">
        <v>29.67</v>
      </c>
      <c r="AI87">
        <v>29.67</v>
      </c>
      <c r="AJ87">
        <v>27.76</v>
      </c>
      <c r="AK87">
        <v>0</v>
      </c>
      <c r="AL87">
        <v>0</v>
      </c>
    </row>
    <row r="88" spans="1:38">
      <c r="A88" t="s">
        <v>130</v>
      </c>
      <c r="B88" s="34">
        <v>262.57</v>
      </c>
      <c r="C88" s="34">
        <v>87.23</v>
      </c>
      <c r="D88" s="93">
        <f t="shared" si="1"/>
        <v>0</v>
      </c>
      <c r="E88" s="34">
        <v>16.13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115.62</v>
      </c>
      <c r="N88">
        <v>273.45</v>
      </c>
      <c r="O88">
        <v>100.75</v>
      </c>
      <c r="P88">
        <v>5.14</v>
      </c>
      <c r="Q88">
        <v>9.2100000000000009</v>
      </c>
      <c r="R88" s="93">
        <v>0</v>
      </c>
      <c r="S88" s="93">
        <v>0</v>
      </c>
      <c r="T88" s="93">
        <v>0</v>
      </c>
      <c r="U88">
        <v>5</v>
      </c>
      <c r="V88">
        <v>0</v>
      </c>
      <c r="W88">
        <v>4.47</v>
      </c>
      <c r="X88">
        <v>39</v>
      </c>
      <c r="Y88">
        <v>13</v>
      </c>
      <c r="Z88">
        <v>13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9.66</v>
      </c>
      <c r="AH88">
        <v>30</v>
      </c>
      <c r="AI88">
        <v>30</v>
      </c>
      <c r="AJ88">
        <v>27.76</v>
      </c>
      <c r="AK88">
        <v>0</v>
      </c>
      <c r="AL88">
        <v>0</v>
      </c>
    </row>
    <row r="89" spans="1:38">
      <c r="A89" t="s">
        <v>131</v>
      </c>
      <c r="B89" s="34">
        <v>262.57</v>
      </c>
      <c r="C89" s="34">
        <v>87.23</v>
      </c>
      <c r="D89" s="93">
        <f t="shared" si="1"/>
        <v>0</v>
      </c>
      <c r="E89" s="34">
        <v>16.13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115.62</v>
      </c>
      <c r="N89">
        <v>273.45</v>
      </c>
      <c r="O89">
        <v>100.75</v>
      </c>
      <c r="P89">
        <v>5.14</v>
      </c>
      <c r="Q89">
        <v>9.2100000000000009</v>
      </c>
      <c r="R89" s="93">
        <v>0</v>
      </c>
      <c r="S89" s="93">
        <v>0</v>
      </c>
      <c r="T89" s="93">
        <v>0</v>
      </c>
      <c r="U89">
        <v>5</v>
      </c>
      <c r="V89">
        <v>0</v>
      </c>
      <c r="W89">
        <v>4.79</v>
      </c>
      <c r="X89">
        <v>39</v>
      </c>
      <c r="Y89">
        <v>13</v>
      </c>
      <c r="Z89">
        <v>13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9.66</v>
      </c>
      <c r="AH89">
        <v>30.67</v>
      </c>
      <c r="AI89">
        <v>30.67</v>
      </c>
      <c r="AJ89">
        <v>27.76</v>
      </c>
      <c r="AK89">
        <v>0</v>
      </c>
      <c r="AL89">
        <v>0</v>
      </c>
    </row>
    <row r="90" spans="1:38">
      <c r="A90" t="s">
        <v>132</v>
      </c>
      <c r="B90" s="34">
        <v>262.57</v>
      </c>
      <c r="C90" s="34">
        <v>87.23</v>
      </c>
      <c r="D90" s="93">
        <f t="shared" si="1"/>
        <v>0</v>
      </c>
      <c r="E90" s="34">
        <v>16.13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115.62</v>
      </c>
      <c r="N90">
        <v>273.45</v>
      </c>
      <c r="O90">
        <v>100.75</v>
      </c>
      <c r="P90">
        <v>5.14</v>
      </c>
      <c r="Q90">
        <v>9.2100000000000009</v>
      </c>
      <c r="R90" s="93">
        <v>0</v>
      </c>
      <c r="S90" s="93">
        <v>0</v>
      </c>
      <c r="T90" s="93">
        <v>0</v>
      </c>
      <c r="U90">
        <v>5</v>
      </c>
      <c r="V90">
        <v>0</v>
      </c>
      <c r="W90">
        <v>4.79</v>
      </c>
      <c r="X90">
        <v>39</v>
      </c>
      <c r="Y90">
        <v>13</v>
      </c>
      <c r="Z90">
        <v>13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9.66</v>
      </c>
      <c r="AH90">
        <v>31.67</v>
      </c>
      <c r="AI90">
        <v>31.67</v>
      </c>
      <c r="AJ90">
        <v>27.25</v>
      </c>
      <c r="AK90">
        <v>0</v>
      </c>
      <c r="AL90">
        <v>0</v>
      </c>
    </row>
    <row r="91" spans="1:38">
      <c r="A91" t="s">
        <v>133</v>
      </c>
      <c r="B91" s="34">
        <v>262.57</v>
      </c>
      <c r="C91" s="34">
        <v>87.23</v>
      </c>
      <c r="D91" s="93">
        <f t="shared" si="1"/>
        <v>0</v>
      </c>
      <c r="E91" s="34">
        <v>16.13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115.62</v>
      </c>
      <c r="N91">
        <v>273.45</v>
      </c>
      <c r="O91">
        <v>100.75</v>
      </c>
      <c r="P91">
        <v>5.14</v>
      </c>
      <c r="Q91">
        <v>7.41</v>
      </c>
      <c r="R91" s="93">
        <v>0</v>
      </c>
      <c r="S91" s="93">
        <v>0</v>
      </c>
      <c r="T91" s="93">
        <v>0</v>
      </c>
      <c r="U91">
        <v>4.92</v>
      </c>
      <c r="V91">
        <v>0</v>
      </c>
      <c r="W91">
        <v>4.6500000000000004</v>
      </c>
      <c r="X91">
        <v>39.5</v>
      </c>
      <c r="Y91">
        <v>13.16</v>
      </c>
      <c r="Z91">
        <v>13.17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9.66</v>
      </c>
      <c r="AH91">
        <v>28.33</v>
      </c>
      <c r="AI91">
        <v>28.33</v>
      </c>
      <c r="AJ91">
        <v>27.25</v>
      </c>
      <c r="AK91">
        <v>0</v>
      </c>
      <c r="AL91">
        <v>0</v>
      </c>
    </row>
    <row r="92" spans="1:38">
      <c r="A92" t="s">
        <v>134</v>
      </c>
      <c r="B92" s="34">
        <v>262.57</v>
      </c>
      <c r="C92" s="34">
        <v>87.23</v>
      </c>
      <c r="D92" s="93">
        <f t="shared" si="1"/>
        <v>0</v>
      </c>
      <c r="E92" s="34">
        <v>16.13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115.62</v>
      </c>
      <c r="N92">
        <v>273.45</v>
      </c>
      <c r="O92">
        <v>100.75</v>
      </c>
      <c r="P92">
        <v>5.0599999999999996</v>
      </c>
      <c r="Q92">
        <v>7.41</v>
      </c>
      <c r="R92" s="93">
        <v>0</v>
      </c>
      <c r="S92" s="93">
        <v>0</v>
      </c>
      <c r="T92" s="93">
        <v>0</v>
      </c>
      <c r="U92">
        <v>4.92</v>
      </c>
      <c r="V92">
        <v>0</v>
      </c>
      <c r="W92">
        <v>4.6500000000000004</v>
      </c>
      <c r="X92">
        <v>41.5</v>
      </c>
      <c r="Y92">
        <v>13.84</v>
      </c>
      <c r="Z92">
        <v>13.83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9.66</v>
      </c>
      <c r="AH92">
        <v>29.33</v>
      </c>
      <c r="AI92">
        <v>29.33</v>
      </c>
      <c r="AJ92">
        <v>27.25</v>
      </c>
      <c r="AK92">
        <v>0</v>
      </c>
      <c r="AL92">
        <v>0</v>
      </c>
    </row>
    <row r="93" spans="1:38">
      <c r="A93" t="s">
        <v>135</v>
      </c>
      <c r="B93" s="34">
        <v>262.57</v>
      </c>
      <c r="C93" s="34">
        <v>87.23</v>
      </c>
      <c r="D93" s="93">
        <f t="shared" si="1"/>
        <v>0</v>
      </c>
      <c r="E93" s="34">
        <v>16.13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115.62</v>
      </c>
      <c r="N93">
        <v>273.45</v>
      </c>
      <c r="O93">
        <v>100.75</v>
      </c>
      <c r="P93">
        <v>5.0599999999999996</v>
      </c>
      <c r="Q93">
        <v>7.41</v>
      </c>
      <c r="R93" s="93">
        <v>0</v>
      </c>
      <c r="S93" s="93">
        <v>0</v>
      </c>
      <c r="T93" s="93">
        <v>0</v>
      </c>
      <c r="U93">
        <v>4.92</v>
      </c>
      <c r="V93">
        <v>0</v>
      </c>
      <c r="W93">
        <v>4.6500000000000004</v>
      </c>
      <c r="X93">
        <v>43.5</v>
      </c>
      <c r="Y93">
        <v>14.5</v>
      </c>
      <c r="Z93">
        <v>14.5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10</v>
      </c>
      <c r="AH93">
        <v>29.67</v>
      </c>
      <c r="AI93">
        <v>29.67</v>
      </c>
      <c r="AJ93">
        <v>26.74</v>
      </c>
      <c r="AK93">
        <v>0</v>
      </c>
      <c r="AL93">
        <v>0</v>
      </c>
    </row>
    <row r="94" spans="1:38">
      <c r="A94" t="s">
        <v>136</v>
      </c>
      <c r="B94" s="34">
        <v>262.57</v>
      </c>
      <c r="C94" s="34">
        <v>87.23</v>
      </c>
      <c r="D94" s="93">
        <f t="shared" si="1"/>
        <v>0</v>
      </c>
      <c r="E94" s="34">
        <v>16.13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115.62</v>
      </c>
      <c r="N94">
        <v>273.45</v>
      </c>
      <c r="O94">
        <v>100.75</v>
      </c>
      <c r="P94">
        <v>5.0599999999999996</v>
      </c>
      <c r="Q94">
        <v>7.41</v>
      </c>
      <c r="R94" s="93">
        <v>0</v>
      </c>
      <c r="S94" s="93">
        <v>0</v>
      </c>
      <c r="T94" s="93">
        <v>0</v>
      </c>
      <c r="U94">
        <v>4.92</v>
      </c>
      <c r="V94">
        <v>0</v>
      </c>
      <c r="W94">
        <v>4.6500000000000004</v>
      </c>
      <c r="X94">
        <v>45.5</v>
      </c>
      <c r="Y94">
        <v>15.16</v>
      </c>
      <c r="Z94">
        <v>15.17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10</v>
      </c>
      <c r="AH94">
        <v>29.67</v>
      </c>
      <c r="AI94">
        <v>29.67</v>
      </c>
      <c r="AJ94">
        <v>26.74</v>
      </c>
      <c r="AK94">
        <v>0</v>
      </c>
      <c r="AL94">
        <v>0</v>
      </c>
    </row>
    <row r="95" spans="1:38">
      <c r="A95" t="s">
        <v>137</v>
      </c>
      <c r="B95" s="34">
        <v>262.57</v>
      </c>
      <c r="C95" s="34">
        <v>87.23</v>
      </c>
      <c r="D95" s="93">
        <f t="shared" si="1"/>
        <v>0</v>
      </c>
      <c r="E95" s="34">
        <v>16.13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115.62</v>
      </c>
      <c r="N95">
        <v>273.45</v>
      </c>
      <c r="O95">
        <v>100.75</v>
      </c>
      <c r="P95">
        <v>5.0599999999999996</v>
      </c>
      <c r="Q95">
        <v>7.41</v>
      </c>
      <c r="R95" s="93">
        <v>0</v>
      </c>
      <c r="S95" s="93">
        <v>0</v>
      </c>
      <c r="T95" s="93">
        <v>0</v>
      </c>
      <c r="U95">
        <v>4.8499999999999996</v>
      </c>
      <c r="V95">
        <v>0</v>
      </c>
      <c r="W95">
        <v>4.6500000000000004</v>
      </c>
      <c r="X95">
        <v>47</v>
      </c>
      <c r="Y95">
        <v>15.66</v>
      </c>
      <c r="Z95">
        <v>15.67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10.34</v>
      </c>
      <c r="AH95">
        <v>30</v>
      </c>
      <c r="AI95">
        <v>30</v>
      </c>
      <c r="AJ95">
        <v>26.74</v>
      </c>
      <c r="AK95">
        <v>0</v>
      </c>
      <c r="AL95">
        <v>0</v>
      </c>
    </row>
    <row r="96" spans="1:38">
      <c r="A96" t="s">
        <v>138</v>
      </c>
      <c r="B96" s="34">
        <v>262.57</v>
      </c>
      <c r="C96" s="34">
        <v>87.23</v>
      </c>
      <c r="D96" s="93">
        <f t="shared" si="1"/>
        <v>0</v>
      </c>
      <c r="E96" s="34">
        <v>16.13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115.62</v>
      </c>
      <c r="N96">
        <v>273.45</v>
      </c>
      <c r="O96">
        <v>100.75</v>
      </c>
      <c r="P96">
        <v>5.0599999999999996</v>
      </c>
      <c r="Q96">
        <v>7.41</v>
      </c>
      <c r="R96" s="93">
        <v>0</v>
      </c>
      <c r="S96" s="93">
        <v>0</v>
      </c>
      <c r="T96" s="93">
        <v>0</v>
      </c>
      <c r="U96">
        <v>4.8499999999999996</v>
      </c>
      <c r="V96">
        <v>0</v>
      </c>
      <c r="W96">
        <v>4.6500000000000004</v>
      </c>
      <c r="X96">
        <v>48</v>
      </c>
      <c r="Y96">
        <v>16</v>
      </c>
      <c r="Z96">
        <v>16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10.34</v>
      </c>
      <c r="AH96">
        <v>30</v>
      </c>
      <c r="AI96">
        <v>30</v>
      </c>
      <c r="AJ96">
        <v>26.74</v>
      </c>
      <c r="AK96">
        <v>0</v>
      </c>
      <c r="AL96">
        <v>0</v>
      </c>
    </row>
    <row r="97" spans="1:50">
      <c r="A97" t="s">
        <v>139</v>
      </c>
      <c r="B97" s="34">
        <v>262.57</v>
      </c>
      <c r="C97" s="34">
        <v>87.23</v>
      </c>
      <c r="D97" s="93">
        <f t="shared" si="1"/>
        <v>0</v>
      </c>
      <c r="E97" s="34">
        <v>16.13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115.62</v>
      </c>
      <c r="N97">
        <v>273.45</v>
      </c>
      <c r="O97">
        <v>100.75</v>
      </c>
      <c r="P97">
        <v>5.0599999999999996</v>
      </c>
      <c r="Q97">
        <v>7.41</v>
      </c>
      <c r="R97" s="93">
        <v>0</v>
      </c>
      <c r="S97" s="93">
        <v>0</v>
      </c>
      <c r="T97" s="93">
        <v>0</v>
      </c>
      <c r="U97">
        <v>4.8499999999999996</v>
      </c>
      <c r="V97">
        <v>0</v>
      </c>
      <c r="W97">
        <v>4.6500000000000004</v>
      </c>
      <c r="X97">
        <v>48.5</v>
      </c>
      <c r="Y97">
        <v>16.16</v>
      </c>
      <c r="Z97">
        <v>16.170000000000002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11.66</v>
      </c>
      <c r="AH97">
        <v>31</v>
      </c>
      <c r="AI97">
        <v>31</v>
      </c>
      <c r="AJ97">
        <v>26.74</v>
      </c>
      <c r="AK97">
        <v>0</v>
      </c>
      <c r="AL97">
        <v>0</v>
      </c>
    </row>
    <row r="98" spans="1:50">
      <c r="A98" t="s">
        <v>140</v>
      </c>
      <c r="B98" s="34">
        <v>262.57</v>
      </c>
      <c r="C98" s="34">
        <v>87.23</v>
      </c>
      <c r="D98" s="93">
        <f t="shared" si="1"/>
        <v>0</v>
      </c>
      <c r="E98" s="34">
        <v>16.13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115.62</v>
      </c>
      <c r="N98">
        <v>273.45</v>
      </c>
      <c r="O98">
        <v>100.75</v>
      </c>
      <c r="P98">
        <v>5.0599999999999996</v>
      </c>
      <c r="Q98">
        <v>7.41</v>
      </c>
      <c r="R98" s="93">
        <v>0</v>
      </c>
      <c r="S98" s="93">
        <v>0</v>
      </c>
      <c r="T98" s="93">
        <v>0</v>
      </c>
      <c r="U98">
        <v>4.8499999999999996</v>
      </c>
      <c r="V98">
        <v>0</v>
      </c>
      <c r="W98">
        <v>4.6500000000000004</v>
      </c>
      <c r="X98">
        <v>50.5</v>
      </c>
      <c r="Y98">
        <v>16.84</v>
      </c>
      <c r="Z98">
        <v>16.829999999999998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12.66</v>
      </c>
      <c r="AH98">
        <v>31.33</v>
      </c>
      <c r="AI98">
        <v>31.33</v>
      </c>
      <c r="AJ98">
        <v>26.74</v>
      </c>
      <c r="AK98">
        <v>0</v>
      </c>
      <c r="AL98">
        <v>0</v>
      </c>
    </row>
    <row r="99" spans="1:50">
      <c r="A99" t="s">
        <v>141</v>
      </c>
      <c r="B99" s="34">
        <f>SUM(B3:B98)/4000</f>
        <v>5.1626475000000021</v>
      </c>
      <c r="C99" s="34">
        <f t="shared" ref="C99:P99" si="2">SUM(C3:C98)/4000</f>
        <v>1.5933474999999966</v>
      </c>
      <c r="D99" s="93">
        <f t="shared" ref="D99" si="3">SUM(D3:D98)/4000</f>
        <v>0.92202249999999908</v>
      </c>
      <c r="E99" s="34">
        <f>SUM(E3:E98)/4000</f>
        <v>0.35664000000000096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0.11569750000000001</v>
      </c>
      <c r="K99" s="37">
        <f t="shared" si="2"/>
        <v>0.11569750000000001</v>
      </c>
      <c r="L99" s="37">
        <f t="shared" si="2"/>
        <v>0.11857749999999996</v>
      </c>
      <c r="M99">
        <f t="shared" si="2"/>
        <v>2.323020000000001</v>
      </c>
      <c r="N99">
        <f t="shared" si="2"/>
        <v>5.7841775000000029</v>
      </c>
      <c r="O99">
        <f t="shared" si="2"/>
        <v>2.1451224999999994</v>
      </c>
      <c r="P99">
        <f t="shared" si="2"/>
        <v>0.11082749999999997</v>
      </c>
      <c r="Q99">
        <f t="shared" ref="Q99:AF99" si="5">SUM(Q3:Q98)/4000</f>
        <v>0.27967000000000025</v>
      </c>
      <c r="R99" s="93">
        <f t="shared" si="5"/>
        <v>0.32153999999999983</v>
      </c>
      <c r="S99" s="93">
        <f t="shared" si="5"/>
        <v>0.28870999999999991</v>
      </c>
      <c r="T99" s="93">
        <f t="shared" si="5"/>
        <v>0.31177249999999984</v>
      </c>
      <c r="U99">
        <f t="shared" si="5"/>
        <v>7.6180000000000039E-2</v>
      </c>
      <c r="V99">
        <f t="shared" si="5"/>
        <v>0.86524362675000033</v>
      </c>
      <c r="W99">
        <f t="shared" si="5"/>
        <v>9.9285000000000026E-2</v>
      </c>
      <c r="X99">
        <f t="shared" si="5"/>
        <v>1.3808750000000001</v>
      </c>
      <c r="Y99">
        <f t="shared" si="5"/>
        <v>0.46026000000000017</v>
      </c>
      <c r="Z99">
        <f t="shared" si="5"/>
        <v>0.46030750000000009</v>
      </c>
      <c r="AA99">
        <f t="shared" si="5"/>
        <v>1.7840824999999998</v>
      </c>
      <c r="AB99">
        <f t="shared" si="5"/>
        <v>0.35682249999999993</v>
      </c>
      <c r="AC99">
        <f t="shared" si="5"/>
        <v>0.73215250000000009</v>
      </c>
      <c r="AD99">
        <f t="shared" si="5"/>
        <v>0.38306250000000008</v>
      </c>
      <c r="AE99">
        <f t="shared" si="5"/>
        <v>0.76775000000000004</v>
      </c>
      <c r="AF99">
        <f t="shared" si="5"/>
        <v>0.38400000000000001</v>
      </c>
      <c r="AG99">
        <f t="shared" ref="AG99:AM99" si="6">SUM(AG3:AG98)/4000</f>
        <v>0.40175000000000022</v>
      </c>
      <c r="AH99">
        <f t="shared" si="6"/>
        <v>1.1344949999999996</v>
      </c>
      <c r="AI99">
        <f t="shared" si="6"/>
        <v>1.1344949999999996</v>
      </c>
      <c r="AJ99">
        <f t="shared" si="6"/>
        <v>0.63287750000000031</v>
      </c>
      <c r="AK99">
        <f t="shared" si="6"/>
        <v>1.55775</v>
      </c>
      <c r="AL99">
        <f t="shared" si="6"/>
        <v>0.66400000000000003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45416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495.20525279740457</v>
      </c>
      <c r="L3">
        <v>17.489999999999998</v>
      </c>
      <c r="M3">
        <v>64.011910888770501</v>
      </c>
      <c r="N3">
        <v>53.039073155873311</v>
      </c>
      <c r="O3">
        <v>74.132356920731709</v>
      </c>
      <c r="P3">
        <v>31.430934774353677</v>
      </c>
      <c r="Q3">
        <v>9.6380063828232085</v>
      </c>
      <c r="R3">
        <v>9.5806155734684477</v>
      </c>
      <c r="S3">
        <v>11.785440523934181</v>
      </c>
      <c r="T3">
        <v>1.4192111638795983</v>
      </c>
      <c r="U3">
        <v>59.381590507019858</v>
      </c>
      <c r="V3">
        <v>8.8381019483101415</v>
      </c>
      <c r="W3">
        <v>14.777546765894236</v>
      </c>
      <c r="X3">
        <v>62.989527156359316</v>
      </c>
      <c r="Y3">
        <v>0</v>
      </c>
      <c r="Z3">
        <v>8.3087916642727251</v>
      </c>
      <c r="AA3">
        <v>11.409845800000003</v>
      </c>
      <c r="AB3">
        <v>20.920374412035258</v>
      </c>
      <c r="AC3">
        <v>9.9908847129414315</v>
      </c>
      <c r="AD3">
        <v>0</v>
      </c>
      <c r="AE3">
        <v>16.988935013519246</v>
      </c>
      <c r="AF3">
        <v>5.9026744366469011</v>
      </c>
      <c r="AG3">
        <v>32.82383335931496</v>
      </c>
      <c r="AH3">
        <v>9.5858084608793561</v>
      </c>
      <c r="AI3">
        <v>0</v>
      </c>
      <c r="AJ3">
        <v>0</v>
      </c>
      <c r="AK3">
        <v>29.595144654373531</v>
      </c>
      <c r="AL3">
        <v>27.66650696841652</v>
      </c>
      <c r="AM3">
        <v>8.0921513585287297</v>
      </c>
      <c r="AN3">
        <v>4.1902574480899984E-2</v>
      </c>
      <c r="AO3">
        <v>0</v>
      </c>
      <c r="AP3">
        <v>0</v>
      </c>
      <c r="AQ3">
        <v>6.4890014474006046</v>
      </c>
      <c r="AR3">
        <v>14.771824060688401</v>
      </c>
      <c r="AS3">
        <v>15.130691225464393</v>
      </c>
      <c r="AT3">
        <v>0</v>
      </c>
      <c r="AU3">
        <v>0</v>
      </c>
      <c r="AV3">
        <v>0</v>
      </c>
      <c r="AW3">
        <v>0</v>
      </c>
      <c r="AX3">
        <v>0</v>
      </c>
      <c r="AY3">
        <v>2.4688503940520445</v>
      </c>
      <c r="AZ3">
        <v>0.83094143093922646</v>
      </c>
      <c r="BA3">
        <v>0.40195951807228913</v>
      </c>
      <c r="BB3">
        <v>2.4608586254826257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1137.6005486763322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495.20525279740457</v>
      </c>
      <c r="L4">
        <v>17.489999999999998</v>
      </c>
      <c r="M4">
        <v>64.011910888770501</v>
      </c>
      <c r="N4">
        <v>53.039073155873311</v>
      </c>
      <c r="O4">
        <v>74.132356920731709</v>
      </c>
      <c r="P4">
        <v>31.430934774353677</v>
      </c>
      <c r="Q4">
        <v>9.6380063828232085</v>
      </c>
      <c r="R4">
        <v>9.5806155734684477</v>
      </c>
      <c r="S4">
        <v>11.785440523934181</v>
      </c>
      <c r="T4">
        <v>1.4192111638795983</v>
      </c>
      <c r="U4">
        <v>59.381590507019858</v>
      </c>
      <c r="V4">
        <v>8.8381019483101415</v>
      </c>
      <c r="W4">
        <v>14.777546765894236</v>
      </c>
      <c r="X4">
        <v>62.989527156359316</v>
      </c>
      <c r="Y4">
        <v>0</v>
      </c>
      <c r="Z4">
        <v>8.3087916642727251</v>
      </c>
      <c r="AA4">
        <v>11.409845800000003</v>
      </c>
      <c r="AB4">
        <v>20.920374412035258</v>
      </c>
      <c r="AC4">
        <v>9.9908847129414315</v>
      </c>
      <c r="AD4">
        <v>0</v>
      </c>
      <c r="AE4">
        <v>16.988935013519246</v>
      </c>
      <c r="AF4">
        <v>5.9026744366469011</v>
      </c>
      <c r="AG4">
        <v>32.82383335931496</v>
      </c>
      <c r="AH4">
        <v>9.5858084608793561</v>
      </c>
      <c r="AI4">
        <v>0</v>
      </c>
      <c r="AJ4">
        <v>0</v>
      </c>
      <c r="AK4">
        <v>29.595144654373531</v>
      </c>
      <c r="AL4">
        <v>27.66650696841652</v>
      </c>
      <c r="AM4">
        <v>8.0921513585287297</v>
      </c>
      <c r="AN4">
        <v>4.1902574480899984E-2</v>
      </c>
      <c r="AO4">
        <v>0</v>
      </c>
      <c r="AP4">
        <v>0</v>
      </c>
      <c r="AQ4">
        <v>6.4890014474006046</v>
      </c>
      <c r="AR4">
        <v>14.771824060688401</v>
      </c>
      <c r="AS4">
        <v>15.130691225464393</v>
      </c>
      <c r="AT4">
        <v>0</v>
      </c>
      <c r="AU4">
        <v>0</v>
      </c>
      <c r="AV4">
        <v>0</v>
      </c>
      <c r="AW4">
        <v>0</v>
      </c>
      <c r="AX4">
        <v>0</v>
      </c>
      <c r="AY4">
        <v>2.4688503940520445</v>
      </c>
      <c r="AZ4">
        <v>0.83094143093922646</v>
      </c>
      <c r="BA4">
        <v>0.40195951807228913</v>
      </c>
      <c r="BB4">
        <v>2.4608586254826257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1137.6005486763322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495.20525279740457</v>
      </c>
      <c r="L5">
        <v>17.489999999999998</v>
      </c>
      <c r="M5">
        <v>64.011910888770501</v>
      </c>
      <c r="N5">
        <v>53.039073155873311</v>
      </c>
      <c r="O5">
        <v>74.132356920731709</v>
      </c>
      <c r="P5">
        <v>31.430934774353677</v>
      </c>
      <c r="Q5">
        <v>9.6380063828232085</v>
      </c>
      <c r="R5">
        <v>9.5806155734684477</v>
      </c>
      <c r="S5">
        <v>11.785440523934181</v>
      </c>
      <c r="T5">
        <v>1.4192111638795983</v>
      </c>
      <c r="U5">
        <v>59.381590507019858</v>
      </c>
      <c r="V5">
        <v>8.8381019483101415</v>
      </c>
      <c r="W5">
        <v>14.777546765894236</v>
      </c>
      <c r="X5">
        <v>62.989527156359316</v>
      </c>
      <c r="Y5">
        <v>0</v>
      </c>
      <c r="Z5">
        <v>8.3087916642727251</v>
      </c>
      <c r="AA5">
        <v>11.409845800000003</v>
      </c>
      <c r="AB5">
        <v>20.920374412035258</v>
      </c>
      <c r="AC5">
        <v>9.9908847129414315</v>
      </c>
      <c r="AD5">
        <v>0</v>
      </c>
      <c r="AE5">
        <v>16.988935013519246</v>
      </c>
      <c r="AF5">
        <v>5.9026744366469011</v>
      </c>
      <c r="AG5">
        <v>32.82383335931496</v>
      </c>
      <c r="AH5">
        <v>9.5858084608793561</v>
      </c>
      <c r="AI5">
        <v>0</v>
      </c>
      <c r="AJ5">
        <v>0</v>
      </c>
      <c r="AK5">
        <v>29.595144654373531</v>
      </c>
      <c r="AL5">
        <v>27.66650696841652</v>
      </c>
      <c r="AM5">
        <v>8.0921513585287297</v>
      </c>
      <c r="AN5">
        <v>4.1902574480899984E-2</v>
      </c>
      <c r="AO5">
        <v>0</v>
      </c>
      <c r="AP5">
        <v>0</v>
      </c>
      <c r="AQ5">
        <v>0</v>
      </c>
      <c r="AR5">
        <v>14.771824060688401</v>
      </c>
      <c r="AS5">
        <v>15.130691225464393</v>
      </c>
      <c r="AT5">
        <v>0</v>
      </c>
      <c r="AU5">
        <v>0</v>
      </c>
      <c r="AV5">
        <v>0</v>
      </c>
      <c r="AW5">
        <v>0</v>
      </c>
      <c r="AX5">
        <v>0</v>
      </c>
      <c r="AY5">
        <v>2.4688503940520445</v>
      </c>
      <c r="AZ5">
        <v>0</v>
      </c>
      <c r="BA5">
        <v>0.40195951807228913</v>
      </c>
      <c r="BB5">
        <v>2.4608586254826257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1130.2806057979924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495.20525279740457</v>
      </c>
      <c r="L6">
        <v>17.489999999999998</v>
      </c>
      <c r="M6">
        <v>64.011910888770501</v>
      </c>
      <c r="N6">
        <v>53.039073155873311</v>
      </c>
      <c r="O6">
        <v>74.132356920731709</v>
      </c>
      <c r="P6">
        <v>31.430934774353677</v>
      </c>
      <c r="Q6">
        <v>9.6380063828232085</v>
      </c>
      <c r="R6">
        <v>9.5806155734684477</v>
      </c>
      <c r="S6">
        <v>11.785440523934181</v>
      </c>
      <c r="T6">
        <v>1.4192111638795983</v>
      </c>
      <c r="U6">
        <v>59.381590507019858</v>
      </c>
      <c r="V6">
        <v>8.8381019483101415</v>
      </c>
      <c r="W6">
        <v>14.777546765894236</v>
      </c>
      <c r="X6">
        <v>62.989527156359316</v>
      </c>
      <c r="Y6">
        <v>0</v>
      </c>
      <c r="Z6">
        <v>8.3087916642727251</v>
      </c>
      <c r="AA6">
        <v>11.409845800000003</v>
      </c>
      <c r="AB6">
        <v>20.920374412035258</v>
      </c>
      <c r="AC6">
        <v>9.9908847129414315</v>
      </c>
      <c r="AD6">
        <v>0</v>
      </c>
      <c r="AE6">
        <v>16.988935013519246</v>
      </c>
      <c r="AF6">
        <v>5.9026744366469011</v>
      </c>
      <c r="AG6">
        <v>32.82383335931496</v>
      </c>
      <c r="AH6">
        <v>9.5858084608793561</v>
      </c>
      <c r="AI6">
        <v>0</v>
      </c>
      <c r="AJ6">
        <v>0</v>
      </c>
      <c r="AK6">
        <v>29.595144654373531</v>
      </c>
      <c r="AL6">
        <v>27.66650696841652</v>
      </c>
      <c r="AM6">
        <v>8.0921513585287297</v>
      </c>
      <c r="AN6">
        <v>4.1902574480899984E-2</v>
      </c>
      <c r="AO6">
        <v>0</v>
      </c>
      <c r="AP6">
        <v>0</v>
      </c>
      <c r="AQ6">
        <v>0</v>
      </c>
      <c r="AR6">
        <v>14.771824060688401</v>
      </c>
      <c r="AS6">
        <v>15.130691225464393</v>
      </c>
      <c r="AT6">
        <v>0</v>
      </c>
      <c r="AU6">
        <v>0</v>
      </c>
      <c r="AV6">
        <v>0</v>
      </c>
      <c r="AW6">
        <v>0</v>
      </c>
      <c r="AX6">
        <v>0</v>
      </c>
      <c r="AY6">
        <v>2.4688503940520445</v>
      </c>
      <c r="AZ6">
        <v>0</v>
      </c>
      <c r="BA6">
        <v>0.40195951807228913</v>
      </c>
      <c r="BB6">
        <v>2.4608586254826257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1130.2806057979924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495.20525279740457</v>
      </c>
      <c r="L7">
        <v>17.489999999999998</v>
      </c>
      <c r="M7">
        <v>64.011910888770501</v>
      </c>
      <c r="N7">
        <v>53.039073155873311</v>
      </c>
      <c r="O7">
        <v>74.132356920731709</v>
      </c>
      <c r="P7">
        <v>31.430934774353677</v>
      </c>
      <c r="Q7">
        <v>9.6380063828232085</v>
      </c>
      <c r="R7">
        <v>9.5806155734684477</v>
      </c>
      <c r="S7">
        <v>11.785440523934181</v>
      </c>
      <c r="T7">
        <v>1.4192111638795983</v>
      </c>
      <c r="U7">
        <v>59.381590507019858</v>
      </c>
      <c r="V7">
        <v>8.8381019483101415</v>
      </c>
      <c r="W7">
        <v>14.777546765894236</v>
      </c>
      <c r="X7">
        <v>62.989527156359316</v>
      </c>
      <c r="Y7">
        <v>0</v>
      </c>
      <c r="Z7">
        <v>8.3087916642727251</v>
      </c>
      <c r="AA7">
        <v>11.409845800000003</v>
      </c>
      <c r="AB7">
        <v>13.946916274690173</v>
      </c>
      <c r="AC7">
        <v>9.9908847129414315</v>
      </c>
      <c r="AD7">
        <v>0</v>
      </c>
      <c r="AE7">
        <v>16.988935013519246</v>
      </c>
      <c r="AF7">
        <v>5.9026744366469011</v>
      </c>
      <c r="AG7">
        <v>32.82383335931496</v>
      </c>
      <c r="AH7">
        <v>9.5858084608793561</v>
      </c>
      <c r="AI7">
        <v>0</v>
      </c>
      <c r="AJ7">
        <v>0</v>
      </c>
      <c r="AK7">
        <v>29.595144654373531</v>
      </c>
      <c r="AL7">
        <v>37.727054549999991</v>
      </c>
      <c r="AM7">
        <v>8.0921513585287297</v>
      </c>
      <c r="AN7">
        <v>4.1902574480899984E-2</v>
      </c>
      <c r="AO7">
        <v>0</v>
      </c>
      <c r="AP7">
        <v>0</v>
      </c>
      <c r="AQ7">
        <v>0</v>
      </c>
      <c r="AR7">
        <v>14.771824060688401</v>
      </c>
      <c r="AS7">
        <v>15.130691225464393</v>
      </c>
      <c r="AT7">
        <v>0</v>
      </c>
      <c r="AU7">
        <v>0</v>
      </c>
      <c r="AV7">
        <v>0</v>
      </c>
      <c r="AW7">
        <v>0</v>
      </c>
      <c r="AX7">
        <v>0</v>
      </c>
      <c r="AY7">
        <v>2.4688503940520445</v>
      </c>
      <c r="AZ7">
        <v>0</v>
      </c>
      <c r="BA7">
        <v>0.40195951807228913</v>
      </c>
      <c r="BB7">
        <v>2.4608586254826257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1133.3676952422306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495.20525279740457</v>
      </c>
      <c r="L8">
        <v>17.489999999999998</v>
      </c>
      <c r="M8">
        <v>64.011910888770501</v>
      </c>
      <c r="N8">
        <v>53.039073155873311</v>
      </c>
      <c r="O8">
        <v>74.132356920731709</v>
      </c>
      <c r="P8">
        <v>31.430934774353677</v>
      </c>
      <c r="Q8">
        <v>9.6380063828232085</v>
      </c>
      <c r="R8">
        <v>9.5806155734684477</v>
      </c>
      <c r="S8">
        <v>11.785440523934181</v>
      </c>
      <c r="T8">
        <v>1.4192111638795983</v>
      </c>
      <c r="U8">
        <v>59.381590507019858</v>
      </c>
      <c r="V8">
        <v>8.8381019483101415</v>
      </c>
      <c r="W8">
        <v>14.777546765894236</v>
      </c>
      <c r="X8">
        <v>62.989527156359316</v>
      </c>
      <c r="Y8">
        <v>0</v>
      </c>
      <c r="Z8">
        <v>8.3087916642727251</v>
      </c>
      <c r="AA8">
        <v>11.409845800000003</v>
      </c>
      <c r="AB8">
        <v>13.946916274690173</v>
      </c>
      <c r="AC8">
        <v>9.9908847129414315</v>
      </c>
      <c r="AD8">
        <v>0</v>
      </c>
      <c r="AE8">
        <v>16.988935013519246</v>
      </c>
      <c r="AF8">
        <v>5.9026744366469011</v>
      </c>
      <c r="AG8">
        <v>32.82383335931496</v>
      </c>
      <c r="AH8">
        <v>9.5858084608793561</v>
      </c>
      <c r="AI8">
        <v>0</v>
      </c>
      <c r="AJ8">
        <v>0</v>
      </c>
      <c r="AK8">
        <v>29.595144654373531</v>
      </c>
      <c r="AL8">
        <v>37.727054549999991</v>
      </c>
      <c r="AM8">
        <v>8.0921513585287297</v>
      </c>
      <c r="AN8">
        <v>4.1902574480899984E-2</v>
      </c>
      <c r="AO8">
        <v>0</v>
      </c>
      <c r="AP8">
        <v>0</v>
      </c>
      <c r="AQ8">
        <v>0</v>
      </c>
      <c r="AR8">
        <v>14.771824060688401</v>
      </c>
      <c r="AS8">
        <v>15.130691225464393</v>
      </c>
      <c r="AT8">
        <v>0</v>
      </c>
      <c r="AU8">
        <v>0</v>
      </c>
      <c r="AV8">
        <v>0</v>
      </c>
      <c r="AW8">
        <v>0</v>
      </c>
      <c r="AX8">
        <v>0</v>
      </c>
      <c r="AY8">
        <v>2.4688503940520445</v>
      </c>
      <c r="AZ8">
        <v>0</v>
      </c>
      <c r="BA8">
        <v>0.40195951807228913</v>
      </c>
      <c r="BB8">
        <v>2.4608586254826257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1133.3676952422306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495.20525279740457</v>
      </c>
      <c r="L9">
        <v>17.489999999999998</v>
      </c>
      <c r="M9">
        <v>64.011910888770501</v>
      </c>
      <c r="N9">
        <v>53.039073155873311</v>
      </c>
      <c r="O9">
        <v>74.132356920731709</v>
      </c>
      <c r="P9">
        <v>31.430934774353677</v>
      </c>
      <c r="Q9">
        <v>9.6380063828232085</v>
      </c>
      <c r="R9">
        <v>9.5806155734684477</v>
      </c>
      <c r="S9">
        <v>11.785440523934181</v>
      </c>
      <c r="T9">
        <v>1.4192111638795983</v>
      </c>
      <c r="U9">
        <v>59.381590507019858</v>
      </c>
      <c r="V9">
        <v>8.8381019483101415</v>
      </c>
      <c r="W9">
        <v>14.777546765894236</v>
      </c>
      <c r="X9">
        <v>62.989527156359316</v>
      </c>
      <c r="Y9">
        <v>0</v>
      </c>
      <c r="Z9">
        <v>8.3087916642727251</v>
      </c>
      <c r="AA9">
        <v>11.409845800000003</v>
      </c>
      <c r="AB9">
        <v>13.946916274690173</v>
      </c>
      <c r="AC9">
        <v>9.9908847129414315</v>
      </c>
      <c r="AD9">
        <v>0</v>
      </c>
      <c r="AE9">
        <v>16.988935013519246</v>
      </c>
      <c r="AF9">
        <v>5.9026744366469011</v>
      </c>
      <c r="AG9">
        <v>32.82383335931496</v>
      </c>
      <c r="AH9">
        <v>9.5858084608793561</v>
      </c>
      <c r="AI9">
        <v>0</v>
      </c>
      <c r="AJ9">
        <v>0</v>
      </c>
      <c r="AK9">
        <v>29.595144654373531</v>
      </c>
      <c r="AL9">
        <v>57.269668536833031</v>
      </c>
      <c r="AM9">
        <v>8.0921513585287297</v>
      </c>
      <c r="AN9">
        <v>4.1902574480899984E-2</v>
      </c>
      <c r="AO9">
        <v>0</v>
      </c>
      <c r="AP9">
        <v>0</v>
      </c>
      <c r="AQ9">
        <v>0</v>
      </c>
      <c r="AR9">
        <v>14.771824060688401</v>
      </c>
      <c r="AS9">
        <v>15.130691225464393</v>
      </c>
      <c r="AT9">
        <v>0</v>
      </c>
      <c r="AU9">
        <v>0</v>
      </c>
      <c r="AV9">
        <v>0</v>
      </c>
      <c r="AW9">
        <v>0</v>
      </c>
      <c r="AX9">
        <v>0</v>
      </c>
      <c r="AY9">
        <v>2.4688503940520445</v>
      </c>
      <c r="AZ9">
        <v>0</v>
      </c>
      <c r="BA9">
        <v>0.40195951807228913</v>
      </c>
      <c r="BB9">
        <v>2.4608586254826257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1152.9103092290636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495.20525279740457</v>
      </c>
      <c r="L10">
        <v>17.489999999999998</v>
      </c>
      <c r="M10">
        <v>64.011910888770501</v>
      </c>
      <c r="N10">
        <v>53.039073155873311</v>
      </c>
      <c r="O10">
        <v>74.132356920731709</v>
      </c>
      <c r="P10">
        <v>31.430934774353677</v>
      </c>
      <c r="Q10">
        <v>9.6380063828232085</v>
      </c>
      <c r="R10">
        <v>9.5806155734684477</v>
      </c>
      <c r="S10">
        <v>11.785440523934181</v>
      </c>
      <c r="T10">
        <v>1.4192111638795983</v>
      </c>
      <c r="U10">
        <v>59.381590507019858</v>
      </c>
      <c r="V10">
        <v>8.8381019483101415</v>
      </c>
      <c r="W10">
        <v>14.777546765894236</v>
      </c>
      <c r="X10">
        <v>62.989527156359316</v>
      </c>
      <c r="Y10">
        <v>0</v>
      </c>
      <c r="Z10">
        <v>8.3087916642727251</v>
      </c>
      <c r="AA10">
        <v>11.409845800000003</v>
      </c>
      <c r="AB10">
        <v>13.946916274690173</v>
      </c>
      <c r="AC10">
        <v>9.9908847129414315</v>
      </c>
      <c r="AD10">
        <v>0</v>
      </c>
      <c r="AE10">
        <v>16.988935013519246</v>
      </c>
      <c r="AF10">
        <v>5.9026744366469011</v>
      </c>
      <c r="AG10">
        <v>32.82383335931496</v>
      </c>
      <c r="AH10">
        <v>9.5858084608793561</v>
      </c>
      <c r="AI10">
        <v>0</v>
      </c>
      <c r="AJ10">
        <v>0</v>
      </c>
      <c r="AK10">
        <v>29.595144654373531</v>
      </c>
      <c r="AL10">
        <v>57.269668536833031</v>
      </c>
      <c r="AM10">
        <v>8.0921513585287297</v>
      </c>
      <c r="AN10">
        <v>4.1902574480899984E-2</v>
      </c>
      <c r="AO10">
        <v>0</v>
      </c>
      <c r="AP10">
        <v>0</v>
      </c>
      <c r="AQ10">
        <v>0</v>
      </c>
      <c r="AR10">
        <v>14.771824060688401</v>
      </c>
      <c r="AS10">
        <v>15.130691225464393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2.4688503940520445</v>
      </c>
      <c r="AZ10">
        <v>0</v>
      </c>
      <c r="BA10">
        <v>0.40195951807228913</v>
      </c>
      <c r="BB10">
        <v>2.4608586254826257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1152.9103092290636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495.20525279740457</v>
      </c>
      <c r="L11">
        <v>17.489999999999998</v>
      </c>
      <c r="M11">
        <v>64.011910888770501</v>
      </c>
      <c r="N11">
        <v>53.039073155873311</v>
      </c>
      <c r="O11">
        <v>74.132356920731709</v>
      </c>
      <c r="P11">
        <v>31.430934774353677</v>
      </c>
      <c r="Q11">
        <v>9.6380063828232085</v>
      </c>
      <c r="R11">
        <v>9.5806155734684477</v>
      </c>
      <c r="S11">
        <v>11.785440523934181</v>
      </c>
      <c r="T11">
        <v>1.4192111638795983</v>
      </c>
      <c r="U11">
        <v>59.381590507019858</v>
      </c>
      <c r="V11">
        <v>8.8381019483101415</v>
      </c>
      <c r="W11">
        <v>14.777546765894236</v>
      </c>
      <c r="X11">
        <v>62.989527156359316</v>
      </c>
      <c r="Y11">
        <v>0</v>
      </c>
      <c r="Z11">
        <v>8.3087916642727251</v>
      </c>
      <c r="AA11">
        <v>11.409845800000003</v>
      </c>
      <c r="AB11">
        <v>13.946916274690173</v>
      </c>
      <c r="AC11">
        <v>9.9908847129414315</v>
      </c>
      <c r="AD11">
        <v>0</v>
      </c>
      <c r="AE11">
        <v>16.988935013519246</v>
      </c>
      <c r="AF11">
        <v>5.9026744366469011</v>
      </c>
      <c r="AG11">
        <v>32.82383335931496</v>
      </c>
      <c r="AH11">
        <v>9.5858084608793561</v>
      </c>
      <c r="AI11">
        <v>0</v>
      </c>
      <c r="AJ11">
        <v>0</v>
      </c>
      <c r="AK11">
        <v>29.595144654373531</v>
      </c>
      <c r="AL11">
        <v>57.269668536833031</v>
      </c>
      <c r="AM11">
        <v>8.0921513585287297</v>
      </c>
      <c r="AN11">
        <v>4.1902574480899984E-2</v>
      </c>
      <c r="AO11">
        <v>0</v>
      </c>
      <c r="AP11">
        <v>0</v>
      </c>
      <c r="AQ11">
        <v>0</v>
      </c>
      <c r="AR11">
        <v>14.771824060688401</v>
      </c>
      <c r="AS11">
        <v>15.130691225464393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2.4688503940520445</v>
      </c>
      <c r="AZ11">
        <v>0</v>
      </c>
      <c r="BA11">
        <v>0.40195951807228913</v>
      </c>
      <c r="BB11">
        <v>2.4608586254826257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1152.9103092290636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495.20525279740457</v>
      </c>
      <c r="L12">
        <v>17.489999999999998</v>
      </c>
      <c r="M12">
        <v>64.011910888770501</v>
      </c>
      <c r="N12">
        <v>53.039073155873311</v>
      </c>
      <c r="O12">
        <v>74.132356920731709</v>
      </c>
      <c r="P12">
        <v>31.430934774353677</v>
      </c>
      <c r="Q12">
        <v>9.6380063828232085</v>
      </c>
      <c r="R12">
        <v>9.5806155734684477</v>
      </c>
      <c r="S12">
        <v>11.785440523934181</v>
      </c>
      <c r="T12">
        <v>1.4192111638795983</v>
      </c>
      <c r="U12">
        <v>59.381590507019858</v>
      </c>
      <c r="V12">
        <v>8.8381019483101415</v>
      </c>
      <c r="W12">
        <v>14.777546765894236</v>
      </c>
      <c r="X12">
        <v>62.989527156359316</v>
      </c>
      <c r="Y12">
        <v>0</v>
      </c>
      <c r="Z12">
        <v>8.3087916642727251</v>
      </c>
      <c r="AA12">
        <v>11.409845800000003</v>
      </c>
      <c r="AB12">
        <v>13.946916274690173</v>
      </c>
      <c r="AC12">
        <v>9.9908847129414315</v>
      </c>
      <c r="AD12">
        <v>0</v>
      </c>
      <c r="AE12">
        <v>16.988935013519246</v>
      </c>
      <c r="AF12">
        <v>5.9026744366469011</v>
      </c>
      <c r="AG12">
        <v>32.82383335931496</v>
      </c>
      <c r="AH12">
        <v>9.5858084608793561</v>
      </c>
      <c r="AI12">
        <v>0</v>
      </c>
      <c r="AJ12">
        <v>0</v>
      </c>
      <c r="AK12">
        <v>29.595144654373531</v>
      </c>
      <c r="AL12">
        <v>57.269668536833031</v>
      </c>
      <c r="AM12">
        <v>8.0921513585287297</v>
      </c>
      <c r="AN12">
        <v>4.1902574480899984E-2</v>
      </c>
      <c r="AO12">
        <v>0</v>
      </c>
      <c r="AP12">
        <v>0</v>
      </c>
      <c r="AQ12">
        <v>0</v>
      </c>
      <c r="AR12">
        <v>14.771824060688401</v>
      </c>
      <c r="AS12">
        <v>15.130691225464393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2.4688503940520445</v>
      </c>
      <c r="AZ12">
        <v>0</v>
      </c>
      <c r="BA12">
        <v>0.40195951807228913</v>
      </c>
      <c r="BB12">
        <v>2.4608586254826257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1152.9103092290636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434.82199660414312</v>
      </c>
      <c r="L13">
        <v>17.489999999999998</v>
      </c>
      <c r="M13">
        <v>64.011910888770501</v>
      </c>
      <c r="N13">
        <v>53.039073155873311</v>
      </c>
      <c r="O13">
        <v>74.132356920731709</v>
      </c>
      <c r="P13">
        <v>31.430934774353677</v>
      </c>
      <c r="Q13">
        <v>9.6380063828232085</v>
      </c>
      <c r="R13">
        <v>9.5806155734684477</v>
      </c>
      <c r="S13">
        <v>11.785440523934181</v>
      </c>
      <c r="T13">
        <v>1.4192111638795983</v>
      </c>
      <c r="U13">
        <v>59.381590507019858</v>
      </c>
      <c r="V13">
        <v>8.8381019483101415</v>
      </c>
      <c r="W13">
        <v>14.777546765894236</v>
      </c>
      <c r="X13">
        <v>62.989527156359316</v>
      </c>
      <c r="Y13">
        <v>0</v>
      </c>
      <c r="Z13">
        <v>8.3087916642727251</v>
      </c>
      <c r="AA13">
        <v>11.409845800000003</v>
      </c>
      <c r="AB13">
        <v>13.946916274690173</v>
      </c>
      <c r="AC13">
        <v>9.9908847129414315</v>
      </c>
      <c r="AD13">
        <v>0</v>
      </c>
      <c r="AE13">
        <v>16.988935013519246</v>
      </c>
      <c r="AF13">
        <v>5.9026744366469011</v>
      </c>
      <c r="AG13">
        <v>32.82383335931496</v>
      </c>
      <c r="AH13">
        <v>9.5858084608793561</v>
      </c>
      <c r="AI13">
        <v>0</v>
      </c>
      <c r="AJ13">
        <v>0</v>
      </c>
      <c r="AK13">
        <v>29.595144654373531</v>
      </c>
      <c r="AL13">
        <v>46.110844449999995</v>
      </c>
      <c r="AM13">
        <v>8.0921513585287297</v>
      </c>
      <c r="AN13">
        <v>4.1902574480899984E-2</v>
      </c>
      <c r="AO13">
        <v>0</v>
      </c>
      <c r="AP13">
        <v>0</v>
      </c>
      <c r="AQ13">
        <v>0</v>
      </c>
      <c r="AR13">
        <v>14.771824060688401</v>
      </c>
      <c r="AS13">
        <v>15.130691225464393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2.4688503940520445</v>
      </c>
      <c r="AZ13">
        <v>0</v>
      </c>
      <c r="BA13">
        <v>0.40195951807228913</v>
      </c>
      <c r="BB13">
        <v>2.4608586254826257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1081.3682289489691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396.51805648018762</v>
      </c>
      <c r="L14">
        <v>17.489999999999998</v>
      </c>
      <c r="M14">
        <v>64.011910888770501</v>
      </c>
      <c r="N14">
        <v>53.039073155873311</v>
      </c>
      <c r="O14">
        <v>74.132356920731709</v>
      </c>
      <c r="P14">
        <v>31.430934774353677</v>
      </c>
      <c r="Q14">
        <v>9.6380063828232085</v>
      </c>
      <c r="R14">
        <v>9.5806155734684477</v>
      </c>
      <c r="S14">
        <v>11.785440523934181</v>
      </c>
      <c r="T14">
        <v>1.4192111638795983</v>
      </c>
      <c r="U14">
        <v>59.381590507019858</v>
      </c>
      <c r="V14">
        <v>8.8381019483101415</v>
      </c>
      <c r="W14">
        <v>14.777546765894236</v>
      </c>
      <c r="X14">
        <v>62.989527156359316</v>
      </c>
      <c r="Y14">
        <v>0</v>
      </c>
      <c r="Z14">
        <v>8.3087916642727251</v>
      </c>
      <c r="AA14">
        <v>11.409845800000003</v>
      </c>
      <c r="AB14">
        <v>13.946916274690173</v>
      </c>
      <c r="AC14">
        <v>9.9908847129414315</v>
      </c>
      <c r="AD14">
        <v>0</v>
      </c>
      <c r="AE14">
        <v>16.988935013519246</v>
      </c>
      <c r="AF14">
        <v>5.9026744366469011</v>
      </c>
      <c r="AG14">
        <v>32.82383335931496</v>
      </c>
      <c r="AH14">
        <v>9.5858084608793561</v>
      </c>
      <c r="AI14">
        <v>0</v>
      </c>
      <c r="AJ14">
        <v>0</v>
      </c>
      <c r="AK14">
        <v>29.595144654373531</v>
      </c>
      <c r="AL14">
        <v>44.43408676841652</v>
      </c>
      <c r="AM14">
        <v>8.0921513585287297</v>
      </c>
      <c r="AN14">
        <v>4.1902574480899984E-2</v>
      </c>
      <c r="AO14">
        <v>0</v>
      </c>
      <c r="AP14">
        <v>0</v>
      </c>
      <c r="AQ14">
        <v>0</v>
      </c>
      <c r="AR14">
        <v>14.771824060688401</v>
      </c>
      <c r="AS14">
        <v>15.130691225464393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2.4688503940520445</v>
      </c>
      <c r="AZ14">
        <v>0</v>
      </c>
      <c r="BA14">
        <v>0.40195951807228913</v>
      </c>
      <c r="BB14">
        <v>2.4608586254826257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1041.3875311434299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357.82931907593246</v>
      </c>
      <c r="L15">
        <v>17.489999999999998</v>
      </c>
      <c r="M15">
        <v>64.011910888770501</v>
      </c>
      <c r="N15">
        <v>53.039073155873311</v>
      </c>
      <c r="O15">
        <v>74.132356920731709</v>
      </c>
      <c r="P15">
        <v>31.430934774353677</v>
      </c>
      <c r="Q15">
        <v>9.6380063828232085</v>
      </c>
      <c r="R15">
        <v>9.5806155734684477</v>
      </c>
      <c r="S15">
        <v>11.785440523934181</v>
      </c>
      <c r="T15">
        <v>1.4192111638795983</v>
      </c>
      <c r="U15">
        <v>59.381590507019858</v>
      </c>
      <c r="V15">
        <v>8.8381019483101415</v>
      </c>
      <c r="W15">
        <v>14.777546765894236</v>
      </c>
      <c r="X15">
        <v>62.989527156359316</v>
      </c>
      <c r="Y15">
        <v>0</v>
      </c>
      <c r="Z15">
        <v>8.3087916642727251</v>
      </c>
      <c r="AA15">
        <v>11.409845800000003</v>
      </c>
      <c r="AB15">
        <v>13.946916274690173</v>
      </c>
      <c r="AC15">
        <v>9.9908847129414315</v>
      </c>
      <c r="AD15">
        <v>0</v>
      </c>
      <c r="AE15">
        <v>16.988935013519246</v>
      </c>
      <c r="AF15">
        <v>5.9026744366469011</v>
      </c>
      <c r="AG15">
        <v>32.82383335931496</v>
      </c>
      <c r="AH15">
        <v>9.5858084608793561</v>
      </c>
      <c r="AI15">
        <v>0</v>
      </c>
      <c r="AJ15">
        <v>0</v>
      </c>
      <c r="AK15">
        <v>29.595144654373531</v>
      </c>
      <c r="AL15">
        <v>44.43408676841652</v>
      </c>
      <c r="AM15">
        <v>8.0921513585287297</v>
      </c>
      <c r="AN15">
        <v>4.1902574480899984E-2</v>
      </c>
      <c r="AO15">
        <v>0</v>
      </c>
      <c r="AP15">
        <v>0</v>
      </c>
      <c r="AQ15">
        <v>0</v>
      </c>
      <c r="AR15">
        <v>14.771824060688401</v>
      </c>
      <c r="AS15">
        <v>15.130691225464393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2.4688503940520445</v>
      </c>
      <c r="AZ15">
        <v>0</v>
      </c>
      <c r="BA15">
        <v>0.40195951807228913</v>
      </c>
      <c r="BB15">
        <v>2.4608586254826257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1002.6987937391748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338.48788375991285</v>
      </c>
      <c r="L16">
        <v>17.489999999999998</v>
      </c>
      <c r="M16">
        <v>64.011910888770501</v>
      </c>
      <c r="N16">
        <v>53.039073155873311</v>
      </c>
      <c r="O16">
        <v>74.132356920731709</v>
      </c>
      <c r="P16">
        <v>31.430934774353677</v>
      </c>
      <c r="Q16">
        <v>9.6380063828232085</v>
      </c>
      <c r="R16">
        <v>9.5806155734684477</v>
      </c>
      <c r="S16">
        <v>11.785440523934181</v>
      </c>
      <c r="T16">
        <v>1.4192111638795983</v>
      </c>
      <c r="U16">
        <v>59.381590507019858</v>
      </c>
      <c r="V16">
        <v>8.8381019483101415</v>
      </c>
      <c r="W16">
        <v>14.777546765894236</v>
      </c>
      <c r="X16">
        <v>62.989527156359316</v>
      </c>
      <c r="Y16">
        <v>0</v>
      </c>
      <c r="Z16">
        <v>8.3087916642727251</v>
      </c>
      <c r="AA16">
        <v>11.409845800000003</v>
      </c>
      <c r="AB16">
        <v>13.946916274690173</v>
      </c>
      <c r="AC16">
        <v>9.9908847129414315</v>
      </c>
      <c r="AD16">
        <v>0</v>
      </c>
      <c r="AE16">
        <v>16.988935013519246</v>
      </c>
      <c r="AF16">
        <v>5.9026744366469011</v>
      </c>
      <c r="AG16">
        <v>32.82383335931496</v>
      </c>
      <c r="AH16">
        <v>9.5858084608793561</v>
      </c>
      <c r="AI16">
        <v>0</v>
      </c>
      <c r="AJ16">
        <v>0</v>
      </c>
      <c r="AK16">
        <v>29.595144654373531</v>
      </c>
      <c r="AL16">
        <v>44.43408676841652</v>
      </c>
      <c r="AM16">
        <v>8.0921513585287297</v>
      </c>
      <c r="AN16">
        <v>4.1902574480899984E-2</v>
      </c>
      <c r="AO16">
        <v>0</v>
      </c>
      <c r="AP16">
        <v>0</v>
      </c>
      <c r="AQ16">
        <v>0</v>
      </c>
      <c r="AR16">
        <v>14.771824060688401</v>
      </c>
      <c r="AS16">
        <v>15.130691225464393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2.4688503940520445</v>
      </c>
      <c r="AZ16">
        <v>0</v>
      </c>
      <c r="BA16">
        <v>0.40195951807228913</v>
      </c>
      <c r="BB16">
        <v>2.4608586254826257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983.35735842315512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309.47300299230449</v>
      </c>
      <c r="L17">
        <v>17.489999999999998</v>
      </c>
      <c r="M17">
        <v>64.011910888770501</v>
      </c>
      <c r="N17">
        <v>53.039073155873311</v>
      </c>
      <c r="O17">
        <v>74.132356920731709</v>
      </c>
      <c r="P17">
        <v>31.430934774353677</v>
      </c>
      <c r="Q17">
        <v>9.6380063828232085</v>
      </c>
      <c r="R17">
        <v>9.5806155734684477</v>
      </c>
      <c r="S17">
        <v>11.785440523934181</v>
      </c>
      <c r="T17">
        <v>1.4192111638795983</v>
      </c>
      <c r="U17">
        <v>59.381590507019858</v>
      </c>
      <c r="V17">
        <v>8.8381019483101415</v>
      </c>
      <c r="W17">
        <v>14.777546765894236</v>
      </c>
      <c r="X17">
        <v>62.989527156359316</v>
      </c>
      <c r="Y17">
        <v>0</v>
      </c>
      <c r="Z17">
        <v>8.3087916642727251</v>
      </c>
      <c r="AA17">
        <v>11.409845800000003</v>
      </c>
      <c r="AB17">
        <v>13.946916274690173</v>
      </c>
      <c r="AC17">
        <v>9.9908847129414315</v>
      </c>
      <c r="AD17">
        <v>0</v>
      </c>
      <c r="AE17">
        <v>16.988935013519246</v>
      </c>
      <c r="AF17">
        <v>5.9026744366469011</v>
      </c>
      <c r="AG17">
        <v>32.82383335931496</v>
      </c>
      <c r="AH17">
        <v>9.5858084608793561</v>
      </c>
      <c r="AI17">
        <v>0</v>
      </c>
      <c r="AJ17">
        <v>0</v>
      </c>
      <c r="AK17">
        <v>29.595144654373531</v>
      </c>
      <c r="AL17">
        <v>44.43408676841652</v>
      </c>
      <c r="AM17">
        <v>8.0921513585287297</v>
      </c>
      <c r="AN17">
        <v>4.1902574480899984E-2</v>
      </c>
      <c r="AO17">
        <v>0</v>
      </c>
      <c r="AP17">
        <v>0</v>
      </c>
      <c r="AQ17">
        <v>0</v>
      </c>
      <c r="AR17">
        <v>14.771824060688401</v>
      </c>
      <c r="AS17">
        <v>15.130691225464393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2.4688503940520445</v>
      </c>
      <c r="AZ17">
        <v>0</v>
      </c>
      <c r="BA17">
        <v>0.40195951807228913</v>
      </c>
      <c r="BB17">
        <v>2.4608586254826257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954.34247765554687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299.80012348672074</v>
      </c>
      <c r="L18">
        <v>17.489881914748224</v>
      </c>
      <c r="M18">
        <v>64.011910888770501</v>
      </c>
      <c r="N18">
        <v>53.039073155873311</v>
      </c>
      <c r="O18">
        <v>74.132356920731709</v>
      </c>
      <c r="P18">
        <v>31.430934774353677</v>
      </c>
      <c r="Q18">
        <v>9.6380063828232085</v>
      </c>
      <c r="R18">
        <v>9.5806155734684477</v>
      </c>
      <c r="S18">
        <v>11.785440523934181</v>
      </c>
      <c r="T18">
        <v>1.4192111638795983</v>
      </c>
      <c r="U18">
        <v>59.381590507019858</v>
      </c>
      <c r="V18">
        <v>8.8381019483101415</v>
      </c>
      <c r="W18">
        <v>14.777546765894236</v>
      </c>
      <c r="X18">
        <v>62.989527156359316</v>
      </c>
      <c r="Y18">
        <v>0</v>
      </c>
      <c r="Z18">
        <v>8.3087916642727251</v>
      </c>
      <c r="AA18">
        <v>11.409845800000003</v>
      </c>
      <c r="AB18">
        <v>13.946916274690173</v>
      </c>
      <c r="AC18">
        <v>9.9908847129414315</v>
      </c>
      <c r="AD18">
        <v>0</v>
      </c>
      <c r="AE18">
        <v>16.988935013519246</v>
      </c>
      <c r="AF18">
        <v>5.9026744366469011</v>
      </c>
      <c r="AG18">
        <v>32.82383335931496</v>
      </c>
      <c r="AH18">
        <v>9.5858084608793561</v>
      </c>
      <c r="AI18">
        <v>0</v>
      </c>
      <c r="AJ18">
        <v>0</v>
      </c>
      <c r="AK18">
        <v>29.595144654373531</v>
      </c>
      <c r="AL18">
        <v>44.43408676841652</v>
      </c>
      <c r="AM18">
        <v>8.0921513585287297</v>
      </c>
      <c r="AN18">
        <v>4.1902574480899984E-2</v>
      </c>
      <c r="AO18">
        <v>0</v>
      </c>
      <c r="AP18">
        <v>0</v>
      </c>
      <c r="AQ18">
        <v>0</v>
      </c>
      <c r="AR18">
        <v>14.771824060688401</v>
      </c>
      <c r="AS18">
        <v>15.130691225464393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2.4688503940520445</v>
      </c>
      <c r="AZ18">
        <v>0</v>
      </c>
      <c r="BA18">
        <v>0.40195951807228913</v>
      </c>
      <c r="BB18">
        <v>2.4608586254826257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944.66948006471125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280.46500873806616</v>
      </c>
      <c r="L19">
        <v>16.64</v>
      </c>
      <c r="M19">
        <v>64.011910888770501</v>
      </c>
      <c r="N19">
        <v>53.039073155873311</v>
      </c>
      <c r="O19">
        <v>74.132356920731709</v>
      </c>
      <c r="P19">
        <v>31.430934774353677</v>
      </c>
      <c r="Q19">
        <v>9.6380063828232085</v>
      </c>
      <c r="R19">
        <v>9.5806155734684477</v>
      </c>
      <c r="S19">
        <v>11.785440523934181</v>
      </c>
      <c r="T19">
        <v>1.4192111638795983</v>
      </c>
      <c r="U19">
        <v>59.381590507019858</v>
      </c>
      <c r="V19">
        <v>8.8381019483101415</v>
      </c>
      <c r="W19">
        <v>14.777546765894236</v>
      </c>
      <c r="X19">
        <v>62.989527156359316</v>
      </c>
      <c r="Y19">
        <v>0</v>
      </c>
      <c r="Z19">
        <v>5.5391942964545446</v>
      </c>
      <c r="AA19">
        <v>11.409845800000003</v>
      </c>
      <c r="AB19">
        <v>13.946916274690173</v>
      </c>
      <c r="AC19">
        <v>9.9908847129414315</v>
      </c>
      <c r="AD19">
        <v>0</v>
      </c>
      <c r="AE19">
        <v>16.988935013519246</v>
      </c>
      <c r="AF19">
        <v>5.9026744366469011</v>
      </c>
      <c r="AG19">
        <v>32.82383335931496</v>
      </c>
      <c r="AH19">
        <v>9.5858084608793561</v>
      </c>
      <c r="AI19">
        <v>0</v>
      </c>
      <c r="AJ19">
        <v>0</v>
      </c>
      <c r="AK19">
        <v>29.595144654373531</v>
      </c>
      <c r="AL19">
        <v>44.43408676841652</v>
      </c>
      <c r="AM19">
        <v>8.0921513585287297</v>
      </c>
      <c r="AN19">
        <v>4.1902574480899984E-2</v>
      </c>
      <c r="AO19">
        <v>0</v>
      </c>
      <c r="AP19">
        <v>0</v>
      </c>
      <c r="AQ19">
        <v>0</v>
      </c>
      <c r="AR19">
        <v>14.771824060688401</v>
      </c>
      <c r="AS19">
        <v>15.130691225464393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2.4688503940520445</v>
      </c>
      <c r="AZ19">
        <v>0</v>
      </c>
      <c r="BA19">
        <v>0.40195951807228913</v>
      </c>
      <c r="BB19">
        <v>2.4608586254826257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921.71488603349007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280.46500873806616</v>
      </c>
      <c r="L20">
        <v>17.489999999999998</v>
      </c>
      <c r="M20">
        <v>64.011910888770501</v>
      </c>
      <c r="N20">
        <v>53.039073155873311</v>
      </c>
      <c r="O20">
        <v>74.132356920731709</v>
      </c>
      <c r="P20">
        <v>31.430934774353677</v>
      </c>
      <c r="Q20">
        <v>9.6380063828232085</v>
      </c>
      <c r="R20">
        <v>9.5806155734684477</v>
      </c>
      <c r="S20">
        <v>11.785440523934181</v>
      </c>
      <c r="T20">
        <v>1.4192111638795983</v>
      </c>
      <c r="U20">
        <v>59.381590507019858</v>
      </c>
      <c r="V20">
        <v>8.8381019483101415</v>
      </c>
      <c r="W20">
        <v>14.777546765894236</v>
      </c>
      <c r="X20">
        <v>62.989527156359316</v>
      </c>
      <c r="Y20">
        <v>0</v>
      </c>
      <c r="Z20">
        <v>5.5391942964545446</v>
      </c>
      <c r="AA20">
        <v>11.409845800000003</v>
      </c>
      <c r="AB20">
        <v>13.946916274690173</v>
      </c>
      <c r="AC20">
        <v>9.9908847129414315</v>
      </c>
      <c r="AD20">
        <v>0</v>
      </c>
      <c r="AE20">
        <v>16.988935013519246</v>
      </c>
      <c r="AF20">
        <v>5.9026744366469011</v>
      </c>
      <c r="AG20">
        <v>32.82383335931496</v>
      </c>
      <c r="AH20">
        <v>9.5858084608793561</v>
      </c>
      <c r="AI20">
        <v>0</v>
      </c>
      <c r="AJ20">
        <v>0</v>
      </c>
      <c r="AK20">
        <v>29.595144654373531</v>
      </c>
      <c r="AL20">
        <v>44.43408676841652</v>
      </c>
      <c r="AM20">
        <v>8.0921513585287297</v>
      </c>
      <c r="AN20">
        <v>4.1902574480899984E-2</v>
      </c>
      <c r="AO20">
        <v>0</v>
      </c>
      <c r="AP20">
        <v>0</v>
      </c>
      <c r="AQ20">
        <v>0</v>
      </c>
      <c r="AR20">
        <v>14.771824060688401</v>
      </c>
      <c r="AS20">
        <v>15.130691225464393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2.4688503940520445</v>
      </c>
      <c r="AZ20">
        <v>0</v>
      </c>
      <c r="BA20">
        <v>0.40195951807228913</v>
      </c>
      <c r="BB20">
        <v>2.4608586254826257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922.56488603349021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270.79426443121042</v>
      </c>
      <c r="L21">
        <v>17.489999999999998</v>
      </c>
      <c r="M21">
        <v>64.011910888770501</v>
      </c>
      <c r="N21">
        <v>53.039073155873311</v>
      </c>
      <c r="O21">
        <v>74.132356920731709</v>
      </c>
      <c r="P21">
        <v>31.430934774353677</v>
      </c>
      <c r="Q21">
        <v>9.6380063828232085</v>
      </c>
      <c r="R21">
        <v>9.5806155734684477</v>
      </c>
      <c r="S21">
        <v>11.785440523934181</v>
      </c>
      <c r="T21">
        <v>1.4192111638795983</v>
      </c>
      <c r="U21">
        <v>59.989873923847192</v>
      </c>
      <c r="V21">
        <v>8.8381019483101415</v>
      </c>
      <c r="W21">
        <v>14.777546765894236</v>
      </c>
      <c r="X21">
        <v>62.989527156359316</v>
      </c>
      <c r="Y21">
        <v>0</v>
      </c>
      <c r="Z21">
        <v>5.5391942964545446</v>
      </c>
      <c r="AA21">
        <v>11.409845800000003</v>
      </c>
      <c r="AB21">
        <v>13.946916274690173</v>
      </c>
      <c r="AC21">
        <v>9.9908847129414315</v>
      </c>
      <c r="AD21">
        <v>0</v>
      </c>
      <c r="AE21">
        <v>16.988935013519246</v>
      </c>
      <c r="AF21">
        <v>5.9026744366469011</v>
      </c>
      <c r="AG21">
        <v>32.82383335931496</v>
      </c>
      <c r="AH21">
        <v>9.5858084608793561</v>
      </c>
      <c r="AI21">
        <v>0</v>
      </c>
      <c r="AJ21">
        <v>0</v>
      </c>
      <c r="AK21">
        <v>29.595144654373531</v>
      </c>
      <c r="AL21">
        <v>44.43408676841652</v>
      </c>
      <c r="AM21">
        <v>8.0921513585287297</v>
      </c>
      <c r="AN21">
        <v>4.1902574480899984E-2</v>
      </c>
      <c r="AO21">
        <v>0</v>
      </c>
      <c r="AP21">
        <v>0</v>
      </c>
      <c r="AQ21">
        <v>0</v>
      </c>
      <c r="AR21">
        <v>14.771824060688401</v>
      </c>
      <c r="AS21">
        <v>15.130691225464393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2.4688503940520445</v>
      </c>
      <c r="AZ21">
        <v>0</v>
      </c>
      <c r="BA21">
        <v>0.40195951807228913</v>
      </c>
      <c r="BB21">
        <v>2.4608586254826257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913.50242514346178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272.72718205367528</v>
      </c>
      <c r="L22">
        <v>17.489999999999998</v>
      </c>
      <c r="M22">
        <v>64.011910888770501</v>
      </c>
      <c r="N22">
        <v>53.039073155873311</v>
      </c>
      <c r="O22">
        <v>74.132356920731709</v>
      </c>
      <c r="P22">
        <v>31.430934774353677</v>
      </c>
      <c r="Q22">
        <v>9.6380063828232085</v>
      </c>
      <c r="R22">
        <v>9.5806155734684477</v>
      </c>
      <c r="S22">
        <v>11.785440523934181</v>
      </c>
      <c r="T22">
        <v>1.4192111638795983</v>
      </c>
      <c r="U22">
        <v>60.068882697999996</v>
      </c>
      <c r="V22">
        <v>8.8381019483101415</v>
      </c>
      <c r="W22">
        <v>14.777546765894236</v>
      </c>
      <c r="X22">
        <v>62.989527156359316</v>
      </c>
      <c r="Y22">
        <v>0</v>
      </c>
      <c r="Z22">
        <v>5.5391942964545446</v>
      </c>
      <c r="AA22">
        <v>11.409845800000003</v>
      </c>
      <c r="AB22">
        <v>13.946916274690173</v>
      </c>
      <c r="AC22">
        <v>9.9908847129414315</v>
      </c>
      <c r="AD22">
        <v>0</v>
      </c>
      <c r="AE22">
        <v>16.988935013519246</v>
      </c>
      <c r="AF22">
        <v>5.9026744366469011</v>
      </c>
      <c r="AG22">
        <v>32.82383335931496</v>
      </c>
      <c r="AH22">
        <v>9.5858084608793561</v>
      </c>
      <c r="AI22">
        <v>0</v>
      </c>
      <c r="AJ22">
        <v>0</v>
      </c>
      <c r="AK22">
        <v>29.595144654373531</v>
      </c>
      <c r="AL22">
        <v>44.43408676841652</v>
      </c>
      <c r="AM22">
        <v>8.0921513585287297</v>
      </c>
      <c r="AN22">
        <v>4.1902574480899984E-2</v>
      </c>
      <c r="AO22">
        <v>0</v>
      </c>
      <c r="AP22">
        <v>0</v>
      </c>
      <c r="AQ22">
        <v>0</v>
      </c>
      <c r="AR22">
        <v>14.771824060688401</v>
      </c>
      <c r="AS22">
        <v>15.130691225464393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2.4688503940520445</v>
      </c>
      <c r="AZ22">
        <v>0</v>
      </c>
      <c r="BA22">
        <v>0.40195951807228913</v>
      </c>
      <c r="BB22">
        <v>2.4608586254826257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915.51435154007959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272.72225956255232</v>
      </c>
      <c r="L23">
        <v>17.489973268321044</v>
      </c>
      <c r="M23">
        <v>64.011910888770501</v>
      </c>
      <c r="N23">
        <v>53.039073155873311</v>
      </c>
      <c r="O23">
        <v>74.132356920731709</v>
      </c>
      <c r="P23">
        <v>31.430934774353677</v>
      </c>
      <c r="Q23">
        <v>9.6392407928307868</v>
      </c>
      <c r="R23">
        <v>9.5879753880359981</v>
      </c>
      <c r="S23">
        <v>11.786575020206362</v>
      </c>
      <c r="T23">
        <v>1.4192111638795983</v>
      </c>
      <c r="U23">
        <v>60.068882697999996</v>
      </c>
      <c r="V23">
        <v>8.8381019483101415</v>
      </c>
      <c r="W23">
        <v>14.777546765894236</v>
      </c>
      <c r="X23">
        <v>62.989527156359316</v>
      </c>
      <c r="Y23">
        <v>0</v>
      </c>
      <c r="Z23">
        <v>5.5391942964545446</v>
      </c>
      <c r="AA23">
        <v>11.409845800000003</v>
      </c>
      <c r="AB23">
        <v>13.946916274690173</v>
      </c>
      <c r="AC23">
        <v>9.9908847129414315</v>
      </c>
      <c r="AD23">
        <v>4.6070505678385958</v>
      </c>
      <c r="AE23">
        <v>16.988935013519246</v>
      </c>
      <c r="AF23">
        <v>5.9026744366469011</v>
      </c>
      <c r="AG23">
        <v>32.82383335931496</v>
      </c>
      <c r="AH23">
        <v>9.5858084608793561</v>
      </c>
      <c r="AI23">
        <v>0</v>
      </c>
      <c r="AJ23">
        <v>0</v>
      </c>
      <c r="AK23">
        <v>29.595144654373531</v>
      </c>
      <c r="AL23">
        <v>43.595707181583478</v>
      </c>
      <c r="AM23">
        <v>8.0921513585287297</v>
      </c>
      <c r="AN23">
        <v>4.1902574480899984E-2</v>
      </c>
      <c r="AO23">
        <v>0</v>
      </c>
      <c r="AP23">
        <v>0</v>
      </c>
      <c r="AQ23">
        <v>0</v>
      </c>
      <c r="AR23">
        <v>14.771824060688401</v>
      </c>
      <c r="AS23">
        <v>15.130691225464393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2.4688503940520445</v>
      </c>
      <c r="AZ23">
        <v>0</v>
      </c>
      <c r="BA23">
        <v>0.40195951807228913</v>
      </c>
      <c r="BB23">
        <v>2.4608586254826257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919.28780201913048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272.7197088019156</v>
      </c>
      <c r="L24">
        <v>17.489999999999998</v>
      </c>
      <c r="M24">
        <v>64.011910888770501</v>
      </c>
      <c r="N24">
        <v>53.039073155873311</v>
      </c>
      <c r="O24">
        <v>74.132356920731709</v>
      </c>
      <c r="P24">
        <v>31.430934774353677</v>
      </c>
      <c r="Q24">
        <v>9.6380063828232085</v>
      </c>
      <c r="R24">
        <v>9.5189120000000003</v>
      </c>
      <c r="S24">
        <v>11.785440523934181</v>
      </c>
      <c r="T24">
        <v>1.4192111638795983</v>
      </c>
      <c r="U24">
        <v>60.068882697999996</v>
      </c>
      <c r="V24">
        <v>8.8381019483101415</v>
      </c>
      <c r="W24">
        <v>14.777546765894236</v>
      </c>
      <c r="X24">
        <v>62.989527156359316</v>
      </c>
      <c r="Y24">
        <v>0</v>
      </c>
      <c r="Z24">
        <v>5.5391942964545446</v>
      </c>
      <c r="AA24">
        <v>11.409845800000003</v>
      </c>
      <c r="AB24">
        <v>13.946916274690173</v>
      </c>
      <c r="AC24">
        <v>9.9908847129414315</v>
      </c>
      <c r="AD24">
        <v>4.6070505678385958</v>
      </c>
      <c r="AE24">
        <v>16.988935013519246</v>
      </c>
      <c r="AF24">
        <v>5.9026744366469011</v>
      </c>
      <c r="AG24">
        <v>32.82383335931496</v>
      </c>
      <c r="AH24">
        <v>9.5858084608793561</v>
      </c>
      <c r="AI24">
        <v>0</v>
      </c>
      <c r="AJ24">
        <v>0</v>
      </c>
      <c r="AK24">
        <v>29.595144654373531</v>
      </c>
      <c r="AL24">
        <v>43.595707181583478</v>
      </c>
      <c r="AM24">
        <v>8.0921513585287297</v>
      </c>
      <c r="AN24">
        <v>4.1902574480899984E-2</v>
      </c>
      <c r="AO24">
        <v>0</v>
      </c>
      <c r="AP24">
        <v>0</v>
      </c>
      <c r="AQ24">
        <v>0</v>
      </c>
      <c r="AR24">
        <v>14.771824060688401</v>
      </c>
      <c r="AS24">
        <v>15.130691225464393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2.4688503940520445</v>
      </c>
      <c r="AZ24">
        <v>0</v>
      </c>
      <c r="BA24">
        <v>0.40195951807228913</v>
      </c>
      <c r="BB24">
        <v>2.4608586254826257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919.213845695857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272.72816595716256</v>
      </c>
      <c r="L25">
        <v>10.639986664947577</v>
      </c>
      <c r="M25">
        <v>64.011910888770501</v>
      </c>
      <c r="N25">
        <v>53.039073155873311</v>
      </c>
      <c r="O25">
        <v>74.132356920731709</v>
      </c>
      <c r="P25">
        <v>31.430934774353677</v>
      </c>
      <c r="Q25">
        <v>5.7992085650969516</v>
      </c>
      <c r="R25">
        <v>9.5806155734684477</v>
      </c>
      <c r="S25">
        <v>6.7684031901473301</v>
      </c>
      <c r="T25">
        <v>1.4192111638795983</v>
      </c>
      <c r="U25">
        <v>60.068882697999996</v>
      </c>
      <c r="V25">
        <v>8.8381019483101415</v>
      </c>
      <c r="W25">
        <v>14.777546765894236</v>
      </c>
      <c r="X25">
        <v>62.989527156359316</v>
      </c>
      <c r="Y25">
        <v>0</v>
      </c>
      <c r="Z25">
        <v>5.5391942964545446</v>
      </c>
      <c r="AA25">
        <v>11.409845800000003</v>
      </c>
      <c r="AB25">
        <v>13.946916274690173</v>
      </c>
      <c r="AC25">
        <v>9.9908847129414315</v>
      </c>
      <c r="AD25">
        <v>4.6070505678385958</v>
      </c>
      <c r="AE25">
        <v>16.988935013519246</v>
      </c>
      <c r="AF25">
        <v>5.9026744366469011</v>
      </c>
      <c r="AG25">
        <v>32.82383335931496</v>
      </c>
      <c r="AH25">
        <v>9.5858084608793561</v>
      </c>
      <c r="AI25">
        <v>0</v>
      </c>
      <c r="AJ25">
        <v>0</v>
      </c>
      <c r="AK25">
        <v>29.595144654373531</v>
      </c>
      <c r="AL25">
        <v>43.595707181583478</v>
      </c>
      <c r="AM25">
        <v>8.0921513585287297</v>
      </c>
      <c r="AN25">
        <v>4.1902574480899984E-2</v>
      </c>
      <c r="AO25">
        <v>0</v>
      </c>
      <c r="AP25">
        <v>0</v>
      </c>
      <c r="AQ25">
        <v>0</v>
      </c>
      <c r="AR25">
        <v>14.771824060688401</v>
      </c>
      <c r="AS25">
        <v>15.130691225464393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2.4688503940520445</v>
      </c>
      <c r="AZ25">
        <v>0</v>
      </c>
      <c r="BA25">
        <v>0.40195951807228913</v>
      </c>
      <c r="BB25">
        <v>2.4608586254826257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903.57815793800671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272.72665295392784</v>
      </c>
      <c r="L26">
        <v>10.639986664947577</v>
      </c>
      <c r="M26">
        <v>64.011910888770501</v>
      </c>
      <c r="N26">
        <v>53.039073155873311</v>
      </c>
      <c r="O26">
        <v>74.132356920731709</v>
      </c>
      <c r="P26">
        <v>31.430934774353677</v>
      </c>
      <c r="Q26">
        <v>5.7992085650969516</v>
      </c>
      <c r="R26">
        <v>9.5806155734684477</v>
      </c>
      <c r="S26">
        <v>6.7684031901473301</v>
      </c>
      <c r="T26">
        <v>1.4192111638795983</v>
      </c>
      <c r="U26">
        <v>60.068882697999996</v>
      </c>
      <c r="V26">
        <v>8.8381019483101415</v>
      </c>
      <c r="W26">
        <v>14.777546765894236</v>
      </c>
      <c r="X26">
        <v>62.989527156359316</v>
      </c>
      <c r="Y26">
        <v>0</v>
      </c>
      <c r="Z26">
        <v>5.5391942964545446</v>
      </c>
      <c r="AA26">
        <v>11.409845800000003</v>
      </c>
      <c r="AB26">
        <v>13.946916274690173</v>
      </c>
      <c r="AC26">
        <v>9.9908847129414315</v>
      </c>
      <c r="AD26">
        <v>4.6070505678385958</v>
      </c>
      <c r="AE26">
        <v>16.988935013519246</v>
      </c>
      <c r="AF26">
        <v>5.9026744366469011</v>
      </c>
      <c r="AG26">
        <v>32.82383335931496</v>
      </c>
      <c r="AH26">
        <v>11.838473337997982</v>
      </c>
      <c r="AI26">
        <v>0</v>
      </c>
      <c r="AJ26">
        <v>0</v>
      </c>
      <c r="AK26">
        <v>29.595144654373531</v>
      </c>
      <c r="AL26">
        <v>43.595707181583478</v>
      </c>
      <c r="AM26">
        <v>8.0921513585287297</v>
      </c>
      <c r="AN26">
        <v>4.1902574480899984E-2</v>
      </c>
      <c r="AO26">
        <v>0</v>
      </c>
      <c r="AP26">
        <v>0</v>
      </c>
      <c r="AQ26">
        <v>0</v>
      </c>
      <c r="AR26">
        <v>14.771824060688401</v>
      </c>
      <c r="AS26">
        <v>15.130691225464393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2.4688503940520445</v>
      </c>
      <c r="AZ26">
        <v>0</v>
      </c>
      <c r="BA26">
        <v>0.48890059223300975</v>
      </c>
      <c r="BB26">
        <v>2.4608586254826257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905.91625088605156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272.72665295392784</v>
      </c>
      <c r="L27">
        <v>10.639986664947577</v>
      </c>
      <c r="M27">
        <v>64.011910888770501</v>
      </c>
      <c r="N27">
        <v>53.039073155873311</v>
      </c>
      <c r="O27">
        <v>74.132356920731709</v>
      </c>
      <c r="P27">
        <v>31.430934774353677</v>
      </c>
      <c r="Q27">
        <v>5.7992085650969516</v>
      </c>
      <c r="R27">
        <v>9.5806155734684477</v>
      </c>
      <c r="S27">
        <v>6.7684031901473301</v>
      </c>
      <c r="T27">
        <v>1.4192111638795983</v>
      </c>
      <c r="U27">
        <v>60.068882697999996</v>
      </c>
      <c r="V27">
        <v>8.8381019483101415</v>
      </c>
      <c r="W27">
        <v>14.777546765894236</v>
      </c>
      <c r="X27">
        <v>62.989527156359316</v>
      </c>
      <c r="Y27">
        <v>0</v>
      </c>
      <c r="Z27">
        <v>5.5391942964545446</v>
      </c>
      <c r="AA27">
        <v>11.409845800000003</v>
      </c>
      <c r="AB27">
        <v>13.946916274690173</v>
      </c>
      <c r="AC27">
        <v>9.9908847129414315</v>
      </c>
      <c r="AD27">
        <v>4.6748012787515583</v>
      </c>
      <c r="AE27">
        <v>16.988935013519246</v>
      </c>
      <c r="AF27">
        <v>4.795923269314283</v>
      </c>
      <c r="AG27">
        <v>32.82383335931496</v>
      </c>
      <c r="AH27">
        <v>11.838473337997982</v>
      </c>
      <c r="AI27">
        <v>1.3142033105282667</v>
      </c>
      <c r="AJ27">
        <v>0</v>
      </c>
      <c r="AK27">
        <v>29.595144654373531</v>
      </c>
      <c r="AL27">
        <v>43.595707181583478</v>
      </c>
      <c r="AM27">
        <v>8.0921513585287297</v>
      </c>
      <c r="AN27">
        <v>4.1902574480899984E-2</v>
      </c>
      <c r="AO27">
        <v>0</v>
      </c>
      <c r="AP27">
        <v>0</v>
      </c>
      <c r="AQ27">
        <v>0</v>
      </c>
      <c r="AR27">
        <v>14.771824060688401</v>
      </c>
      <c r="AS27">
        <v>15.130691225464393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2.4688503940520445</v>
      </c>
      <c r="AZ27">
        <v>0</v>
      </c>
      <c r="BA27">
        <v>0.48890059223300975</v>
      </c>
      <c r="BB27">
        <v>2.4608586254826257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906.19145374016034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272.72665295392784</v>
      </c>
      <c r="L28">
        <v>10.639986664947577</v>
      </c>
      <c r="M28">
        <v>64.011910888770501</v>
      </c>
      <c r="N28">
        <v>53.039073155873311</v>
      </c>
      <c r="O28">
        <v>74.132356920731709</v>
      </c>
      <c r="P28">
        <v>31.430934774353677</v>
      </c>
      <c r="Q28">
        <v>5.7992085650969516</v>
      </c>
      <c r="R28">
        <v>9.5806155734684477</v>
      </c>
      <c r="S28">
        <v>6.7684031901473301</v>
      </c>
      <c r="T28">
        <v>1.4192111638795983</v>
      </c>
      <c r="U28">
        <v>60.068882697999996</v>
      </c>
      <c r="V28">
        <v>8.8381019483101415</v>
      </c>
      <c r="W28">
        <v>14.777546765894236</v>
      </c>
      <c r="X28">
        <v>62.989527156359316</v>
      </c>
      <c r="Y28">
        <v>0</v>
      </c>
      <c r="Z28">
        <v>5.5391942964545446</v>
      </c>
      <c r="AA28">
        <v>11.409845800000003</v>
      </c>
      <c r="AB28">
        <v>13.946916274690173</v>
      </c>
      <c r="AC28">
        <v>9.9908847129414315</v>
      </c>
      <c r="AD28">
        <v>4.6748012787515583</v>
      </c>
      <c r="AE28">
        <v>16.988935013519246</v>
      </c>
      <c r="AF28">
        <v>4.795923269314283</v>
      </c>
      <c r="AG28">
        <v>32.82383335931496</v>
      </c>
      <c r="AH28">
        <v>11.838473337997982</v>
      </c>
      <c r="AI28">
        <v>2.6284066210565333</v>
      </c>
      <c r="AJ28">
        <v>0</v>
      </c>
      <c r="AK28">
        <v>29.595144654373531</v>
      </c>
      <c r="AL28">
        <v>43.595707181583478</v>
      </c>
      <c r="AM28">
        <v>8.0921513585287297</v>
      </c>
      <c r="AN28">
        <v>4.1902574480899984E-2</v>
      </c>
      <c r="AO28">
        <v>0</v>
      </c>
      <c r="AP28">
        <v>0</v>
      </c>
      <c r="AQ28">
        <v>0</v>
      </c>
      <c r="AR28">
        <v>14.771824060688401</v>
      </c>
      <c r="AS28">
        <v>15.130691225464393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2.4688503940520445</v>
      </c>
      <c r="AZ28">
        <v>0</v>
      </c>
      <c r="BA28">
        <v>0.48890059223300975</v>
      </c>
      <c r="BB28">
        <v>2.4608586254826257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907.50565705068868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272.72100090148757</v>
      </c>
      <c r="L29">
        <v>10.639888447136215</v>
      </c>
      <c r="M29">
        <v>64.011910888770501</v>
      </c>
      <c r="N29">
        <v>53.039073155873311</v>
      </c>
      <c r="O29">
        <v>74.132356920731709</v>
      </c>
      <c r="P29">
        <v>31.430934774353677</v>
      </c>
      <c r="Q29">
        <v>5.7992085650969516</v>
      </c>
      <c r="R29">
        <v>5.8008869827105416</v>
      </c>
      <c r="S29">
        <v>6.7684031901473301</v>
      </c>
      <c r="T29">
        <v>0.7795359829787234</v>
      </c>
      <c r="U29">
        <v>60.068882697999996</v>
      </c>
      <c r="V29">
        <v>8.8381019483101415</v>
      </c>
      <c r="W29">
        <v>14.777546765894236</v>
      </c>
      <c r="X29">
        <v>62.989527156359316</v>
      </c>
      <c r="Y29">
        <v>0</v>
      </c>
      <c r="Z29">
        <v>5.5391942964545446</v>
      </c>
      <c r="AA29">
        <v>11.409845800000003</v>
      </c>
      <c r="AB29">
        <v>13.946916274690173</v>
      </c>
      <c r="AC29">
        <v>4.9954421338002541</v>
      </c>
      <c r="AD29">
        <v>4.6748012787515583</v>
      </c>
      <c r="AE29">
        <v>16.988935013519246</v>
      </c>
      <c r="AF29">
        <v>4.795923269314283</v>
      </c>
      <c r="AG29">
        <v>32.82383335931496</v>
      </c>
      <c r="AH29">
        <v>11.838473337997982</v>
      </c>
      <c r="AI29">
        <v>16.879626696967829</v>
      </c>
      <c r="AJ29">
        <v>0</v>
      </c>
      <c r="AK29">
        <v>29.595144654373531</v>
      </c>
      <c r="AL29">
        <v>43.595707181583478</v>
      </c>
      <c r="AM29">
        <v>8.0921513585287297</v>
      </c>
      <c r="AN29">
        <v>4.1902574480899984E-2</v>
      </c>
      <c r="AO29">
        <v>0</v>
      </c>
      <c r="AP29">
        <v>0</v>
      </c>
      <c r="AQ29">
        <v>0</v>
      </c>
      <c r="AR29">
        <v>14.771824060688401</v>
      </c>
      <c r="AS29">
        <v>15.130691225464393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2.4688503940520445</v>
      </c>
      <c r="AZ29">
        <v>0</v>
      </c>
      <c r="BA29">
        <v>0.48890059223300975</v>
      </c>
      <c r="BB29">
        <v>2.2818080000000003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912.15722988006553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272.72100090148757</v>
      </c>
      <c r="L30">
        <v>10.640103938985002</v>
      </c>
      <c r="M30">
        <v>64.011910888770501</v>
      </c>
      <c r="N30">
        <v>53.039073155873311</v>
      </c>
      <c r="O30">
        <v>74.132356920731709</v>
      </c>
      <c r="P30">
        <v>31.430934774353677</v>
      </c>
      <c r="Q30">
        <v>5.8002185062789158</v>
      </c>
      <c r="R30">
        <v>5.8028266357615887</v>
      </c>
      <c r="S30">
        <v>6.7690268124999999</v>
      </c>
      <c r="T30">
        <v>0.7795359829787234</v>
      </c>
      <c r="U30">
        <v>60.068882697999996</v>
      </c>
      <c r="V30">
        <v>8.8395296895556843</v>
      </c>
      <c r="W30">
        <v>14.777546765894236</v>
      </c>
      <c r="X30">
        <v>62.989527156359316</v>
      </c>
      <c r="Y30">
        <v>0</v>
      </c>
      <c r="Z30">
        <v>5.5391942964545446</v>
      </c>
      <c r="AA30">
        <v>11.409845800000003</v>
      </c>
      <c r="AB30">
        <v>13.946916274690173</v>
      </c>
      <c r="AC30">
        <v>4.9954421338002541</v>
      </c>
      <c r="AD30">
        <v>4.6748012787515583</v>
      </c>
      <c r="AE30">
        <v>16.988935013519246</v>
      </c>
      <c r="AF30">
        <v>4.795923269314283</v>
      </c>
      <c r="AG30">
        <v>32.82383335931496</v>
      </c>
      <c r="AH30">
        <v>11.838473337997982</v>
      </c>
      <c r="AI30">
        <v>16.879626696967829</v>
      </c>
      <c r="AJ30">
        <v>0</v>
      </c>
      <c r="AK30">
        <v>29.595144654373531</v>
      </c>
      <c r="AL30">
        <v>43.595707181583478</v>
      </c>
      <c r="AM30">
        <v>8.0921513585287297</v>
      </c>
      <c r="AN30">
        <v>4.1902574480899984E-2</v>
      </c>
      <c r="AO30">
        <v>0</v>
      </c>
      <c r="AP30">
        <v>0</v>
      </c>
      <c r="AQ30">
        <v>0</v>
      </c>
      <c r="AR30">
        <v>14.771824060688401</v>
      </c>
      <c r="AS30">
        <v>15.130691225464393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2.4688503940520445</v>
      </c>
      <c r="AZ30">
        <v>0</v>
      </c>
      <c r="BA30">
        <v>0.48890059223300975</v>
      </c>
      <c r="BB30">
        <v>2.2818080000000003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912.16244632974542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272.72352366281365</v>
      </c>
      <c r="L31">
        <v>10.640103938985002</v>
      </c>
      <c r="M31">
        <v>64.011910888770501</v>
      </c>
      <c r="N31">
        <v>53.039073155873311</v>
      </c>
      <c r="O31">
        <v>74.132356920731709</v>
      </c>
      <c r="P31">
        <v>31.430934774353677</v>
      </c>
      <c r="Q31">
        <v>5.8002185062789158</v>
      </c>
      <c r="R31">
        <v>5.8028266357615887</v>
      </c>
      <c r="S31">
        <v>6.7690268124999999</v>
      </c>
      <c r="T31">
        <v>0.7795359829787234</v>
      </c>
      <c r="U31">
        <v>60.068882697999996</v>
      </c>
      <c r="V31">
        <v>4.8362749415292354</v>
      </c>
      <c r="W31">
        <v>14.777546765894236</v>
      </c>
      <c r="X31">
        <v>62.989527156359316</v>
      </c>
      <c r="Y31">
        <v>0</v>
      </c>
      <c r="Z31">
        <v>5.5391942964545446</v>
      </c>
      <c r="AA31">
        <v>5.9680204962025325</v>
      </c>
      <c r="AB31">
        <v>13.946916274690173</v>
      </c>
      <c r="AC31">
        <v>4.9954421338002541</v>
      </c>
      <c r="AD31">
        <v>4.6748012787515583</v>
      </c>
      <c r="AE31">
        <v>16.988935013519246</v>
      </c>
      <c r="AF31">
        <v>4.795923269314283</v>
      </c>
      <c r="AG31">
        <v>32.82383335931496</v>
      </c>
      <c r="AH31">
        <v>11.838473337997982</v>
      </c>
      <c r="AI31">
        <v>16.879626696967829</v>
      </c>
      <c r="AJ31">
        <v>0</v>
      </c>
      <c r="AK31">
        <v>29.595144654373531</v>
      </c>
      <c r="AL31">
        <v>43.595707181583478</v>
      </c>
      <c r="AM31">
        <v>8.0921513585287297</v>
      </c>
      <c r="AN31">
        <v>4.1902574480899984E-2</v>
      </c>
      <c r="AO31">
        <v>0</v>
      </c>
      <c r="AP31">
        <v>0</v>
      </c>
      <c r="AQ31">
        <v>0</v>
      </c>
      <c r="AR31">
        <v>14.771824060688401</v>
      </c>
      <c r="AS31">
        <v>15.130691225464393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2.4688503940520445</v>
      </c>
      <c r="AZ31">
        <v>0</v>
      </c>
      <c r="BA31">
        <v>0.48890059223300975</v>
      </c>
      <c r="BB31">
        <v>2.2818080000000003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902.71988903924773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272.72352366281365</v>
      </c>
      <c r="L32">
        <v>10.640103938985002</v>
      </c>
      <c r="M32">
        <v>64.011910888770501</v>
      </c>
      <c r="N32">
        <v>53.039073155873311</v>
      </c>
      <c r="O32">
        <v>74.132356920731709</v>
      </c>
      <c r="P32">
        <v>31.430934774353677</v>
      </c>
      <c r="Q32">
        <v>5.8002185062789158</v>
      </c>
      <c r="R32">
        <v>5.8028266357615887</v>
      </c>
      <c r="S32">
        <v>6.7690268124999999</v>
      </c>
      <c r="T32">
        <v>0.7795359829787234</v>
      </c>
      <c r="U32">
        <v>60.068882697999996</v>
      </c>
      <c r="V32">
        <v>4.8362749415292354</v>
      </c>
      <c r="W32">
        <v>14.777546765894236</v>
      </c>
      <c r="X32">
        <v>62.989527156359316</v>
      </c>
      <c r="Y32">
        <v>0</v>
      </c>
      <c r="Z32">
        <v>5.5391942964545446</v>
      </c>
      <c r="AA32">
        <v>5.9680204962025325</v>
      </c>
      <c r="AB32">
        <v>13.946916274690173</v>
      </c>
      <c r="AC32">
        <v>4.9954421338002541</v>
      </c>
      <c r="AD32">
        <v>4.6748012787515583</v>
      </c>
      <c r="AE32">
        <v>16.988935013519246</v>
      </c>
      <c r="AF32">
        <v>4.795923269314283</v>
      </c>
      <c r="AG32">
        <v>32.82383335931496</v>
      </c>
      <c r="AH32">
        <v>11.838473337997982</v>
      </c>
      <c r="AI32">
        <v>16.879626696967829</v>
      </c>
      <c r="AJ32">
        <v>0</v>
      </c>
      <c r="AK32">
        <v>29.595144654373531</v>
      </c>
      <c r="AL32">
        <v>43.595707181583478</v>
      </c>
      <c r="AM32">
        <v>8.0921513585287297</v>
      </c>
      <c r="AN32">
        <v>4.1902574480899984E-2</v>
      </c>
      <c r="AO32">
        <v>0</v>
      </c>
      <c r="AP32">
        <v>0</v>
      </c>
      <c r="AQ32">
        <v>0</v>
      </c>
      <c r="AR32">
        <v>17.351031317844196</v>
      </c>
      <c r="AS32">
        <v>15.130691225464393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2.4688503940520445</v>
      </c>
      <c r="AZ32">
        <v>0</v>
      </c>
      <c r="BA32">
        <v>0.48890059223300975</v>
      </c>
      <c r="BB32">
        <v>2.2818080000000003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905.2990962964036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272.72316200326367</v>
      </c>
      <c r="L33">
        <v>10.640103938985002</v>
      </c>
      <c r="M33">
        <v>35.786336053024534</v>
      </c>
      <c r="N33">
        <v>29.980957090609898</v>
      </c>
      <c r="O33">
        <v>74.132356920731709</v>
      </c>
      <c r="P33">
        <v>31.430934774353677</v>
      </c>
      <c r="Q33">
        <v>5.8002185062789158</v>
      </c>
      <c r="R33">
        <v>5.8028266357615887</v>
      </c>
      <c r="S33">
        <v>6.7690268124999999</v>
      </c>
      <c r="T33">
        <v>0.7795359829787234</v>
      </c>
      <c r="U33">
        <v>60.068882697999996</v>
      </c>
      <c r="V33">
        <v>4.8362749415292354</v>
      </c>
      <c r="W33">
        <v>7.7372465138993247</v>
      </c>
      <c r="X33">
        <v>34.811218168002782</v>
      </c>
      <c r="Y33">
        <v>0</v>
      </c>
      <c r="Z33">
        <v>5.5391942964545446</v>
      </c>
      <c r="AA33">
        <v>5.9680204962025325</v>
      </c>
      <c r="AB33">
        <v>13.946916274690173</v>
      </c>
      <c r="AC33">
        <v>4.9954421338002541</v>
      </c>
      <c r="AD33">
        <v>4.6748012787515583</v>
      </c>
      <c r="AE33">
        <v>16.988935013519246</v>
      </c>
      <c r="AF33">
        <v>4.795923269314283</v>
      </c>
      <c r="AG33">
        <v>32.82383335931496</v>
      </c>
      <c r="AH33">
        <v>11.838473337997982</v>
      </c>
      <c r="AI33">
        <v>8.4398135711472104</v>
      </c>
      <c r="AJ33">
        <v>0</v>
      </c>
      <c r="AK33">
        <v>29.595144654373531</v>
      </c>
      <c r="AL33">
        <v>34.792727861187601</v>
      </c>
      <c r="AM33">
        <v>8.0921513585287297</v>
      </c>
      <c r="AN33">
        <v>4.1902574480899984E-2</v>
      </c>
      <c r="AO33">
        <v>0</v>
      </c>
      <c r="AP33">
        <v>0.27204538757249375</v>
      </c>
      <c r="AQ33">
        <v>0</v>
      </c>
      <c r="AR33">
        <v>17.351031317844196</v>
      </c>
      <c r="AS33">
        <v>15.130691225464393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2.4688503940520445</v>
      </c>
      <c r="AZ33">
        <v>0</v>
      </c>
      <c r="BA33">
        <v>0.48890059223300975</v>
      </c>
      <c r="BB33">
        <v>2.2818080000000003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801.8256874368484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272.72316200326367</v>
      </c>
      <c r="L34">
        <v>10.640092620500095</v>
      </c>
      <c r="M34">
        <v>35.786336053024534</v>
      </c>
      <c r="N34">
        <v>29.980957090609898</v>
      </c>
      <c r="O34">
        <v>74.132356920731709</v>
      </c>
      <c r="P34">
        <v>31.430934774353677</v>
      </c>
      <c r="Q34">
        <v>5.8002185062789158</v>
      </c>
      <c r="R34">
        <v>5.8028266357615887</v>
      </c>
      <c r="S34">
        <v>6.7690268124999999</v>
      </c>
      <c r="T34">
        <v>0.7795359829787234</v>
      </c>
      <c r="U34">
        <v>60.068882697999996</v>
      </c>
      <c r="V34">
        <v>4.8362749415292354</v>
      </c>
      <c r="W34">
        <v>7.7372465138993247</v>
      </c>
      <c r="X34">
        <v>34.811218168002782</v>
      </c>
      <c r="Y34">
        <v>0</v>
      </c>
      <c r="Z34">
        <v>5.5391942964545446</v>
      </c>
      <c r="AA34">
        <v>5.9680204962025325</v>
      </c>
      <c r="AB34">
        <v>13.946916274690173</v>
      </c>
      <c r="AC34">
        <v>4.9954421338002541</v>
      </c>
      <c r="AD34">
        <v>4.6748012787515583</v>
      </c>
      <c r="AE34">
        <v>16.988935013519246</v>
      </c>
      <c r="AF34">
        <v>4.795923269314283</v>
      </c>
      <c r="AG34">
        <v>32.82383335931496</v>
      </c>
      <c r="AH34">
        <v>11.838473337997982</v>
      </c>
      <c r="AI34">
        <v>8.4398135711472104</v>
      </c>
      <c r="AJ34">
        <v>0</v>
      </c>
      <c r="AK34">
        <v>29.595144654373531</v>
      </c>
      <c r="AL34">
        <v>34.792727861187601</v>
      </c>
      <c r="AM34">
        <v>8.0921513585287297</v>
      </c>
      <c r="AN34">
        <v>4.1902574480899984E-2</v>
      </c>
      <c r="AO34">
        <v>0</v>
      </c>
      <c r="AP34">
        <v>0.27204538757249375</v>
      </c>
      <c r="AQ34">
        <v>0</v>
      </c>
      <c r="AR34">
        <v>17.351031317844196</v>
      </c>
      <c r="AS34">
        <v>15.130691225464393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2.4688503940520445</v>
      </c>
      <c r="AZ34">
        <v>0</v>
      </c>
      <c r="BA34">
        <v>0.48890059223300975</v>
      </c>
      <c r="BB34">
        <v>2.2818080000000003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801.8256761183635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272.72316200326367</v>
      </c>
      <c r="L35">
        <v>10.639669861186507</v>
      </c>
      <c r="M35">
        <v>35.786336053024534</v>
      </c>
      <c r="N35">
        <v>29.980957090609898</v>
      </c>
      <c r="O35">
        <v>74.132356920731709</v>
      </c>
      <c r="P35">
        <v>31.430934774353677</v>
      </c>
      <c r="Q35">
        <v>5.8009636148382002</v>
      </c>
      <c r="R35">
        <v>5.8010313125000001</v>
      </c>
      <c r="S35">
        <v>6.7703853092189492</v>
      </c>
      <c r="T35">
        <v>0.7795359829787234</v>
      </c>
      <c r="U35">
        <v>60.068882697999996</v>
      </c>
      <c r="V35">
        <v>4.8362749415292354</v>
      </c>
      <c r="W35">
        <v>7.7372465138993247</v>
      </c>
      <c r="X35">
        <v>34.811218168002782</v>
      </c>
      <c r="Y35">
        <v>0</v>
      </c>
      <c r="Z35">
        <v>5.5391942964545446</v>
      </c>
      <c r="AA35">
        <v>5.9680204962025325</v>
      </c>
      <c r="AB35">
        <v>13.946916274690173</v>
      </c>
      <c r="AC35">
        <v>4.9954421338002541</v>
      </c>
      <c r="AD35">
        <v>4.6748012787515583</v>
      </c>
      <c r="AE35">
        <v>16.988935013519246</v>
      </c>
      <c r="AF35">
        <v>4.795923269314283</v>
      </c>
      <c r="AG35">
        <v>32.82383335931496</v>
      </c>
      <c r="AH35">
        <v>11.838473337997982</v>
      </c>
      <c r="AI35">
        <v>1.6427541381603334</v>
      </c>
      <c r="AJ35">
        <v>0</v>
      </c>
      <c r="AK35">
        <v>29.595144654373531</v>
      </c>
      <c r="AL35">
        <v>22.636232431583476</v>
      </c>
      <c r="AM35">
        <v>8.0921513585287297</v>
      </c>
      <c r="AN35">
        <v>4.1902574480899984E-2</v>
      </c>
      <c r="AO35">
        <v>0</v>
      </c>
      <c r="AP35">
        <v>0.27204538757249375</v>
      </c>
      <c r="AQ35">
        <v>0</v>
      </c>
      <c r="AR35">
        <v>14.771824060688401</v>
      </c>
      <c r="AS35">
        <v>15.130691225464393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2.4688503940520445</v>
      </c>
      <c r="AZ35">
        <v>0</v>
      </c>
      <c r="BA35">
        <v>0.48890059223300975</v>
      </c>
      <c r="BB35">
        <v>2.2818080000000003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780.29279952131981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272.72316200326367</v>
      </c>
      <c r="L36">
        <v>10.639669861186507</v>
      </c>
      <c r="M36">
        <v>35.786336053024534</v>
      </c>
      <c r="N36">
        <v>29.980957090609898</v>
      </c>
      <c r="O36">
        <v>74.132356920731709</v>
      </c>
      <c r="P36">
        <v>31.430934774353677</v>
      </c>
      <c r="Q36">
        <v>5.8009636148382002</v>
      </c>
      <c r="R36">
        <v>5.8010313125000001</v>
      </c>
      <c r="S36">
        <v>6.7703853092189492</v>
      </c>
      <c r="T36">
        <v>0.7795359829787234</v>
      </c>
      <c r="U36">
        <v>60.068882697999996</v>
      </c>
      <c r="V36">
        <v>4.8362749415292354</v>
      </c>
      <c r="W36">
        <v>7.7388971552951027</v>
      </c>
      <c r="X36">
        <v>34.81839024210197</v>
      </c>
      <c r="Y36">
        <v>0</v>
      </c>
      <c r="Z36">
        <v>5.5391942964545446</v>
      </c>
      <c r="AA36">
        <v>5.9680204962025325</v>
      </c>
      <c r="AB36">
        <v>13.946916274690173</v>
      </c>
      <c r="AC36">
        <v>4.9954421338002541</v>
      </c>
      <c r="AD36">
        <v>4.6748012787515583</v>
      </c>
      <c r="AE36">
        <v>16.988935013519246</v>
      </c>
      <c r="AF36">
        <v>4.795923269314283</v>
      </c>
      <c r="AG36">
        <v>32.82383335931496</v>
      </c>
      <c r="AH36">
        <v>11.838473337997982</v>
      </c>
      <c r="AI36">
        <v>0</v>
      </c>
      <c r="AJ36">
        <v>0</v>
      </c>
      <c r="AK36">
        <v>29.595144654373531</v>
      </c>
      <c r="AL36">
        <v>22.636232431583476</v>
      </c>
      <c r="AM36">
        <v>8.0921513585287297</v>
      </c>
      <c r="AN36">
        <v>4.1902574480899984E-2</v>
      </c>
      <c r="AO36">
        <v>0</v>
      </c>
      <c r="AP36">
        <v>0.27204538757249375</v>
      </c>
      <c r="AQ36">
        <v>0</v>
      </c>
      <c r="AR36">
        <v>14.771824060688401</v>
      </c>
      <c r="AS36">
        <v>15.130691225464393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2.4688503940520445</v>
      </c>
      <c r="AZ36">
        <v>0</v>
      </c>
      <c r="BA36">
        <v>0.48890059223300975</v>
      </c>
      <c r="BB36">
        <v>2.2818080000000003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778.65886809865447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272.72316200326367</v>
      </c>
      <c r="L37">
        <v>10.639669861186507</v>
      </c>
      <c r="M37">
        <v>35.786336053024534</v>
      </c>
      <c r="N37">
        <v>29.980957090609898</v>
      </c>
      <c r="O37">
        <v>74.132356920731709</v>
      </c>
      <c r="P37">
        <v>31.430934774353677</v>
      </c>
      <c r="Q37">
        <v>5.8009636148382002</v>
      </c>
      <c r="R37">
        <v>5.8010313125000001</v>
      </c>
      <c r="S37">
        <v>6.7703853092189492</v>
      </c>
      <c r="T37">
        <v>0.7795359829787234</v>
      </c>
      <c r="U37">
        <v>60.068882697999996</v>
      </c>
      <c r="V37">
        <v>4.8362749415292354</v>
      </c>
      <c r="W37">
        <v>7.7388971552951027</v>
      </c>
      <c r="X37">
        <v>34.81839024210197</v>
      </c>
      <c r="Y37">
        <v>0</v>
      </c>
      <c r="Z37">
        <v>5.5391942964545446</v>
      </c>
      <c r="AA37">
        <v>5.9680204962025325</v>
      </c>
      <c r="AB37">
        <v>6.9734581373450863</v>
      </c>
      <c r="AC37">
        <v>4.9954421338002541</v>
      </c>
      <c r="AD37">
        <v>9.3496025575031165</v>
      </c>
      <c r="AE37">
        <v>16.988935013519246</v>
      </c>
      <c r="AF37">
        <v>4.795923269314283</v>
      </c>
      <c r="AG37">
        <v>32.82383335931496</v>
      </c>
      <c r="AH37">
        <v>11.838473337997982</v>
      </c>
      <c r="AI37">
        <v>0</v>
      </c>
      <c r="AJ37">
        <v>0</v>
      </c>
      <c r="AK37">
        <v>29.595144654373531</v>
      </c>
      <c r="AL37">
        <v>22.636232431583476</v>
      </c>
      <c r="AM37">
        <v>8.0921513585287297</v>
      </c>
      <c r="AN37">
        <v>4.1902574480899984E-2</v>
      </c>
      <c r="AO37">
        <v>0</v>
      </c>
      <c r="AP37">
        <v>0.27204538757249375</v>
      </c>
      <c r="AQ37">
        <v>0</v>
      </c>
      <c r="AR37">
        <v>14.771824060688401</v>
      </c>
      <c r="AS37">
        <v>15.130691225464393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2.4688503940520445</v>
      </c>
      <c r="AZ37">
        <v>0</v>
      </c>
      <c r="BA37">
        <v>0.48890059223300975</v>
      </c>
      <c r="BB37">
        <v>2.2818080000000003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776.36021124006106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272.72316200326367</v>
      </c>
      <c r="L38">
        <v>10.639669861186507</v>
      </c>
      <c r="M38">
        <v>35.786336053024534</v>
      </c>
      <c r="N38">
        <v>29.980957090609898</v>
      </c>
      <c r="O38">
        <v>74.132356920731709</v>
      </c>
      <c r="P38">
        <v>31.430934774353677</v>
      </c>
      <c r="Q38">
        <v>5.8009636148382002</v>
      </c>
      <c r="R38">
        <v>5.8010313125000001</v>
      </c>
      <c r="S38">
        <v>6.7703853092189492</v>
      </c>
      <c r="T38">
        <v>0.7795359829787234</v>
      </c>
      <c r="U38">
        <v>60.068882697999996</v>
      </c>
      <c r="V38">
        <v>4.8362749415292354</v>
      </c>
      <c r="W38">
        <v>7.7388971552951027</v>
      </c>
      <c r="X38">
        <v>34.81839024210197</v>
      </c>
      <c r="Y38">
        <v>0</v>
      </c>
      <c r="Z38">
        <v>5.5391942964545446</v>
      </c>
      <c r="AA38">
        <v>5.9680204962025325</v>
      </c>
      <c r="AB38">
        <v>6.9734581373450863</v>
      </c>
      <c r="AC38">
        <v>4.9954421338002541</v>
      </c>
      <c r="AD38">
        <v>9.3496025575031165</v>
      </c>
      <c r="AE38">
        <v>16.988935013519246</v>
      </c>
      <c r="AF38">
        <v>4.795923269314283</v>
      </c>
      <c r="AG38">
        <v>32.82383335931496</v>
      </c>
      <c r="AH38">
        <v>0</v>
      </c>
      <c r="AI38">
        <v>0</v>
      </c>
      <c r="AJ38">
        <v>0</v>
      </c>
      <c r="AK38">
        <v>29.595144654373531</v>
      </c>
      <c r="AL38">
        <v>22.636232431583476</v>
      </c>
      <c r="AM38">
        <v>8.0921513585287297</v>
      </c>
      <c r="AN38">
        <v>4.1902574480899984E-2</v>
      </c>
      <c r="AO38">
        <v>0</v>
      </c>
      <c r="AP38">
        <v>0.27204538757249375</v>
      </c>
      <c r="AQ38">
        <v>0</v>
      </c>
      <c r="AR38">
        <v>14.771824060688401</v>
      </c>
      <c r="AS38">
        <v>15.130691225464393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2.4688503940520445</v>
      </c>
      <c r="AZ38">
        <v>0</v>
      </c>
      <c r="BA38">
        <v>0</v>
      </c>
      <c r="BB38">
        <v>2.2818080000000003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764.03283730983003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272.72316200326367</v>
      </c>
      <c r="L39">
        <v>10.639669861186507</v>
      </c>
      <c r="M39">
        <v>35.786336053024534</v>
      </c>
      <c r="N39">
        <v>29.980957090609898</v>
      </c>
      <c r="O39">
        <v>74.132356920731709</v>
      </c>
      <c r="P39">
        <v>31.430934774353677</v>
      </c>
      <c r="Q39">
        <v>5.8009636148382002</v>
      </c>
      <c r="R39">
        <v>5.8010313125000001</v>
      </c>
      <c r="S39">
        <v>6.7703853092189492</v>
      </c>
      <c r="T39">
        <v>0.7795359829787234</v>
      </c>
      <c r="U39">
        <v>60.068882697999996</v>
      </c>
      <c r="V39">
        <v>4.8362749415292354</v>
      </c>
      <c r="W39">
        <v>7.7388971552951027</v>
      </c>
      <c r="X39">
        <v>34.81839024210197</v>
      </c>
      <c r="Y39">
        <v>0</v>
      </c>
      <c r="Z39">
        <v>5.5391942964545446</v>
      </c>
      <c r="AA39">
        <v>5.9680204962025325</v>
      </c>
      <c r="AB39">
        <v>6.9734581373450863</v>
      </c>
      <c r="AC39">
        <v>4.9954421338002541</v>
      </c>
      <c r="AD39">
        <v>9.3496025575031165</v>
      </c>
      <c r="AE39">
        <v>16.988935013519246</v>
      </c>
      <c r="AF39">
        <v>4.795923269314283</v>
      </c>
      <c r="AG39">
        <v>32.82383335931496</v>
      </c>
      <c r="AH39">
        <v>0</v>
      </c>
      <c r="AI39">
        <v>0</v>
      </c>
      <c r="AJ39">
        <v>0</v>
      </c>
      <c r="AK39">
        <v>29.595144654373531</v>
      </c>
      <c r="AL39">
        <v>22.636232431583476</v>
      </c>
      <c r="AM39">
        <v>8.0921513585287297</v>
      </c>
      <c r="AN39">
        <v>4.1902574480899984E-2</v>
      </c>
      <c r="AO39">
        <v>0</v>
      </c>
      <c r="AP39">
        <v>0</v>
      </c>
      <c r="AQ39">
        <v>0</v>
      </c>
      <c r="AR39">
        <v>14.771824060688401</v>
      </c>
      <c r="AS39">
        <v>15.130691225464393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2.4688503940520445</v>
      </c>
      <c r="AZ39">
        <v>0</v>
      </c>
      <c r="BA39">
        <v>0</v>
      </c>
      <c r="BB39">
        <v>2.2818080000000003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763.76079192225757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272.72316200326367</v>
      </c>
      <c r="L40">
        <v>10.639669861186507</v>
      </c>
      <c r="M40">
        <v>35.786336053024534</v>
      </c>
      <c r="N40">
        <v>29.980957090609898</v>
      </c>
      <c r="O40">
        <v>74.132356920731709</v>
      </c>
      <c r="P40">
        <v>31.430934774353677</v>
      </c>
      <c r="Q40">
        <v>5.8009636148382002</v>
      </c>
      <c r="R40">
        <v>5.8010313125000001</v>
      </c>
      <c r="S40">
        <v>6.7703853092189492</v>
      </c>
      <c r="T40">
        <v>0.7795359829787234</v>
      </c>
      <c r="U40">
        <v>60.068882697999996</v>
      </c>
      <c r="V40">
        <v>4.8362749415292354</v>
      </c>
      <c r="W40">
        <v>7.7388971552951027</v>
      </c>
      <c r="X40">
        <v>34.81839024210197</v>
      </c>
      <c r="Y40">
        <v>0</v>
      </c>
      <c r="Z40">
        <v>5.5391942964545446</v>
      </c>
      <c r="AA40">
        <v>5.9680204962025325</v>
      </c>
      <c r="AB40">
        <v>6.9734581373450863</v>
      </c>
      <c r="AC40">
        <v>4.9954421338002541</v>
      </c>
      <c r="AD40">
        <v>9.3496025575031165</v>
      </c>
      <c r="AE40">
        <v>16.988935013519246</v>
      </c>
      <c r="AF40">
        <v>4.795923269314283</v>
      </c>
      <c r="AG40">
        <v>32.82383335931496</v>
      </c>
      <c r="AH40">
        <v>0</v>
      </c>
      <c r="AI40">
        <v>0</v>
      </c>
      <c r="AJ40">
        <v>0</v>
      </c>
      <c r="AK40">
        <v>29.595144654373531</v>
      </c>
      <c r="AL40">
        <v>22.636232431583476</v>
      </c>
      <c r="AM40">
        <v>8.0921513585287297</v>
      </c>
      <c r="AN40">
        <v>4.1902574480899984E-2</v>
      </c>
      <c r="AO40">
        <v>0</v>
      </c>
      <c r="AP40">
        <v>0</v>
      </c>
      <c r="AQ40">
        <v>0</v>
      </c>
      <c r="AR40">
        <v>14.771824060688401</v>
      </c>
      <c r="AS40">
        <v>15.130691225464393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2.4688503940520445</v>
      </c>
      <c r="AZ40">
        <v>0</v>
      </c>
      <c r="BA40">
        <v>0</v>
      </c>
      <c r="BB40">
        <v>2.2818080000000003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763.76079192225757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272.72316200326367</v>
      </c>
      <c r="L41">
        <v>10.639669861186507</v>
      </c>
      <c r="M41">
        <v>35.786336053024534</v>
      </c>
      <c r="N41">
        <v>29.980957090609898</v>
      </c>
      <c r="O41">
        <v>74.132356920731709</v>
      </c>
      <c r="P41">
        <v>31.430934774353677</v>
      </c>
      <c r="Q41">
        <v>5.8009636148382002</v>
      </c>
      <c r="R41">
        <v>5.8010313125000001</v>
      </c>
      <c r="S41">
        <v>6.7703853092189492</v>
      </c>
      <c r="T41">
        <v>0.7795359829787234</v>
      </c>
      <c r="U41">
        <v>60.068882697999996</v>
      </c>
      <c r="V41">
        <v>4.8362749415292354</v>
      </c>
      <c r="W41">
        <v>7.7388971552951027</v>
      </c>
      <c r="X41">
        <v>34.81839024210197</v>
      </c>
      <c r="Y41">
        <v>0</v>
      </c>
      <c r="Z41">
        <v>5.5391942964545446</v>
      </c>
      <c r="AA41">
        <v>5.4700144417721539</v>
      </c>
      <c r="AB41">
        <v>6.9734581373450863</v>
      </c>
      <c r="AC41">
        <v>4.9954421338002541</v>
      </c>
      <c r="AD41">
        <v>9.3496025575031165</v>
      </c>
      <c r="AE41">
        <v>16.988935013519246</v>
      </c>
      <c r="AF41">
        <v>4.795923269314283</v>
      </c>
      <c r="AG41">
        <v>32.82383335931496</v>
      </c>
      <c r="AH41">
        <v>0</v>
      </c>
      <c r="AI41">
        <v>0</v>
      </c>
      <c r="AJ41">
        <v>0</v>
      </c>
      <c r="AK41">
        <v>29.595144654373531</v>
      </c>
      <c r="AL41">
        <v>22.636232431583476</v>
      </c>
      <c r="AM41">
        <v>8.0921513585287297</v>
      </c>
      <c r="AN41">
        <v>4.1902574480899984E-2</v>
      </c>
      <c r="AO41">
        <v>0</v>
      </c>
      <c r="AP41">
        <v>0</v>
      </c>
      <c r="AQ41">
        <v>0</v>
      </c>
      <c r="AR41">
        <v>14.771824060688401</v>
      </c>
      <c r="AS41">
        <v>15.130691225464393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2.4688503940520445</v>
      </c>
      <c r="AZ41">
        <v>0</v>
      </c>
      <c r="BA41">
        <v>0</v>
      </c>
      <c r="BB41">
        <v>2.2818080000000003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763.26278586782723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272.72316200326367</v>
      </c>
      <c r="L42">
        <v>10.639669861186507</v>
      </c>
      <c r="M42">
        <v>35.786336053024534</v>
      </c>
      <c r="N42">
        <v>29.980957090609898</v>
      </c>
      <c r="O42">
        <v>74.132356920731709</v>
      </c>
      <c r="P42">
        <v>31.430934774353677</v>
      </c>
      <c r="Q42">
        <v>5.8009636148382002</v>
      </c>
      <c r="R42">
        <v>5.8010313125000001</v>
      </c>
      <c r="S42">
        <v>6.7703853092189492</v>
      </c>
      <c r="T42">
        <v>0.7795359829787234</v>
      </c>
      <c r="U42">
        <v>60.068882697999996</v>
      </c>
      <c r="V42">
        <v>4.8362749415292354</v>
      </c>
      <c r="W42">
        <v>7.7388971552951027</v>
      </c>
      <c r="X42">
        <v>34.81839024210197</v>
      </c>
      <c r="Y42">
        <v>0</v>
      </c>
      <c r="Z42">
        <v>5.5391942964545446</v>
      </c>
      <c r="AA42">
        <v>0</v>
      </c>
      <c r="AB42">
        <v>6.9734581373450863</v>
      </c>
      <c r="AC42">
        <v>4.9954421338002541</v>
      </c>
      <c r="AD42">
        <v>9.3496025575031165</v>
      </c>
      <c r="AE42">
        <v>16.988935013519246</v>
      </c>
      <c r="AF42">
        <v>4.795923269314283</v>
      </c>
      <c r="AG42">
        <v>32.82383335931496</v>
      </c>
      <c r="AH42">
        <v>0</v>
      </c>
      <c r="AI42">
        <v>0</v>
      </c>
      <c r="AJ42">
        <v>0</v>
      </c>
      <c r="AK42">
        <v>29.595144654373531</v>
      </c>
      <c r="AL42">
        <v>22.636232431583476</v>
      </c>
      <c r="AM42">
        <v>8.0921513585287297</v>
      </c>
      <c r="AN42">
        <v>4.1902574480899984E-2</v>
      </c>
      <c r="AO42">
        <v>0</v>
      </c>
      <c r="AP42">
        <v>0</v>
      </c>
      <c r="AQ42">
        <v>0</v>
      </c>
      <c r="AR42">
        <v>14.771824060688401</v>
      </c>
      <c r="AS42">
        <v>15.130691225464393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2.4688503940520445</v>
      </c>
      <c r="AZ42">
        <v>0</v>
      </c>
      <c r="BA42">
        <v>0</v>
      </c>
      <c r="BB42">
        <v>2.2818080000000003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757.79277142605497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272.72316200326367</v>
      </c>
      <c r="L43">
        <v>10.639669861186507</v>
      </c>
      <c r="M43">
        <v>35.786336053024534</v>
      </c>
      <c r="N43">
        <v>29.980957090609898</v>
      </c>
      <c r="O43">
        <v>40.621539505443572</v>
      </c>
      <c r="P43">
        <v>31.430934774353677</v>
      </c>
      <c r="Q43">
        <v>5.8009636148382002</v>
      </c>
      <c r="R43">
        <v>5.8010313125000001</v>
      </c>
      <c r="S43">
        <v>6.7703853092189492</v>
      </c>
      <c r="T43">
        <v>0.7795359829787234</v>
      </c>
      <c r="U43">
        <v>60.068882697999996</v>
      </c>
      <c r="V43">
        <v>4.8362749415292354</v>
      </c>
      <c r="W43">
        <v>7.7388971552951027</v>
      </c>
      <c r="X43">
        <v>34.81839024210197</v>
      </c>
      <c r="Y43">
        <v>0</v>
      </c>
      <c r="Z43">
        <v>5.5391942964545446</v>
      </c>
      <c r="AA43">
        <v>0</v>
      </c>
      <c r="AB43">
        <v>6.9734581373450863</v>
      </c>
      <c r="AC43">
        <v>4.9954421338002541</v>
      </c>
      <c r="AD43">
        <v>9.3496025575031165</v>
      </c>
      <c r="AE43">
        <v>16.988935013519246</v>
      </c>
      <c r="AF43">
        <v>4.795923269314283</v>
      </c>
      <c r="AG43">
        <v>32.82383335931496</v>
      </c>
      <c r="AH43">
        <v>0</v>
      </c>
      <c r="AI43">
        <v>0</v>
      </c>
      <c r="AJ43">
        <v>0</v>
      </c>
      <c r="AK43">
        <v>29.595144654373531</v>
      </c>
      <c r="AL43">
        <v>27.66650696841652</v>
      </c>
      <c r="AM43">
        <v>8.0921513585287297</v>
      </c>
      <c r="AN43">
        <v>4.1902574480899984E-2</v>
      </c>
      <c r="AO43">
        <v>0</v>
      </c>
      <c r="AP43">
        <v>3.5365874033140012</v>
      </c>
      <c r="AQ43">
        <v>0</v>
      </c>
      <c r="AR43">
        <v>14.771824060688401</v>
      </c>
      <c r="AS43">
        <v>15.130691225464393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2.4688503940520445</v>
      </c>
      <c r="AZ43">
        <v>0</v>
      </c>
      <c r="BA43">
        <v>0</v>
      </c>
      <c r="BB43">
        <v>2.2818080000000003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732.84881595091395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272.72316200326367</v>
      </c>
      <c r="L44">
        <v>10.639669861186507</v>
      </c>
      <c r="M44">
        <v>35.786336053024534</v>
      </c>
      <c r="N44">
        <v>29.980957090609898</v>
      </c>
      <c r="O44">
        <v>40.621539505443572</v>
      </c>
      <c r="P44">
        <v>31.430934774353677</v>
      </c>
      <c r="Q44">
        <v>5.8009636148382002</v>
      </c>
      <c r="R44">
        <v>5.8010313125000001</v>
      </c>
      <c r="S44">
        <v>6.7703853092189492</v>
      </c>
      <c r="T44">
        <v>0.7795359829787234</v>
      </c>
      <c r="U44">
        <v>60.068882697999996</v>
      </c>
      <c r="V44">
        <v>4.8362749415292354</v>
      </c>
      <c r="W44">
        <v>7.7388971552951027</v>
      </c>
      <c r="X44">
        <v>34.81839024210197</v>
      </c>
      <c r="Y44">
        <v>0</v>
      </c>
      <c r="Z44">
        <v>5.5391942964545446</v>
      </c>
      <c r="AA44">
        <v>0</v>
      </c>
      <c r="AB44">
        <v>6.9734581373450863</v>
      </c>
      <c r="AC44">
        <v>4.9954421338002541</v>
      </c>
      <c r="AD44">
        <v>9.3496025575031165</v>
      </c>
      <c r="AE44">
        <v>16.988935013519246</v>
      </c>
      <c r="AF44">
        <v>4.795923269314283</v>
      </c>
      <c r="AG44">
        <v>32.82383335931496</v>
      </c>
      <c r="AH44">
        <v>0</v>
      </c>
      <c r="AI44">
        <v>0</v>
      </c>
      <c r="AJ44">
        <v>0</v>
      </c>
      <c r="AK44">
        <v>29.595144654373531</v>
      </c>
      <c r="AL44">
        <v>27.66650696841652</v>
      </c>
      <c r="AM44">
        <v>8.0921513585287297</v>
      </c>
      <c r="AN44">
        <v>4.1902574480899984E-2</v>
      </c>
      <c r="AO44">
        <v>0</v>
      </c>
      <c r="AP44">
        <v>3.5365874033140012</v>
      </c>
      <c r="AQ44">
        <v>0</v>
      </c>
      <c r="AR44">
        <v>17.351031317844196</v>
      </c>
      <c r="AS44">
        <v>15.130691225464393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2.4688503940520445</v>
      </c>
      <c r="AZ44">
        <v>0</v>
      </c>
      <c r="BA44">
        <v>0</v>
      </c>
      <c r="BB44">
        <v>2.2818080000000003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735.42802320806982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272.72316200326367</v>
      </c>
      <c r="L45">
        <v>10.639669861186507</v>
      </c>
      <c r="M45">
        <v>35.786336053024534</v>
      </c>
      <c r="N45">
        <v>29.980957090609898</v>
      </c>
      <c r="O45">
        <v>40.621539505443572</v>
      </c>
      <c r="P45">
        <v>31.430934774353677</v>
      </c>
      <c r="Q45">
        <v>5.8009636148382002</v>
      </c>
      <c r="R45">
        <v>5.8010313125000001</v>
      </c>
      <c r="S45">
        <v>6.7703853092189492</v>
      </c>
      <c r="T45">
        <v>0.7795359829787234</v>
      </c>
      <c r="U45">
        <v>60.068882697999996</v>
      </c>
      <c r="V45">
        <v>4.8362749415292354</v>
      </c>
      <c r="W45">
        <v>7.7388971552951027</v>
      </c>
      <c r="X45">
        <v>34.81839024210197</v>
      </c>
      <c r="Y45">
        <v>0</v>
      </c>
      <c r="Z45">
        <v>8.3087916642727251</v>
      </c>
      <c r="AA45">
        <v>0</v>
      </c>
      <c r="AB45">
        <v>6.9734581373450863</v>
      </c>
      <c r="AC45">
        <v>4.9954421338002541</v>
      </c>
      <c r="AD45">
        <v>9.3496025575031165</v>
      </c>
      <c r="AE45">
        <v>16.988935013519246</v>
      </c>
      <c r="AF45">
        <v>4.795923269314283</v>
      </c>
      <c r="AG45">
        <v>32.82383335931496</v>
      </c>
      <c r="AH45">
        <v>0</v>
      </c>
      <c r="AI45">
        <v>0</v>
      </c>
      <c r="AJ45">
        <v>0</v>
      </c>
      <c r="AK45">
        <v>29.595144654373531</v>
      </c>
      <c r="AL45">
        <v>27.66650696841652</v>
      </c>
      <c r="AM45">
        <v>8.0921513585287297</v>
      </c>
      <c r="AN45">
        <v>4.1902574480899984E-2</v>
      </c>
      <c r="AO45">
        <v>0</v>
      </c>
      <c r="AP45">
        <v>3.5365874033140012</v>
      </c>
      <c r="AQ45">
        <v>0</v>
      </c>
      <c r="AR45">
        <v>17.351031317844196</v>
      </c>
      <c r="AS45">
        <v>15.130691225464393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2.4688503940520445</v>
      </c>
      <c r="AZ45">
        <v>0</v>
      </c>
      <c r="BA45">
        <v>0</v>
      </c>
      <c r="BB45">
        <v>2.2818080000000003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738.19762057588787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272.72316200326367</v>
      </c>
      <c r="L46">
        <v>10.639669861186507</v>
      </c>
      <c r="M46">
        <v>35.786336053024534</v>
      </c>
      <c r="N46">
        <v>29.980957090609898</v>
      </c>
      <c r="O46">
        <v>40.621539505443572</v>
      </c>
      <c r="P46">
        <v>31.430934774353677</v>
      </c>
      <c r="Q46">
        <v>5.8009636148382002</v>
      </c>
      <c r="R46">
        <v>5.8010313125000001</v>
      </c>
      <c r="S46">
        <v>6.7703853092189492</v>
      </c>
      <c r="T46">
        <v>0.7795359829787234</v>
      </c>
      <c r="U46">
        <v>60.068882697999996</v>
      </c>
      <c r="V46">
        <v>4.8362749415292354</v>
      </c>
      <c r="W46">
        <v>7.7388971552951027</v>
      </c>
      <c r="X46">
        <v>34.81839024210197</v>
      </c>
      <c r="Y46">
        <v>0</v>
      </c>
      <c r="Z46">
        <v>8.3087916642727251</v>
      </c>
      <c r="AA46">
        <v>0</v>
      </c>
      <c r="AB46">
        <v>6.9734581373450863</v>
      </c>
      <c r="AC46">
        <v>4.9954421338002541</v>
      </c>
      <c r="AD46">
        <v>9.3496025575031165</v>
      </c>
      <c r="AE46">
        <v>16.988935013519246</v>
      </c>
      <c r="AF46">
        <v>4.795923269314283</v>
      </c>
      <c r="AG46">
        <v>32.82383335931496</v>
      </c>
      <c r="AH46">
        <v>0</v>
      </c>
      <c r="AI46">
        <v>0</v>
      </c>
      <c r="AJ46">
        <v>0</v>
      </c>
      <c r="AK46">
        <v>29.595144654373531</v>
      </c>
      <c r="AL46">
        <v>27.66650696841652</v>
      </c>
      <c r="AM46">
        <v>8.0921513585287297</v>
      </c>
      <c r="AN46">
        <v>4.1902574480899984E-2</v>
      </c>
      <c r="AO46">
        <v>0</v>
      </c>
      <c r="AP46">
        <v>3.5365874033140012</v>
      </c>
      <c r="AQ46">
        <v>0</v>
      </c>
      <c r="AR46">
        <v>17.351031317844196</v>
      </c>
      <c r="AS46">
        <v>15.130691225464393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2.4688503940520445</v>
      </c>
      <c r="AZ46">
        <v>0</v>
      </c>
      <c r="BA46">
        <v>0</v>
      </c>
      <c r="BB46">
        <v>2.2818080000000003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738.19762057588787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272.72316200326367</v>
      </c>
      <c r="L47">
        <v>10.639669861186507</v>
      </c>
      <c r="M47">
        <v>35.786336053024534</v>
      </c>
      <c r="N47">
        <v>29.980957090609898</v>
      </c>
      <c r="O47">
        <v>40.621539505443572</v>
      </c>
      <c r="P47">
        <v>31.430934774353677</v>
      </c>
      <c r="Q47">
        <v>5.8009636148382002</v>
      </c>
      <c r="R47">
        <v>5.8010313125000001</v>
      </c>
      <c r="S47">
        <v>6.7703853092189492</v>
      </c>
      <c r="T47">
        <v>0.7795359829787234</v>
      </c>
      <c r="U47">
        <v>60.068882697999996</v>
      </c>
      <c r="V47">
        <v>4.8362749415292354</v>
      </c>
      <c r="W47">
        <v>7.7388971552951027</v>
      </c>
      <c r="X47">
        <v>34.81839024210197</v>
      </c>
      <c r="Y47">
        <v>0</v>
      </c>
      <c r="Z47">
        <v>8.3087916642727251</v>
      </c>
      <c r="AA47">
        <v>0</v>
      </c>
      <c r="AB47">
        <v>6.9734581373450863</v>
      </c>
      <c r="AC47">
        <v>4.9954421338002541</v>
      </c>
      <c r="AD47">
        <v>9.3496025575031165</v>
      </c>
      <c r="AE47">
        <v>25.483402297632914</v>
      </c>
      <c r="AF47">
        <v>4.795923269314283</v>
      </c>
      <c r="AG47">
        <v>32.82383335931496</v>
      </c>
      <c r="AH47">
        <v>0</v>
      </c>
      <c r="AI47">
        <v>0</v>
      </c>
      <c r="AJ47">
        <v>0</v>
      </c>
      <c r="AK47">
        <v>29.595144654373531</v>
      </c>
      <c r="AL47">
        <v>27.66650696841652</v>
      </c>
      <c r="AM47">
        <v>8.0921513585287297</v>
      </c>
      <c r="AN47">
        <v>4.1902574480899984E-2</v>
      </c>
      <c r="AO47">
        <v>0</v>
      </c>
      <c r="AP47">
        <v>0</v>
      </c>
      <c r="AQ47">
        <v>0</v>
      </c>
      <c r="AR47">
        <v>14.771824060688401</v>
      </c>
      <c r="AS47">
        <v>15.130691225464393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2.4688503940520445</v>
      </c>
      <c r="AZ47">
        <v>0</v>
      </c>
      <c r="BA47">
        <v>0</v>
      </c>
      <c r="BB47">
        <v>2.2818080000000003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740.57629319953162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272.72316200326367</v>
      </c>
      <c r="L48">
        <v>10.639669861186507</v>
      </c>
      <c r="M48">
        <v>35.786336053024534</v>
      </c>
      <c r="N48">
        <v>29.980957090609898</v>
      </c>
      <c r="O48">
        <v>40.621539505443572</v>
      </c>
      <c r="P48">
        <v>31.430934774353677</v>
      </c>
      <c r="Q48">
        <v>5.8009636148382002</v>
      </c>
      <c r="R48">
        <v>5.8010313125000001</v>
      </c>
      <c r="S48">
        <v>6.7703853092189492</v>
      </c>
      <c r="T48">
        <v>0.7795359829787234</v>
      </c>
      <c r="U48">
        <v>60.068882697999996</v>
      </c>
      <c r="V48">
        <v>4.8362749415292354</v>
      </c>
      <c r="W48">
        <v>7.7388971552951027</v>
      </c>
      <c r="X48">
        <v>34.81839024210197</v>
      </c>
      <c r="Y48">
        <v>0</v>
      </c>
      <c r="Z48">
        <v>8.3087916642727251</v>
      </c>
      <c r="AA48">
        <v>0</v>
      </c>
      <c r="AB48">
        <v>6.9734581373450863</v>
      </c>
      <c r="AC48">
        <v>4.9954421338002541</v>
      </c>
      <c r="AD48">
        <v>9.3496025575031165</v>
      </c>
      <c r="AE48">
        <v>25.483402297632914</v>
      </c>
      <c r="AF48">
        <v>4.795923269314283</v>
      </c>
      <c r="AG48">
        <v>32.82383335931496</v>
      </c>
      <c r="AH48">
        <v>0</v>
      </c>
      <c r="AI48">
        <v>0</v>
      </c>
      <c r="AJ48">
        <v>0</v>
      </c>
      <c r="AK48">
        <v>29.595144654373531</v>
      </c>
      <c r="AL48">
        <v>27.66650696841652</v>
      </c>
      <c r="AM48">
        <v>8.0921513585287297</v>
      </c>
      <c r="AN48">
        <v>4.1902574480899984E-2</v>
      </c>
      <c r="AO48">
        <v>0</v>
      </c>
      <c r="AP48">
        <v>0</v>
      </c>
      <c r="AQ48">
        <v>0</v>
      </c>
      <c r="AR48">
        <v>14.771824060688401</v>
      </c>
      <c r="AS48">
        <v>15.130691225464393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2.4688503940520445</v>
      </c>
      <c r="AZ48">
        <v>0</v>
      </c>
      <c r="BA48">
        <v>0</v>
      </c>
      <c r="BB48">
        <v>2.2818080000000003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740.57629319953162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272.72316200326367</v>
      </c>
      <c r="L49">
        <v>10.639669861186507</v>
      </c>
      <c r="M49">
        <v>35.786336053024534</v>
      </c>
      <c r="N49">
        <v>29.980957090609898</v>
      </c>
      <c r="O49">
        <v>40.621539505443572</v>
      </c>
      <c r="P49">
        <v>31.430934774353677</v>
      </c>
      <c r="Q49">
        <v>5.8009636148382002</v>
      </c>
      <c r="R49">
        <v>5.8010313125000001</v>
      </c>
      <c r="S49">
        <v>6.7703853092189492</v>
      </c>
      <c r="T49">
        <v>0.7795359829787234</v>
      </c>
      <c r="U49">
        <v>60.068882697999996</v>
      </c>
      <c r="V49">
        <v>4.8362749415292354</v>
      </c>
      <c r="W49">
        <v>7.7388971552951027</v>
      </c>
      <c r="X49">
        <v>34.81839024210197</v>
      </c>
      <c r="Y49">
        <v>0</v>
      </c>
      <c r="Z49">
        <v>8.3087916642727251</v>
      </c>
      <c r="AA49">
        <v>0</v>
      </c>
      <c r="AB49">
        <v>6.9734581373450863</v>
      </c>
      <c r="AC49">
        <v>4.9954421338002541</v>
      </c>
      <c r="AD49">
        <v>9.3496025575031165</v>
      </c>
      <c r="AE49">
        <v>25.483402297632914</v>
      </c>
      <c r="AF49">
        <v>4.795923269314283</v>
      </c>
      <c r="AG49">
        <v>32.82383335931496</v>
      </c>
      <c r="AH49">
        <v>0</v>
      </c>
      <c r="AI49">
        <v>0</v>
      </c>
      <c r="AJ49">
        <v>0</v>
      </c>
      <c r="AK49">
        <v>29.595144654373531</v>
      </c>
      <c r="AL49">
        <v>27.66650696841652</v>
      </c>
      <c r="AM49">
        <v>8.0921513585287297</v>
      </c>
      <c r="AN49">
        <v>4.1902574480899984E-2</v>
      </c>
      <c r="AO49">
        <v>0</v>
      </c>
      <c r="AP49">
        <v>0</v>
      </c>
      <c r="AQ49">
        <v>0</v>
      </c>
      <c r="AR49">
        <v>14.771824060688401</v>
      </c>
      <c r="AS49">
        <v>15.130691225464393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2.4688503940520445</v>
      </c>
      <c r="AZ49">
        <v>0</v>
      </c>
      <c r="BA49">
        <v>0</v>
      </c>
      <c r="BB49">
        <v>2.2818080000000003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740.57629319953162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272.72316200326367</v>
      </c>
      <c r="L50">
        <v>10.639669861186507</v>
      </c>
      <c r="M50">
        <v>35.786336053024534</v>
      </c>
      <c r="N50">
        <v>29.980957090609898</v>
      </c>
      <c r="O50">
        <v>40.621539505443572</v>
      </c>
      <c r="P50">
        <v>31.430934774353677</v>
      </c>
      <c r="Q50">
        <v>5.8009636148382002</v>
      </c>
      <c r="R50">
        <v>5.8010313125000001</v>
      </c>
      <c r="S50">
        <v>6.7703853092189492</v>
      </c>
      <c r="T50">
        <v>0.7795359829787234</v>
      </c>
      <c r="U50">
        <v>60.068882697999996</v>
      </c>
      <c r="V50">
        <v>4.8362749415292354</v>
      </c>
      <c r="W50">
        <v>7.7388971552951027</v>
      </c>
      <c r="X50">
        <v>34.81839024210197</v>
      </c>
      <c r="Y50">
        <v>0</v>
      </c>
      <c r="Z50">
        <v>8.3087916642727251</v>
      </c>
      <c r="AA50">
        <v>0</v>
      </c>
      <c r="AB50">
        <v>6.9734581373450863</v>
      </c>
      <c r="AC50">
        <v>4.9954421338002541</v>
      </c>
      <c r="AD50">
        <v>9.3496025575031165</v>
      </c>
      <c r="AE50">
        <v>25.483402297632914</v>
      </c>
      <c r="AF50">
        <v>4.795923269314283</v>
      </c>
      <c r="AG50">
        <v>32.82383335931496</v>
      </c>
      <c r="AH50">
        <v>0</v>
      </c>
      <c r="AI50">
        <v>0</v>
      </c>
      <c r="AJ50">
        <v>0</v>
      </c>
      <c r="AK50">
        <v>29.595144654373531</v>
      </c>
      <c r="AL50">
        <v>27.66650696841652</v>
      </c>
      <c r="AM50">
        <v>8.0921513585287297</v>
      </c>
      <c r="AN50">
        <v>4.1902574480899984E-2</v>
      </c>
      <c r="AO50">
        <v>0</v>
      </c>
      <c r="AP50">
        <v>0</v>
      </c>
      <c r="AQ50">
        <v>0</v>
      </c>
      <c r="AR50">
        <v>14.771824060688401</v>
      </c>
      <c r="AS50">
        <v>15.130691225464393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2.4688503940520445</v>
      </c>
      <c r="AZ50">
        <v>0</v>
      </c>
      <c r="BA50">
        <v>0</v>
      </c>
      <c r="BB50">
        <v>2.2818080000000003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740.57629319953162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272.72316200326367</v>
      </c>
      <c r="L51">
        <v>10.639669861186507</v>
      </c>
      <c r="M51">
        <v>64.011832461858077</v>
      </c>
      <c r="N51">
        <v>53.039073155873311</v>
      </c>
      <c r="O51">
        <v>74.13185618514413</v>
      </c>
      <c r="P51">
        <v>31.430934774353677</v>
      </c>
      <c r="Q51">
        <v>5.8009636148382002</v>
      </c>
      <c r="R51">
        <v>5.8010313125000001</v>
      </c>
      <c r="S51">
        <v>6.7703853092189492</v>
      </c>
      <c r="T51">
        <v>0.7795359829787234</v>
      </c>
      <c r="U51">
        <v>60.068882697999996</v>
      </c>
      <c r="V51">
        <v>4.8362749415292354</v>
      </c>
      <c r="W51">
        <v>7.7388971552951027</v>
      </c>
      <c r="X51">
        <v>34.81839024210197</v>
      </c>
      <c r="Y51">
        <v>0</v>
      </c>
      <c r="Z51">
        <v>8.3087916642727251</v>
      </c>
      <c r="AA51">
        <v>0</v>
      </c>
      <c r="AB51">
        <v>6.9734581373450863</v>
      </c>
      <c r="AC51">
        <v>0</v>
      </c>
      <c r="AD51">
        <v>4.6748012787515583</v>
      </c>
      <c r="AE51">
        <v>25.483402297632914</v>
      </c>
      <c r="AF51">
        <v>0</v>
      </c>
      <c r="AG51">
        <v>32.82383335931496</v>
      </c>
      <c r="AH51">
        <v>0</v>
      </c>
      <c r="AI51">
        <v>0</v>
      </c>
      <c r="AJ51">
        <v>0</v>
      </c>
      <c r="AK51">
        <v>29.595144654373531</v>
      </c>
      <c r="AL51">
        <v>27.66650696841652</v>
      </c>
      <c r="AM51">
        <v>8.0921513585287297</v>
      </c>
      <c r="AN51">
        <v>4.1902574480899984E-2</v>
      </c>
      <c r="AO51">
        <v>0</v>
      </c>
      <c r="AP51">
        <v>0</v>
      </c>
      <c r="AQ51">
        <v>0</v>
      </c>
      <c r="AR51">
        <v>14.771824060688401</v>
      </c>
      <c r="AS51">
        <v>15.130691225464393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2.4688503940520445</v>
      </c>
      <c r="AZ51">
        <v>0</v>
      </c>
      <c r="BA51">
        <v>0</v>
      </c>
      <c r="BB51">
        <v>2.2818080000000003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810.90405567146331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272.72316200326367</v>
      </c>
      <c r="L52">
        <v>10.639669861186507</v>
      </c>
      <c r="M52">
        <v>64.011910888770501</v>
      </c>
      <c r="N52">
        <v>53.039073155873311</v>
      </c>
      <c r="O52">
        <v>74.132356920731709</v>
      </c>
      <c r="P52">
        <v>31.430934774353677</v>
      </c>
      <c r="Q52">
        <v>5.8009636148382002</v>
      </c>
      <c r="R52">
        <v>5.8010313125000001</v>
      </c>
      <c r="S52">
        <v>6.7703853092189492</v>
      </c>
      <c r="T52">
        <v>0.7795359829787234</v>
      </c>
      <c r="U52">
        <v>60.068882697999996</v>
      </c>
      <c r="V52">
        <v>4.8362749415292354</v>
      </c>
      <c r="W52">
        <v>7.7388971552951027</v>
      </c>
      <c r="X52">
        <v>34.81839024210197</v>
      </c>
      <c r="Y52">
        <v>0</v>
      </c>
      <c r="Z52">
        <v>8.3087916642727251</v>
      </c>
      <c r="AA52">
        <v>0</v>
      </c>
      <c r="AB52">
        <v>6.9734581373450863</v>
      </c>
      <c r="AC52">
        <v>0</v>
      </c>
      <c r="AD52">
        <v>4.6748012787515583</v>
      </c>
      <c r="AE52">
        <v>25.483402297632914</v>
      </c>
      <c r="AF52">
        <v>0</v>
      </c>
      <c r="AG52">
        <v>32.82383335931496</v>
      </c>
      <c r="AH52">
        <v>0</v>
      </c>
      <c r="AI52">
        <v>0</v>
      </c>
      <c r="AJ52">
        <v>0</v>
      </c>
      <c r="AK52">
        <v>29.595144654373531</v>
      </c>
      <c r="AL52">
        <v>27.66650696841652</v>
      </c>
      <c r="AM52">
        <v>8.0921513585287297</v>
      </c>
      <c r="AN52">
        <v>4.1902574480899984E-2</v>
      </c>
      <c r="AO52">
        <v>0</v>
      </c>
      <c r="AP52">
        <v>0</v>
      </c>
      <c r="AQ52">
        <v>0</v>
      </c>
      <c r="AR52">
        <v>14.771824060688401</v>
      </c>
      <c r="AS52">
        <v>15.130691225464393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2.4688503940520445</v>
      </c>
      <c r="AZ52">
        <v>0</v>
      </c>
      <c r="BA52">
        <v>0</v>
      </c>
      <c r="BB52">
        <v>2.2818080000000003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810.90463483396343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272.72316200326367</v>
      </c>
      <c r="L53">
        <v>10.639669861186507</v>
      </c>
      <c r="M53">
        <v>64.011910888770501</v>
      </c>
      <c r="N53">
        <v>53.039073155873311</v>
      </c>
      <c r="O53">
        <v>74.132356920731709</v>
      </c>
      <c r="P53">
        <v>31.430934774353677</v>
      </c>
      <c r="Q53">
        <v>5.8009636148382002</v>
      </c>
      <c r="R53">
        <v>5.8010313125000001</v>
      </c>
      <c r="S53">
        <v>6.7703853092189492</v>
      </c>
      <c r="T53">
        <v>0.7795359829787234</v>
      </c>
      <c r="U53">
        <v>60.068882697999996</v>
      </c>
      <c r="V53">
        <v>4.8362749415292354</v>
      </c>
      <c r="W53">
        <v>7.7388971552951027</v>
      </c>
      <c r="X53">
        <v>34.81839024210197</v>
      </c>
      <c r="Y53">
        <v>0</v>
      </c>
      <c r="Z53">
        <v>8.3087916642727251</v>
      </c>
      <c r="AA53">
        <v>0</v>
      </c>
      <c r="AB53">
        <v>6.9734581373450863</v>
      </c>
      <c r="AC53">
        <v>0</v>
      </c>
      <c r="AD53">
        <v>4.6748012787515583</v>
      </c>
      <c r="AE53">
        <v>25.483402297632914</v>
      </c>
      <c r="AF53">
        <v>0</v>
      </c>
      <c r="AG53">
        <v>32.82383335931496</v>
      </c>
      <c r="AH53">
        <v>0</v>
      </c>
      <c r="AI53">
        <v>0</v>
      </c>
      <c r="AJ53">
        <v>0</v>
      </c>
      <c r="AK53">
        <v>29.595144654373531</v>
      </c>
      <c r="AL53">
        <v>27.66650696841652</v>
      </c>
      <c r="AM53">
        <v>8.0921513585287297</v>
      </c>
      <c r="AN53">
        <v>4.1902574480899984E-2</v>
      </c>
      <c r="AO53">
        <v>0</v>
      </c>
      <c r="AP53">
        <v>0</v>
      </c>
      <c r="AQ53">
        <v>0</v>
      </c>
      <c r="AR53">
        <v>14.771824060688401</v>
      </c>
      <c r="AS53">
        <v>15.130691225464393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2.4688503940520445</v>
      </c>
      <c r="AZ53">
        <v>0</v>
      </c>
      <c r="BA53">
        <v>0</v>
      </c>
      <c r="BB53">
        <v>2.2818080000000003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810.90463483396343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272.72316200326367</v>
      </c>
      <c r="L54">
        <v>10.639669861186507</v>
      </c>
      <c r="M54">
        <v>64.011910888770501</v>
      </c>
      <c r="N54">
        <v>53.039073155873311</v>
      </c>
      <c r="O54">
        <v>74.132356920731709</v>
      </c>
      <c r="P54">
        <v>31.430934774353677</v>
      </c>
      <c r="Q54">
        <v>5.8009636148382002</v>
      </c>
      <c r="R54">
        <v>5.8010313125000001</v>
      </c>
      <c r="S54">
        <v>6.7703853092189492</v>
      </c>
      <c r="T54">
        <v>0.7795359829787234</v>
      </c>
      <c r="U54">
        <v>60.068882697999996</v>
      </c>
      <c r="V54">
        <v>4.8362749415292354</v>
      </c>
      <c r="W54">
        <v>7.7388971552951027</v>
      </c>
      <c r="X54">
        <v>34.81839024210197</v>
      </c>
      <c r="Y54">
        <v>0</v>
      </c>
      <c r="Z54">
        <v>8.3087916642727251</v>
      </c>
      <c r="AA54">
        <v>0</v>
      </c>
      <c r="AB54">
        <v>6.9734581373450863</v>
      </c>
      <c r="AC54">
        <v>0</v>
      </c>
      <c r="AD54">
        <v>4.6748012787515583</v>
      </c>
      <c r="AE54">
        <v>25.483402297632914</v>
      </c>
      <c r="AF54">
        <v>0</v>
      </c>
      <c r="AG54">
        <v>32.82383335931496</v>
      </c>
      <c r="AH54">
        <v>0</v>
      </c>
      <c r="AI54">
        <v>0</v>
      </c>
      <c r="AJ54">
        <v>0</v>
      </c>
      <c r="AK54">
        <v>29.595144654373531</v>
      </c>
      <c r="AL54">
        <v>27.66650696841652</v>
      </c>
      <c r="AM54">
        <v>8.0921513585287297</v>
      </c>
      <c r="AN54">
        <v>4.1902574480899984E-2</v>
      </c>
      <c r="AO54">
        <v>0</v>
      </c>
      <c r="AP54">
        <v>0</v>
      </c>
      <c r="AQ54">
        <v>0</v>
      </c>
      <c r="AR54">
        <v>17.351031317844196</v>
      </c>
      <c r="AS54">
        <v>15.130691225464393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2.4688503940520445</v>
      </c>
      <c r="AZ54">
        <v>0</v>
      </c>
      <c r="BA54">
        <v>0</v>
      </c>
      <c r="BB54">
        <v>2.2818080000000003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813.4838420911193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272.72316200326367</v>
      </c>
      <c r="L55">
        <v>10.639669861186507</v>
      </c>
      <c r="M55">
        <v>64.011910888770501</v>
      </c>
      <c r="N55">
        <v>53.039073155873311</v>
      </c>
      <c r="O55">
        <v>74.132356920731709</v>
      </c>
      <c r="P55">
        <v>31.430934774353677</v>
      </c>
      <c r="Q55">
        <v>5.8009636148382002</v>
      </c>
      <c r="R55">
        <v>5.8010313125000001</v>
      </c>
      <c r="S55">
        <v>6.7703853092189492</v>
      </c>
      <c r="T55">
        <v>0.7795359829787234</v>
      </c>
      <c r="U55">
        <v>60.068882697999996</v>
      </c>
      <c r="V55">
        <v>4.8362749415292354</v>
      </c>
      <c r="W55">
        <v>7.7388971552951027</v>
      </c>
      <c r="X55">
        <v>34.81839024210197</v>
      </c>
      <c r="Y55">
        <v>0</v>
      </c>
      <c r="Z55">
        <v>8.3087916642727251</v>
      </c>
      <c r="AA55">
        <v>0</v>
      </c>
      <c r="AB55">
        <v>6.9734581373450863</v>
      </c>
      <c r="AC55">
        <v>0</v>
      </c>
      <c r="AD55">
        <v>4.6748012787515583</v>
      </c>
      <c r="AE55">
        <v>16.988935013519246</v>
      </c>
      <c r="AF55">
        <v>0</v>
      </c>
      <c r="AG55">
        <v>32.82383335931496</v>
      </c>
      <c r="AH55">
        <v>0</v>
      </c>
      <c r="AI55">
        <v>0</v>
      </c>
      <c r="AJ55">
        <v>0</v>
      </c>
      <c r="AK55">
        <v>29.595144654373531</v>
      </c>
      <c r="AL55">
        <v>27.66650696841652</v>
      </c>
      <c r="AM55">
        <v>8.0921513585287297</v>
      </c>
      <c r="AN55">
        <v>4.1902574480899984E-2</v>
      </c>
      <c r="AO55">
        <v>0</v>
      </c>
      <c r="AP55">
        <v>0</v>
      </c>
      <c r="AQ55">
        <v>0</v>
      </c>
      <c r="AR55">
        <v>17.351031317844196</v>
      </c>
      <c r="AS55">
        <v>15.130691225464393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2.4688503940520445</v>
      </c>
      <c r="AZ55">
        <v>0</v>
      </c>
      <c r="BA55">
        <v>0</v>
      </c>
      <c r="BB55">
        <v>2.2818080000000003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804.98937480700567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272.72316200326367</v>
      </c>
      <c r="L56">
        <v>10.639669861186507</v>
      </c>
      <c r="M56">
        <v>64.011910888770501</v>
      </c>
      <c r="N56">
        <v>53.039073155873311</v>
      </c>
      <c r="O56">
        <v>74.132356920731709</v>
      </c>
      <c r="P56">
        <v>31.430934774353677</v>
      </c>
      <c r="Q56">
        <v>5.8009636148382002</v>
      </c>
      <c r="R56">
        <v>5.8010313125000001</v>
      </c>
      <c r="S56">
        <v>6.7703853092189492</v>
      </c>
      <c r="T56">
        <v>0.7795359829787234</v>
      </c>
      <c r="U56">
        <v>60.068882697999996</v>
      </c>
      <c r="V56">
        <v>4.8362749415292354</v>
      </c>
      <c r="W56">
        <v>7.7388971552951027</v>
      </c>
      <c r="X56">
        <v>34.81839024210197</v>
      </c>
      <c r="Y56">
        <v>0</v>
      </c>
      <c r="Z56">
        <v>8.3087916642727251</v>
      </c>
      <c r="AA56">
        <v>0</v>
      </c>
      <c r="AB56">
        <v>6.9734581373450863</v>
      </c>
      <c r="AC56">
        <v>0</v>
      </c>
      <c r="AD56">
        <v>4.6748012787515583</v>
      </c>
      <c r="AE56">
        <v>16.988935013519246</v>
      </c>
      <c r="AF56">
        <v>0</v>
      </c>
      <c r="AG56">
        <v>32.82383335931496</v>
      </c>
      <c r="AH56">
        <v>0</v>
      </c>
      <c r="AI56">
        <v>0</v>
      </c>
      <c r="AJ56">
        <v>0</v>
      </c>
      <c r="AK56">
        <v>29.595144654373531</v>
      </c>
      <c r="AL56">
        <v>27.66650696841652</v>
      </c>
      <c r="AM56">
        <v>8.0921513585287297</v>
      </c>
      <c r="AN56">
        <v>4.1902574480899984E-2</v>
      </c>
      <c r="AO56">
        <v>0</v>
      </c>
      <c r="AP56">
        <v>0</v>
      </c>
      <c r="AQ56">
        <v>0</v>
      </c>
      <c r="AR56">
        <v>17.351031317844196</v>
      </c>
      <c r="AS56">
        <v>15.130691225464393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2.4688503940520445</v>
      </c>
      <c r="AZ56">
        <v>0</v>
      </c>
      <c r="BA56">
        <v>0</v>
      </c>
      <c r="BB56">
        <v>2.2818080000000003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804.98937480700567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272.72316200326367</v>
      </c>
      <c r="L57">
        <v>10.639669861186507</v>
      </c>
      <c r="M57">
        <v>64.011910888770501</v>
      </c>
      <c r="N57">
        <v>53.039073155873311</v>
      </c>
      <c r="O57">
        <v>74.132356920731709</v>
      </c>
      <c r="P57">
        <v>31.430934774353677</v>
      </c>
      <c r="Q57">
        <v>5.8009636148382002</v>
      </c>
      <c r="R57">
        <v>5.8010313125000001</v>
      </c>
      <c r="S57">
        <v>6.7703853092189492</v>
      </c>
      <c r="T57">
        <v>0.7795359829787234</v>
      </c>
      <c r="U57">
        <v>60.068882697999996</v>
      </c>
      <c r="V57">
        <v>4.8362749415292354</v>
      </c>
      <c r="W57">
        <v>7.7388971552951027</v>
      </c>
      <c r="X57">
        <v>34.81839024210197</v>
      </c>
      <c r="Y57">
        <v>0</v>
      </c>
      <c r="Z57">
        <v>8.3087916642727251</v>
      </c>
      <c r="AA57">
        <v>0</v>
      </c>
      <c r="AB57">
        <v>0</v>
      </c>
      <c r="AC57">
        <v>0</v>
      </c>
      <c r="AD57">
        <v>4.6748012787515583</v>
      </c>
      <c r="AE57">
        <v>16.988935013519246</v>
      </c>
      <c r="AF57">
        <v>0</v>
      </c>
      <c r="AG57">
        <v>32.82383335931496</v>
      </c>
      <c r="AH57">
        <v>0</v>
      </c>
      <c r="AI57">
        <v>0</v>
      </c>
      <c r="AJ57">
        <v>0</v>
      </c>
      <c r="AK57">
        <v>29.595144654373531</v>
      </c>
      <c r="AL57">
        <v>27.66650696841652</v>
      </c>
      <c r="AM57">
        <v>8.0921513585287297</v>
      </c>
      <c r="AN57">
        <v>4.1902574480899984E-2</v>
      </c>
      <c r="AO57">
        <v>0</v>
      </c>
      <c r="AP57">
        <v>0</v>
      </c>
      <c r="AQ57">
        <v>0</v>
      </c>
      <c r="AR57">
        <v>14.771824060688401</v>
      </c>
      <c r="AS57">
        <v>15.130691225464393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2.4688503940520445</v>
      </c>
      <c r="AZ57">
        <v>0</v>
      </c>
      <c r="BA57">
        <v>0</v>
      </c>
      <c r="BB57">
        <v>2.2818080000000003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795.43670941250457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272.72316200326367</v>
      </c>
      <c r="L58">
        <v>10.639669861186507</v>
      </c>
      <c r="M58">
        <v>64.011910888770501</v>
      </c>
      <c r="N58">
        <v>53.039073155873311</v>
      </c>
      <c r="O58">
        <v>74.132356920731709</v>
      </c>
      <c r="P58">
        <v>31.430934774353677</v>
      </c>
      <c r="Q58">
        <v>5.8009636148382002</v>
      </c>
      <c r="R58">
        <v>5.8010313125000001</v>
      </c>
      <c r="S58">
        <v>6.7703853092189492</v>
      </c>
      <c r="T58">
        <v>0.7795359829787234</v>
      </c>
      <c r="U58">
        <v>60.068882697999996</v>
      </c>
      <c r="V58">
        <v>4.8362749415292354</v>
      </c>
      <c r="W58">
        <v>7.7388971552951027</v>
      </c>
      <c r="X58">
        <v>34.811218168002782</v>
      </c>
      <c r="Y58">
        <v>0</v>
      </c>
      <c r="Z58">
        <v>8.3087916642727251</v>
      </c>
      <c r="AA58">
        <v>0</v>
      </c>
      <c r="AB58">
        <v>0</v>
      </c>
      <c r="AC58">
        <v>0</v>
      </c>
      <c r="AD58">
        <v>4.6748012787515583</v>
      </c>
      <c r="AE58">
        <v>16.988935013519246</v>
      </c>
      <c r="AF58">
        <v>0</v>
      </c>
      <c r="AG58">
        <v>32.82383335931496</v>
      </c>
      <c r="AH58">
        <v>0</v>
      </c>
      <c r="AI58">
        <v>0</v>
      </c>
      <c r="AJ58">
        <v>0</v>
      </c>
      <c r="AK58">
        <v>29.595144654373531</v>
      </c>
      <c r="AL58">
        <v>27.66650696841652</v>
      </c>
      <c r="AM58">
        <v>8.0921513585287297</v>
      </c>
      <c r="AN58">
        <v>4.1902574480899984E-2</v>
      </c>
      <c r="AO58">
        <v>0</v>
      </c>
      <c r="AP58">
        <v>0</v>
      </c>
      <c r="AQ58">
        <v>0</v>
      </c>
      <c r="AR58">
        <v>14.771824060688401</v>
      </c>
      <c r="AS58">
        <v>15.130691225464393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2.4688503940520445</v>
      </c>
      <c r="AZ58">
        <v>0</v>
      </c>
      <c r="BA58">
        <v>0</v>
      </c>
      <c r="BB58">
        <v>2.2818080000000003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795.42953733840545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272.72316200326367</v>
      </c>
      <c r="L59">
        <v>10.639669861186507</v>
      </c>
      <c r="M59">
        <v>64.011910888770501</v>
      </c>
      <c r="N59">
        <v>53.039073155873311</v>
      </c>
      <c r="O59">
        <v>74.132356920731709</v>
      </c>
      <c r="P59">
        <v>31.430934774353677</v>
      </c>
      <c r="Q59">
        <v>5.8009636148382002</v>
      </c>
      <c r="R59">
        <v>5.8010313125000001</v>
      </c>
      <c r="S59">
        <v>6.7703853092189492</v>
      </c>
      <c r="T59">
        <v>0.7795359829787234</v>
      </c>
      <c r="U59">
        <v>60.068882697999996</v>
      </c>
      <c r="V59">
        <v>4.8362749415292354</v>
      </c>
      <c r="W59">
        <v>7.7372465138993247</v>
      </c>
      <c r="X59">
        <v>34.811218168002782</v>
      </c>
      <c r="Y59">
        <v>0</v>
      </c>
      <c r="Z59">
        <v>5.5391942964545446</v>
      </c>
      <c r="AA59">
        <v>0</v>
      </c>
      <c r="AB59">
        <v>0</v>
      </c>
      <c r="AC59">
        <v>0</v>
      </c>
      <c r="AD59">
        <v>4.6748012787515583</v>
      </c>
      <c r="AE59">
        <v>16.988935013519246</v>
      </c>
      <c r="AF59">
        <v>0</v>
      </c>
      <c r="AG59">
        <v>32.82383335931496</v>
      </c>
      <c r="AH59">
        <v>0</v>
      </c>
      <c r="AI59">
        <v>0</v>
      </c>
      <c r="AJ59">
        <v>0</v>
      </c>
      <c r="AK59">
        <v>29.595144654373531</v>
      </c>
      <c r="AL59">
        <v>27.66650696841652</v>
      </c>
      <c r="AM59">
        <v>8.0921513585287297</v>
      </c>
      <c r="AN59">
        <v>4.1902574480899984E-2</v>
      </c>
      <c r="AO59">
        <v>0</v>
      </c>
      <c r="AP59">
        <v>0</v>
      </c>
      <c r="AQ59">
        <v>0</v>
      </c>
      <c r="AR59">
        <v>14.771824060688401</v>
      </c>
      <c r="AS59">
        <v>15.130691225464393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2.4688503940520445</v>
      </c>
      <c r="AZ59">
        <v>0</v>
      </c>
      <c r="BA59">
        <v>0</v>
      </c>
      <c r="BB59">
        <v>2.2818080000000003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792.65828932919158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272.72316200326367</v>
      </c>
      <c r="L60">
        <v>10.639669861186507</v>
      </c>
      <c r="M60">
        <v>64.011910888770501</v>
      </c>
      <c r="N60">
        <v>53.039073155873311</v>
      </c>
      <c r="O60">
        <v>74.132356920731709</v>
      </c>
      <c r="P60">
        <v>31.430934774353677</v>
      </c>
      <c r="Q60">
        <v>5.8009636148382002</v>
      </c>
      <c r="R60">
        <v>5.8028266357615887</v>
      </c>
      <c r="S60">
        <v>6.7703853092189492</v>
      </c>
      <c r="T60">
        <v>0.7795359829787234</v>
      </c>
      <c r="U60">
        <v>60.068882697999996</v>
      </c>
      <c r="V60">
        <v>4.8362749415292354</v>
      </c>
      <c r="W60">
        <v>7.7372465138993247</v>
      </c>
      <c r="X60">
        <v>34.811218168002782</v>
      </c>
      <c r="Y60">
        <v>0</v>
      </c>
      <c r="Z60">
        <v>5.5391942964545446</v>
      </c>
      <c r="AA60">
        <v>0</v>
      </c>
      <c r="AB60">
        <v>0</v>
      </c>
      <c r="AC60">
        <v>0</v>
      </c>
      <c r="AD60">
        <v>4.6748012787515583</v>
      </c>
      <c r="AE60">
        <v>16.988935013519246</v>
      </c>
      <c r="AF60">
        <v>0</v>
      </c>
      <c r="AG60">
        <v>32.82383335931496</v>
      </c>
      <c r="AH60">
        <v>0</v>
      </c>
      <c r="AI60">
        <v>0</v>
      </c>
      <c r="AJ60">
        <v>0</v>
      </c>
      <c r="AK60">
        <v>29.595144654373531</v>
      </c>
      <c r="AL60">
        <v>27.66650696841652</v>
      </c>
      <c r="AM60">
        <v>8.0921513585287297</v>
      </c>
      <c r="AN60">
        <v>4.1902574480899984E-2</v>
      </c>
      <c r="AO60">
        <v>0</v>
      </c>
      <c r="AP60">
        <v>0</v>
      </c>
      <c r="AQ60">
        <v>0</v>
      </c>
      <c r="AR60">
        <v>14.771824060688401</v>
      </c>
      <c r="AS60">
        <v>15.130691225464393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2.4688503940520445</v>
      </c>
      <c r="AZ60">
        <v>0</v>
      </c>
      <c r="BA60">
        <v>0</v>
      </c>
      <c r="BB60">
        <v>2.2818080000000003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792.66008465245318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272.72316200326367</v>
      </c>
      <c r="L61">
        <v>10.639890744789577</v>
      </c>
      <c r="M61">
        <v>64.011910888770501</v>
      </c>
      <c r="N61">
        <v>53.039073155873311</v>
      </c>
      <c r="O61">
        <v>74.132356920731709</v>
      </c>
      <c r="P61">
        <v>31.430934774353677</v>
      </c>
      <c r="Q61">
        <v>5.8009636148382002</v>
      </c>
      <c r="R61">
        <v>5.8028266357615887</v>
      </c>
      <c r="S61">
        <v>6.7690268124999999</v>
      </c>
      <c r="T61">
        <v>0.7795359829787234</v>
      </c>
      <c r="U61">
        <v>60.068882697999996</v>
      </c>
      <c r="V61">
        <v>4.8362749415292354</v>
      </c>
      <c r="W61">
        <v>7.7372465138993247</v>
      </c>
      <c r="X61">
        <v>34.811218168002782</v>
      </c>
      <c r="Y61">
        <v>0</v>
      </c>
      <c r="Z61">
        <v>5.5391942964545446</v>
      </c>
      <c r="AA61">
        <v>0</v>
      </c>
      <c r="AB61">
        <v>0</v>
      </c>
      <c r="AC61">
        <v>0</v>
      </c>
      <c r="AD61">
        <v>4.6748012787515583</v>
      </c>
      <c r="AE61">
        <v>16.988935013519246</v>
      </c>
      <c r="AF61">
        <v>0</v>
      </c>
      <c r="AG61">
        <v>32.82383335931496</v>
      </c>
      <c r="AH61">
        <v>0</v>
      </c>
      <c r="AI61">
        <v>0</v>
      </c>
      <c r="AJ61">
        <v>0</v>
      </c>
      <c r="AK61">
        <v>29.595144654373531</v>
      </c>
      <c r="AL61">
        <v>35.211917281583474</v>
      </c>
      <c r="AM61">
        <v>8.0921513585287297</v>
      </c>
      <c r="AN61">
        <v>4.1902574480899984E-2</v>
      </c>
      <c r="AO61">
        <v>0</v>
      </c>
      <c r="AP61">
        <v>0</v>
      </c>
      <c r="AQ61">
        <v>0</v>
      </c>
      <c r="AR61">
        <v>14.771824060688401</v>
      </c>
      <c r="AS61">
        <v>15.130691225464393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2.4688503940520445</v>
      </c>
      <c r="AZ61">
        <v>0</v>
      </c>
      <c r="BA61">
        <v>0</v>
      </c>
      <c r="BB61">
        <v>2.2818080000000003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800.20435735250408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272.72316200326367</v>
      </c>
      <c r="L62">
        <v>10.639890744789577</v>
      </c>
      <c r="M62">
        <v>64.011910888770501</v>
      </c>
      <c r="N62">
        <v>53.039073155873311</v>
      </c>
      <c r="O62">
        <v>74.132356920731709</v>
      </c>
      <c r="P62">
        <v>31.430934774353677</v>
      </c>
      <c r="Q62">
        <v>5.8009636148382002</v>
      </c>
      <c r="R62">
        <v>5.8028266357615887</v>
      </c>
      <c r="S62">
        <v>6.7690268124999999</v>
      </c>
      <c r="T62">
        <v>0.7795359829787234</v>
      </c>
      <c r="U62">
        <v>60.068882697999996</v>
      </c>
      <c r="V62">
        <v>4.8388995905707199</v>
      </c>
      <c r="W62">
        <v>7.7372465138993247</v>
      </c>
      <c r="X62">
        <v>34.811218168002782</v>
      </c>
      <c r="Y62">
        <v>0</v>
      </c>
      <c r="Z62">
        <v>5.5391942964545446</v>
      </c>
      <c r="AA62">
        <v>0</v>
      </c>
      <c r="AB62">
        <v>0</v>
      </c>
      <c r="AC62">
        <v>0</v>
      </c>
      <c r="AD62">
        <v>4.6748012787515583</v>
      </c>
      <c r="AE62">
        <v>16.988935013519246</v>
      </c>
      <c r="AF62">
        <v>0</v>
      </c>
      <c r="AG62">
        <v>32.82383335931496</v>
      </c>
      <c r="AH62">
        <v>0</v>
      </c>
      <c r="AI62">
        <v>0</v>
      </c>
      <c r="AJ62">
        <v>0</v>
      </c>
      <c r="AK62">
        <v>29.595144654373531</v>
      </c>
      <c r="AL62">
        <v>35.211917281583474</v>
      </c>
      <c r="AM62">
        <v>8.0921513585287297</v>
      </c>
      <c r="AN62">
        <v>4.1902574480899984E-2</v>
      </c>
      <c r="AO62">
        <v>0</v>
      </c>
      <c r="AP62">
        <v>0</v>
      </c>
      <c r="AQ62">
        <v>0</v>
      </c>
      <c r="AR62">
        <v>14.771824060688401</v>
      </c>
      <c r="AS62">
        <v>15.130691225464393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2.4688503940520445</v>
      </c>
      <c r="AZ62">
        <v>0</v>
      </c>
      <c r="BA62">
        <v>0</v>
      </c>
      <c r="BB62">
        <v>2.2818080000000003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800.20698200154561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272.72316200326367</v>
      </c>
      <c r="L63">
        <v>10.640103938985002</v>
      </c>
      <c r="M63">
        <v>64.011910888770501</v>
      </c>
      <c r="N63">
        <v>53.039073155873311</v>
      </c>
      <c r="O63">
        <v>74.132356920731709</v>
      </c>
      <c r="P63">
        <v>31.430934774353677</v>
      </c>
      <c r="Q63">
        <v>5.5236865166666664</v>
      </c>
      <c r="R63">
        <v>5.8028266357615887</v>
      </c>
      <c r="S63">
        <v>6.7690268124999999</v>
      </c>
      <c r="T63">
        <v>0.7795359829787234</v>
      </c>
      <c r="U63">
        <v>60.068882697999996</v>
      </c>
      <c r="V63">
        <v>8.7326950468277946</v>
      </c>
      <c r="W63">
        <v>14.649807213729018</v>
      </c>
      <c r="X63">
        <v>62.320495316645442</v>
      </c>
      <c r="Y63">
        <v>0</v>
      </c>
      <c r="Z63">
        <v>5.5391942964545446</v>
      </c>
      <c r="AA63">
        <v>0</v>
      </c>
      <c r="AB63">
        <v>0</v>
      </c>
      <c r="AC63">
        <v>0</v>
      </c>
      <c r="AD63">
        <v>4.6748012787515583</v>
      </c>
      <c r="AE63">
        <v>16.988935013519246</v>
      </c>
      <c r="AF63">
        <v>0</v>
      </c>
      <c r="AG63">
        <v>32.82383335931496</v>
      </c>
      <c r="AH63">
        <v>0</v>
      </c>
      <c r="AI63">
        <v>0</v>
      </c>
      <c r="AJ63">
        <v>0</v>
      </c>
      <c r="AK63">
        <v>29.595144654373531</v>
      </c>
      <c r="AL63">
        <v>35.211917281583474</v>
      </c>
      <c r="AM63">
        <v>8.0921513585287297</v>
      </c>
      <c r="AN63">
        <v>4.1902574480899984E-2</v>
      </c>
      <c r="AO63">
        <v>0</v>
      </c>
      <c r="AP63">
        <v>0</v>
      </c>
      <c r="AQ63">
        <v>0</v>
      </c>
      <c r="AR63">
        <v>17.351031317844196</v>
      </c>
      <c r="AS63">
        <v>15.130691225464393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2.4688503940520445</v>
      </c>
      <c r="AZ63">
        <v>0</v>
      </c>
      <c r="BA63">
        <v>0</v>
      </c>
      <c r="BB63">
        <v>2.2818080000000003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840.82475865945469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272.72316200326367</v>
      </c>
      <c r="L64">
        <v>10.640103938985002</v>
      </c>
      <c r="M64">
        <v>64.011910888770501</v>
      </c>
      <c r="N64">
        <v>53.039073155873311</v>
      </c>
      <c r="O64">
        <v>74.132356920731709</v>
      </c>
      <c r="P64">
        <v>31.430934774353677</v>
      </c>
      <c r="Q64">
        <v>5.8002185062789158</v>
      </c>
      <c r="R64">
        <v>5.8028266357615887</v>
      </c>
      <c r="S64">
        <v>6.7690268124999999</v>
      </c>
      <c r="T64">
        <v>0.7795359829787234</v>
      </c>
      <c r="U64">
        <v>60.068882697999996</v>
      </c>
      <c r="V64">
        <v>8.8381019483101415</v>
      </c>
      <c r="W64">
        <v>14.777546765894236</v>
      </c>
      <c r="X64">
        <v>62.989527156359316</v>
      </c>
      <c r="Y64">
        <v>0</v>
      </c>
      <c r="Z64">
        <v>5.5391942964545446</v>
      </c>
      <c r="AA64">
        <v>0</v>
      </c>
      <c r="AB64">
        <v>0</v>
      </c>
      <c r="AC64">
        <v>0</v>
      </c>
      <c r="AD64">
        <v>4.6748012787515583</v>
      </c>
      <c r="AE64">
        <v>16.988935013519246</v>
      </c>
      <c r="AF64">
        <v>0</v>
      </c>
      <c r="AG64">
        <v>32.82383335931496</v>
      </c>
      <c r="AH64">
        <v>0</v>
      </c>
      <c r="AI64">
        <v>0</v>
      </c>
      <c r="AJ64">
        <v>0</v>
      </c>
      <c r="AK64">
        <v>29.595144654373531</v>
      </c>
      <c r="AL64">
        <v>35.211917281583474</v>
      </c>
      <c r="AM64">
        <v>8.0921513585287297</v>
      </c>
      <c r="AN64">
        <v>4.1902574480899984E-2</v>
      </c>
      <c r="AO64">
        <v>0</v>
      </c>
      <c r="AP64">
        <v>0</v>
      </c>
      <c r="AQ64">
        <v>0</v>
      </c>
      <c r="AR64">
        <v>17.351031317844196</v>
      </c>
      <c r="AS64">
        <v>15.130691225464393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2.4688503940520445</v>
      </c>
      <c r="AZ64">
        <v>0</v>
      </c>
      <c r="BA64">
        <v>0</v>
      </c>
      <c r="BB64">
        <v>2.2818080000000003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842.00346894242841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272.3569373311359</v>
      </c>
      <c r="L65">
        <v>7.8999265451786309</v>
      </c>
      <c r="M65">
        <v>64.011910888770501</v>
      </c>
      <c r="N65">
        <v>53.039073155873311</v>
      </c>
      <c r="O65">
        <v>74.132356920731709</v>
      </c>
      <c r="P65">
        <v>31.430934774353677</v>
      </c>
      <c r="Q65">
        <v>5.2991588106630205</v>
      </c>
      <c r="R65">
        <v>5.2683568299039774</v>
      </c>
      <c r="S65">
        <v>6.4790065203342619</v>
      </c>
      <c r="T65">
        <v>0.7795359829787234</v>
      </c>
      <c r="U65">
        <v>60.068882697999996</v>
      </c>
      <c r="V65">
        <v>8.8381019483101415</v>
      </c>
      <c r="W65">
        <v>14.777546765894236</v>
      </c>
      <c r="X65">
        <v>62.989527156359316</v>
      </c>
      <c r="Y65">
        <v>0</v>
      </c>
      <c r="Z65">
        <v>5.5391942964545446</v>
      </c>
      <c r="AA65">
        <v>0</v>
      </c>
      <c r="AB65">
        <v>0</v>
      </c>
      <c r="AC65">
        <v>0</v>
      </c>
      <c r="AD65">
        <v>4.6748012787515583</v>
      </c>
      <c r="AE65">
        <v>16.988935013519246</v>
      </c>
      <c r="AF65">
        <v>0</v>
      </c>
      <c r="AG65">
        <v>32.82383335931496</v>
      </c>
      <c r="AH65">
        <v>9.5858084608793561</v>
      </c>
      <c r="AI65">
        <v>0</v>
      </c>
      <c r="AJ65">
        <v>0</v>
      </c>
      <c r="AK65">
        <v>29.595144654373531</v>
      </c>
      <c r="AL65">
        <v>35.211917281583474</v>
      </c>
      <c r="AM65">
        <v>8.0921513585287297</v>
      </c>
      <c r="AN65">
        <v>4.1902574480899984E-2</v>
      </c>
      <c r="AO65">
        <v>0</v>
      </c>
      <c r="AP65">
        <v>0</v>
      </c>
      <c r="AQ65">
        <v>0</v>
      </c>
      <c r="AR65">
        <v>17.351031317844196</v>
      </c>
      <c r="AS65">
        <v>15.130691225464393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2.4688503940520445</v>
      </c>
      <c r="AZ65">
        <v>0</v>
      </c>
      <c r="BA65">
        <v>0.38231171428571414</v>
      </c>
      <c r="BB65">
        <v>2.2818080000000003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847.53963725801998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272.35963851997025</v>
      </c>
      <c r="L66">
        <v>7.8999265451786309</v>
      </c>
      <c r="M66">
        <v>64.011910888770501</v>
      </c>
      <c r="N66">
        <v>53.039073155873311</v>
      </c>
      <c r="O66">
        <v>74.132356920731709</v>
      </c>
      <c r="P66">
        <v>31.430934774353677</v>
      </c>
      <c r="Q66">
        <v>5.2991588106630205</v>
      </c>
      <c r="R66">
        <v>5.2683568299039774</v>
      </c>
      <c r="S66">
        <v>6.4790065203342619</v>
      </c>
      <c r="T66">
        <v>0.7795359829787234</v>
      </c>
      <c r="U66">
        <v>60.068882697999996</v>
      </c>
      <c r="V66">
        <v>8.8381019483101415</v>
      </c>
      <c r="W66">
        <v>14.777546765894236</v>
      </c>
      <c r="X66">
        <v>62.989527156359316</v>
      </c>
      <c r="Y66">
        <v>0</v>
      </c>
      <c r="Z66">
        <v>5.5391942964545446</v>
      </c>
      <c r="AA66">
        <v>0</v>
      </c>
      <c r="AB66">
        <v>6.9734581373450863</v>
      </c>
      <c r="AC66">
        <v>0</v>
      </c>
      <c r="AD66">
        <v>4.6748012787515583</v>
      </c>
      <c r="AE66">
        <v>16.988935013519246</v>
      </c>
      <c r="AF66">
        <v>0</v>
      </c>
      <c r="AG66">
        <v>32.82383335931496</v>
      </c>
      <c r="AH66">
        <v>9.5858084608793561</v>
      </c>
      <c r="AI66">
        <v>0</v>
      </c>
      <c r="AJ66">
        <v>0</v>
      </c>
      <c r="AK66">
        <v>29.595144654373531</v>
      </c>
      <c r="AL66">
        <v>35.211917281583474</v>
      </c>
      <c r="AM66">
        <v>8.0921513585287297</v>
      </c>
      <c r="AN66">
        <v>4.1902574480899984E-2</v>
      </c>
      <c r="AO66">
        <v>0</v>
      </c>
      <c r="AP66">
        <v>0</v>
      </c>
      <c r="AQ66">
        <v>0</v>
      </c>
      <c r="AR66">
        <v>14.771824060688401</v>
      </c>
      <c r="AS66">
        <v>15.130691225464393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2.4688503940520445</v>
      </c>
      <c r="AZ66">
        <v>0</v>
      </c>
      <c r="BA66">
        <v>0.38231171428571414</v>
      </c>
      <c r="BB66">
        <v>2.2818080000000003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851.93658932704375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272.35736842364884</v>
      </c>
      <c r="L67">
        <v>7.9000810803173822</v>
      </c>
      <c r="M67">
        <v>64.011910888770501</v>
      </c>
      <c r="N67">
        <v>53.039073155873311</v>
      </c>
      <c r="O67">
        <v>74.132356920731709</v>
      </c>
      <c r="P67">
        <v>31.430934774353677</v>
      </c>
      <c r="Q67">
        <v>5.2983828205128196</v>
      </c>
      <c r="R67">
        <v>5.2702535051724135</v>
      </c>
      <c r="S67">
        <v>6.4790065203342619</v>
      </c>
      <c r="T67">
        <v>0.7795359829787234</v>
      </c>
      <c r="U67">
        <v>60.068882697999996</v>
      </c>
      <c r="V67">
        <v>8.8381019483101415</v>
      </c>
      <c r="W67">
        <v>14.777546765894236</v>
      </c>
      <c r="X67">
        <v>62.989527156359316</v>
      </c>
      <c r="Y67">
        <v>0</v>
      </c>
      <c r="Z67">
        <v>5.5391942964545446</v>
      </c>
      <c r="AA67">
        <v>5.9680204962025325</v>
      </c>
      <c r="AB67">
        <v>6.9734581373450863</v>
      </c>
      <c r="AC67">
        <v>0</v>
      </c>
      <c r="AD67">
        <v>4.6748012787515583</v>
      </c>
      <c r="AE67">
        <v>16.988935013519246</v>
      </c>
      <c r="AF67">
        <v>0</v>
      </c>
      <c r="AG67">
        <v>32.82383335931496</v>
      </c>
      <c r="AH67">
        <v>9.5858084608793561</v>
      </c>
      <c r="AI67">
        <v>0</v>
      </c>
      <c r="AJ67">
        <v>0</v>
      </c>
      <c r="AK67">
        <v>29.595144654373531</v>
      </c>
      <c r="AL67">
        <v>35.211917281583474</v>
      </c>
      <c r="AM67">
        <v>8.0921513585287297</v>
      </c>
      <c r="AN67">
        <v>4.1902574480899984E-2</v>
      </c>
      <c r="AO67">
        <v>0</v>
      </c>
      <c r="AP67">
        <v>0</v>
      </c>
      <c r="AQ67">
        <v>0</v>
      </c>
      <c r="AR67">
        <v>14.771824060688401</v>
      </c>
      <c r="AS67">
        <v>15.130691225464393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2.4688503940520445</v>
      </c>
      <c r="AZ67">
        <v>0</v>
      </c>
      <c r="BA67">
        <v>0.38231171428571414</v>
      </c>
      <c r="BB67">
        <v>2.4608586254826257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858.08266557266438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272.35736842364884</v>
      </c>
      <c r="L68">
        <v>7.9000417272788148</v>
      </c>
      <c r="M68">
        <v>64.011910888770501</v>
      </c>
      <c r="N68">
        <v>53.039073155873311</v>
      </c>
      <c r="O68">
        <v>74.132356920731709</v>
      </c>
      <c r="P68">
        <v>31.430934774353677</v>
      </c>
      <c r="Q68">
        <v>5.2983828205128196</v>
      </c>
      <c r="R68">
        <v>5.2702535051724135</v>
      </c>
      <c r="S68">
        <v>6.4790065203342619</v>
      </c>
      <c r="T68">
        <v>0.7795359829787234</v>
      </c>
      <c r="U68">
        <v>60.068882697999996</v>
      </c>
      <c r="V68">
        <v>8.8381019483101415</v>
      </c>
      <c r="W68">
        <v>14.777546765894236</v>
      </c>
      <c r="X68">
        <v>62.989527156359316</v>
      </c>
      <c r="Y68">
        <v>0</v>
      </c>
      <c r="Z68">
        <v>5.5391942964545446</v>
      </c>
      <c r="AA68">
        <v>11.936040992405065</v>
      </c>
      <c r="AB68">
        <v>6.9734581373450863</v>
      </c>
      <c r="AC68">
        <v>0</v>
      </c>
      <c r="AD68">
        <v>4.6748012787515583</v>
      </c>
      <c r="AE68">
        <v>16.988935013519246</v>
      </c>
      <c r="AF68">
        <v>0</v>
      </c>
      <c r="AG68">
        <v>32.82383335931496</v>
      </c>
      <c r="AH68">
        <v>9.5858084608793561</v>
      </c>
      <c r="AI68">
        <v>0</v>
      </c>
      <c r="AJ68">
        <v>0</v>
      </c>
      <c r="AK68">
        <v>29.595144654373531</v>
      </c>
      <c r="AL68">
        <v>35.211917281583474</v>
      </c>
      <c r="AM68">
        <v>8.0921513585287297</v>
      </c>
      <c r="AN68">
        <v>4.1902574480899984E-2</v>
      </c>
      <c r="AO68">
        <v>0</v>
      </c>
      <c r="AP68">
        <v>0</v>
      </c>
      <c r="AQ68">
        <v>0</v>
      </c>
      <c r="AR68">
        <v>14.771824060688401</v>
      </c>
      <c r="AS68">
        <v>15.130691225464393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2.4688503940520445</v>
      </c>
      <c r="AZ68">
        <v>0</v>
      </c>
      <c r="BA68">
        <v>0.38231171428571414</v>
      </c>
      <c r="BB68">
        <v>2.4608586254826257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864.05064671582841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324.32910304630985</v>
      </c>
      <c r="L69">
        <v>17.489999999999998</v>
      </c>
      <c r="M69">
        <v>64.011910888770501</v>
      </c>
      <c r="N69">
        <v>53.039073155873311</v>
      </c>
      <c r="O69">
        <v>74.132356920731709</v>
      </c>
      <c r="P69">
        <v>31.430934774353677</v>
      </c>
      <c r="Q69">
        <v>9.6380063828232085</v>
      </c>
      <c r="R69">
        <v>9.5806155734684477</v>
      </c>
      <c r="S69">
        <v>11.786575020206362</v>
      </c>
      <c r="T69">
        <v>1.3089772472727275</v>
      </c>
      <c r="U69">
        <v>60.068882697999996</v>
      </c>
      <c r="V69">
        <v>8.8381019483101415</v>
      </c>
      <c r="W69">
        <v>14.777546765894236</v>
      </c>
      <c r="X69">
        <v>62.989527156359316</v>
      </c>
      <c r="Y69">
        <v>0</v>
      </c>
      <c r="Z69">
        <v>5.5391942964545446</v>
      </c>
      <c r="AA69">
        <v>17.904061488607603</v>
      </c>
      <c r="AB69">
        <v>6.9734581373450863</v>
      </c>
      <c r="AC69">
        <v>4.9954421338002541</v>
      </c>
      <c r="AD69">
        <v>4.6748012787515583</v>
      </c>
      <c r="AE69">
        <v>16.988935013519246</v>
      </c>
      <c r="AF69">
        <v>0</v>
      </c>
      <c r="AG69">
        <v>32.82383335931496</v>
      </c>
      <c r="AH69">
        <v>19.171617366510802</v>
      </c>
      <c r="AI69">
        <v>0</v>
      </c>
      <c r="AJ69">
        <v>0</v>
      </c>
      <c r="AK69">
        <v>29.595144654373531</v>
      </c>
      <c r="AL69">
        <v>35.211917281583474</v>
      </c>
      <c r="AM69">
        <v>8.0921513585287297</v>
      </c>
      <c r="AN69">
        <v>4.1902574480899984E-2</v>
      </c>
      <c r="AO69">
        <v>0</v>
      </c>
      <c r="AP69">
        <v>0</v>
      </c>
      <c r="AQ69">
        <v>0</v>
      </c>
      <c r="AR69">
        <v>14.771824060688401</v>
      </c>
      <c r="AS69">
        <v>15.130691225464393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2.4688503940520445</v>
      </c>
      <c r="AZ69">
        <v>0</v>
      </c>
      <c r="BA69">
        <v>0.76913870658682637</v>
      </c>
      <c r="BB69">
        <v>2.4608586254826257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961.03543353391854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352.37308327144189</v>
      </c>
      <c r="L70">
        <v>17.489999999999998</v>
      </c>
      <c r="M70">
        <v>64.011910888770501</v>
      </c>
      <c r="N70">
        <v>53.039073155873311</v>
      </c>
      <c r="O70">
        <v>74.132356920731709</v>
      </c>
      <c r="P70">
        <v>31.430934774353677</v>
      </c>
      <c r="Q70">
        <v>9.6380063828232085</v>
      </c>
      <c r="R70">
        <v>9.5806155734684477</v>
      </c>
      <c r="S70">
        <v>11.786575020206362</v>
      </c>
      <c r="T70">
        <v>1.4192111638795983</v>
      </c>
      <c r="U70">
        <v>60.068882697999996</v>
      </c>
      <c r="V70">
        <v>8.8381019483101415</v>
      </c>
      <c r="W70">
        <v>14.777546765894236</v>
      </c>
      <c r="X70">
        <v>62.989527156359316</v>
      </c>
      <c r="Y70">
        <v>0</v>
      </c>
      <c r="Z70">
        <v>5.5391942964545446</v>
      </c>
      <c r="AA70">
        <v>17.904061488607603</v>
      </c>
      <c r="AB70">
        <v>6.9734581373450863</v>
      </c>
      <c r="AC70">
        <v>4.9954421338002541</v>
      </c>
      <c r="AD70">
        <v>4.6748012787515583</v>
      </c>
      <c r="AE70">
        <v>16.988935013519246</v>
      </c>
      <c r="AF70">
        <v>0</v>
      </c>
      <c r="AG70">
        <v>32.82383335931496</v>
      </c>
      <c r="AH70">
        <v>19.171617366510802</v>
      </c>
      <c r="AI70">
        <v>0</v>
      </c>
      <c r="AJ70">
        <v>0</v>
      </c>
      <c r="AK70">
        <v>29.595144654373531</v>
      </c>
      <c r="AL70">
        <v>35.211917281583474</v>
      </c>
      <c r="AM70">
        <v>8.0921513585287297</v>
      </c>
      <c r="AN70">
        <v>4.1902574480899984E-2</v>
      </c>
      <c r="AO70">
        <v>0</v>
      </c>
      <c r="AP70">
        <v>0</v>
      </c>
      <c r="AQ70">
        <v>0</v>
      </c>
      <c r="AR70">
        <v>14.771824060688401</v>
      </c>
      <c r="AS70">
        <v>15.130691225464393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2.4688503940520445</v>
      </c>
      <c r="AZ70">
        <v>0</v>
      </c>
      <c r="BA70">
        <v>0.76913870658682637</v>
      </c>
      <c r="BB70">
        <v>2.4608586254826257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989.18964767565728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317.72400630633138</v>
      </c>
      <c r="L71">
        <v>17.489999999999998</v>
      </c>
      <c r="M71">
        <v>64.011910888770501</v>
      </c>
      <c r="N71">
        <v>53.039073155873311</v>
      </c>
      <c r="O71">
        <v>74.132356920731709</v>
      </c>
      <c r="P71">
        <v>31.430934774353677</v>
      </c>
      <c r="Q71">
        <v>9.6380063828232085</v>
      </c>
      <c r="R71">
        <v>9.5806155734684477</v>
      </c>
      <c r="S71">
        <v>11.786575020206362</v>
      </c>
      <c r="T71">
        <v>1.4192111638795983</v>
      </c>
      <c r="U71">
        <v>60.068882697999996</v>
      </c>
      <c r="V71">
        <v>8.8381019483101415</v>
      </c>
      <c r="W71">
        <v>14.777546765894236</v>
      </c>
      <c r="X71">
        <v>62.989527156359316</v>
      </c>
      <c r="Y71">
        <v>0</v>
      </c>
      <c r="Z71">
        <v>5.5391942964545446</v>
      </c>
      <c r="AA71">
        <v>17.904061488607603</v>
      </c>
      <c r="AB71">
        <v>6.9734581373450863</v>
      </c>
      <c r="AC71">
        <v>4.9954421338002541</v>
      </c>
      <c r="AD71">
        <v>4.6748012787515583</v>
      </c>
      <c r="AE71">
        <v>16.988935013519246</v>
      </c>
      <c r="AF71">
        <v>0</v>
      </c>
      <c r="AG71">
        <v>32.82383335931496</v>
      </c>
      <c r="AH71">
        <v>19.171617366510802</v>
      </c>
      <c r="AI71">
        <v>0</v>
      </c>
      <c r="AJ71">
        <v>0</v>
      </c>
      <c r="AK71">
        <v>29.595144654373531</v>
      </c>
      <c r="AL71">
        <v>35.211917281583474</v>
      </c>
      <c r="AM71">
        <v>8.0921513585287297</v>
      </c>
      <c r="AN71">
        <v>4.1902574480899984E-2</v>
      </c>
      <c r="AO71">
        <v>0</v>
      </c>
      <c r="AP71">
        <v>0</v>
      </c>
      <c r="AQ71">
        <v>0</v>
      </c>
      <c r="AR71">
        <v>14.771824060688401</v>
      </c>
      <c r="AS71">
        <v>15.130691225464393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2.4688503940520445</v>
      </c>
      <c r="AZ71">
        <v>0</v>
      </c>
      <c r="BA71">
        <v>0.76913870658682637</v>
      </c>
      <c r="BB71">
        <v>2.4608586254826257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954.54057071054683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358.2017130832196</v>
      </c>
      <c r="L72">
        <v>17.489999999999998</v>
      </c>
      <c r="M72">
        <v>64.011910888770501</v>
      </c>
      <c r="N72">
        <v>53.039073155873311</v>
      </c>
      <c r="O72">
        <v>74.132356920731709</v>
      </c>
      <c r="P72">
        <v>31.430934774353677</v>
      </c>
      <c r="Q72">
        <v>9.6380063828232085</v>
      </c>
      <c r="R72">
        <v>9.5806155734684477</v>
      </c>
      <c r="S72">
        <v>11.786575020206362</v>
      </c>
      <c r="T72">
        <v>1.4192111638795983</v>
      </c>
      <c r="U72">
        <v>60.068882697999996</v>
      </c>
      <c r="V72">
        <v>8.8381019483101415</v>
      </c>
      <c r="W72">
        <v>14.777546765894236</v>
      </c>
      <c r="X72">
        <v>62.989527156359316</v>
      </c>
      <c r="Y72">
        <v>0</v>
      </c>
      <c r="Z72">
        <v>5.5391942964545446</v>
      </c>
      <c r="AA72">
        <v>17.904061488607603</v>
      </c>
      <c r="AB72">
        <v>6.9734581373450863</v>
      </c>
      <c r="AC72">
        <v>4.9954421338002541</v>
      </c>
      <c r="AD72">
        <v>4.6748012787515583</v>
      </c>
      <c r="AE72">
        <v>16.988935013519246</v>
      </c>
      <c r="AF72">
        <v>0</v>
      </c>
      <c r="AG72">
        <v>32.82383335931496</v>
      </c>
      <c r="AH72">
        <v>19.171617366510802</v>
      </c>
      <c r="AI72">
        <v>0</v>
      </c>
      <c r="AJ72">
        <v>0</v>
      </c>
      <c r="AK72">
        <v>29.595144654373531</v>
      </c>
      <c r="AL72">
        <v>35.211917281583474</v>
      </c>
      <c r="AM72">
        <v>8.0921513585287297</v>
      </c>
      <c r="AN72">
        <v>4.1902574480899984E-2</v>
      </c>
      <c r="AO72">
        <v>0</v>
      </c>
      <c r="AP72">
        <v>0</v>
      </c>
      <c r="AQ72">
        <v>0</v>
      </c>
      <c r="AR72">
        <v>14.771824060688401</v>
      </c>
      <c r="AS72">
        <v>15.130691225464393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2.4688503940520445</v>
      </c>
      <c r="AZ72">
        <v>0</v>
      </c>
      <c r="BA72">
        <v>0.76913870658682637</v>
      </c>
      <c r="BB72">
        <v>2.4608586254826257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995.01827748743506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400.93381731207029</v>
      </c>
      <c r="L73">
        <v>17.489999999999998</v>
      </c>
      <c r="M73">
        <v>64.011910888770501</v>
      </c>
      <c r="N73">
        <v>53.039073155873311</v>
      </c>
      <c r="O73">
        <v>74.132356920731709</v>
      </c>
      <c r="P73">
        <v>31.430934774353677</v>
      </c>
      <c r="Q73">
        <v>9.6380063828232085</v>
      </c>
      <c r="R73">
        <v>9.5806155734684477</v>
      </c>
      <c r="S73">
        <v>11.786575020206362</v>
      </c>
      <c r="T73">
        <v>1.4192111638795983</v>
      </c>
      <c r="U73">
        <v>60.068882697999996</v>
      </c>
      <c r="V73">
        <v>6.0701066529284162</v>
      </c>
      <c r="W73">
        <v>14.777546765894236</v>
      </c>
      <c r="X73">
        <v>62.989527156359316</v>
      </c>
      <c r="Y73">
        <v>0</v>
      </c>
      <c r="Z73">
        <v>2.7695973678181809</v>
      </c>
      <c r="AA73">
        <v>17.904061488607603</v>
      </c>
      <c r="AB73">
        <v>6.9734581373450863</v>
      </c>
      <c r="AC73">
        <v>4.9954421338002541</v>
      </c>
      <c r="AD73">
        <v>4.6748012787515583</v>
      </c>
      <c r="AE73">
        <v>16.988935013519246</v>
      </c>
      <c r="AF73">
        <v>0</v>
      </c>
      <c r="AG73">
        <v>32.82383335931496</v>
      </c>
      <c r="AH73">
        <v>19.171617366510802</v>
      </c>
      <c r="AI73">
        <v>0</v>
      </c>
      <c r="AJ73">
        <v>0</v>
      </c>
      <c r="AK73">
        <v>29.595144654373531</v>
      </c>
      <c r="AL73">
        <v>35.211917281583474</v>
      </c>
      <c r="AM73">
        <v>8.0921513585287297</v>
      </c>
      <c r="AN73">
        <v>4.1902574480899984E-2</v>
      </c>
      <c r="AO73">
        <v>0</v>
      </c>
      <c r="AP73">
        <v>0</v>
      </c>
      <c r="AQ73">
        <v>0</v>
      </c>
      <c r="AR73">
        <v>14.771824060688401</v>
      </c>
      <c r="AS73">
        <v>15.130691225464393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2.4688503940520445</v>
      </c>
      <c r="AZ73">
        <v>0</v>
      </c>
      <c r="BA73">
        <v>0.76913870658682637</v>
      </c>
      <c r="BB73">
        <v>2.4608586254826257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1032.2127894922673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419.04655549450553</v>
      </c>
      <c r="L74">
        <v>17.489999999999998</v>
      </c>
      <c r="M74">
        <v>64.011910888770501</v>
      </c>
      <c r="N74">
        <v>53.039073155873311</v>
      </c>
      <c r="O74">
        <v>74.132356920731709</v>
      </c>
      <c r="P74">
        <v>31.430934774353677</v>
      </c>
      <c r="Q74">
        <v>9.6380063828232085</v>
      </c>
      <c r="R74">
        <v>9.5806155734684477</v>
      </c>
      <c r="S74">
        <v>11.786575020206362</v>
      </c>
      <c r="T74">
        <v>1.4192111638795983</v>
      </c>
      <c r="U74">
        <v>60.068882697999996</v>
      </c>
      <c r="V74">
        <v>6.0701066529284162</v>
      </c>
      <c r="W74">
        <v>14.777546765894236</v>
      </c>
      <c r="X74">
        <v>62.989527156359316</v>
      </c>
      <c r="Y74">
        <v>0</v>
      </c>
      <c r="Z74">
        <v>2.7695973678181809</v>
      </c>
      <c r="AA74">
        <v>17.904061488607603</v>
      </c>
      <c r="AB74">
        <v>6.9734581373450863</v>
      </c>
      <c r="AC74">
        <v>4.9954421338002541</v>
      </c>
      <c r="AD74">
        <v>4.6748012787515583</v>
      </c>
      <c r="AE74">
        <v>16.988935013519246</v>
      </c>
      <c r="AF74">
        <v>0</v>
      </c>
      <c r="AG74">
        <v>32.82383335931496</v>
      </c>
      <c r="AH74">
        <v>30.674587964318118</v>
      </c>
      <c r="AI74">
        <v>0</v>
      </c>
      <c r="AJ74">
        <v>0</v>
      </c>
      <c r="AK74">
        <v>29.595144654373531</v>
      </c>
      <c r="AL74">
        <v>36.050296868416517</v>
      </c>
      <c r="AM74">
        <v>8.0921513585287297</v>
      </c>
      <c r="AN74">
        <v>4.1902574480899984E-2</v>
      </c>
      <c r="AO74">
        <v>0</v>
      </c>
      <c r="AP74">
        <v>0</v>
      </c>
      <c r="AQ74">
        <v>0</v>
      </c>
      <c r="AR74">
        <v>14.771824060688401</v>
      </c>
      <c r="AS74">
        <v>15.130691225464393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2.4688503940520445</v>
      </c>
      <c r="AZ74">
        <v>0</v>
      </c>
      <c r="BA74">
        <v>1.2181873632958802</v>
      </c>
      <c r="BB74">
        <v>2.4608586254826257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1063.1159265160522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429.86115953025563</v>
      </c>
      <c r="L75">
        <v>17.489999999999998</v>
      </c>
      <c r="M75">
        <v>64.011910888770501</v>
      </c>
      <c r="N75">
        <v>53.039073155873311</v>
      </c>
      <c r="O75">
        <v>74.132356920731709</v>
      </c>
      <c r="P75">
        <v>31.430934774353677</v>
      </c>
      <c r="Q75">
        <v>9.6380063828232085</v>
      </c>
      <c r="R75">
        <v>9.5806155734684477</v>
      </c>
      <c r="S75">
        <v>11.786575020206362</v>
      </c>
      <c r="T75">
        <v>1.4192111638795983</v>
      </c>
      <c r="U75">
        <v>60.068882697999996</v>
      </c>
      <c r="V75">
        <v>6.0701066529284162</v>
      </c>
      <c r="W75">
        <v>14.777546765894236</v>
      </c>
      <c r="X75">
        <v>62.989527156359316</v>
      </c>
      <c r="Y75">
        <v>0</v>
      </c>
      <c r="Z75">
        <v>2.7695973678181809</v>
      </c>
      <c r="AA75">
        <v>17.904061488607603</v>
      </c>
      <c r="AB75">
        <v>13.946916274690173</v>
      </c>
      <c r="AC75">
        <v>9.9908847129414315</v>
      </c>
      <c r="AD75">
        <v>4.6748012787515583</v>
      </c>
      <c r="AE75">
        <v>16.988935013519246</v>
      </c>
      <c r="AF75">
        <v>0</v>
      </c>
      <c r="AG75">
        <v>32.82383335931496</v>
      </c>
      <c r="AH75">
        <v>35.946782395425714</v>
      </c>
      <c r="AI75">
        <v>0</v>
      </c>
      <c r="AJ75">
        <v>0</v>
      </c>
      <c r="AK75">
        <v>29.595144654373531</v>
      </c>
      <c r="AL75">
        <v>27.66650696841652</v>
      </c>
      <c r="AM75">
        <v>8.0921513585287297</v>
      </c>
      <c r="AN75">
        <v>4.1902574480899984E-2</v>
      </c>
      <c r="AO75">
        <v>0</v>
      </c>
      <c r="AP75">
        <v>0.54409033595691791</v>
      </c>
      <c r="AQ75">
        <v>6.3891710345861066</v>
      </c>
      <c r="AR75">
        <v>14.771824060688401</v>
      </c>
      <c r="AS75">
        <v>15.130691225464393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2.4688503940520445</v>
      </c>
      <c r="AZ75">
        <v>0</v>
      </c>
      <c r="BA75">
        <v>1.4228529999999999</v>
      </c>
      <c r="BB75">
        <v>2.4608586254826257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1089.9257628066437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398.03406647892035</v>
      </c>
      <c r="L76">
        <v>17.489999999999998</v>
      </c>
      <c r="M76">
        <v>64.011910888770501</v>
      </c>
      <c r="N76">
        <v>53.039073155873311</v>
      </c>
      <c r="O76">
        <v>74.132356920731709</v>
      </c>
      <c r="P76">
        <v>31.430934774353677</v>
      </c>
      <c r="Q76">
        <v>9.6380063828232085</v>
      </c>
      <c r="R76">
        <v>9.5806155734684477</v>
      </c>
      <c r="S76">
        <v>11.786575020206362</v>
      </c>
      <c r="T76">
        <v>1.4192111638795983</v>
      </c>
      <c r="U76">
        <v>60.068882697999996</v>
      </c>
      <c r="V76">
        <v>6.0701066529284162</v>
      </c>
      <c r="W76">
        <v>14.777546765894236</v>
      </c>
      <c r="X76">
        <v>62.989527156359316</v>
      </c>
      <c r="Y76">
        <v>0</v>
      </c>
      <c r="Z76">
        <v>2.7695973678181809</v>
      </c>
      <c r="AA76">
        <v>17.904061488607603</v>
      </c>
      <c r="AB76">
        <v>20.920374412035258</v>
      </c>
      <c r="AC76">
        <v>9.9908847129414315</v>
      </c>
      <c r="AD76">
        <v>8.1300893159183616</v>
      </c>
      <c r="AE76">
        <v>16.988935013519246</v>
      </c>
      <c r="AF76">
        <v>5.9026744366469011</v>
      </c>
      <c r="AG76">
        <v>32.82383335931496</v>
      </c>
      <c r="AH76">
        <v>52.721947424340634</v>
      </c>
      <c r="AI76">
        <v>0</v>
      </c>
      <c r="AJ76">
        <v>0</v>
      </c>
      <c r="AK76">
        <v>29.595144654373531</v>
      </c>
      <c r="AL76">
        <v>27.66650696841652</v>
      </c>
      <c r="AM76">
        <v>8.0921513585287297</v>
      </c>
      <c r="AN76">
        <v>4.1902574480899984E-2</v>
      </c>
      <c r="AO76">
        <v>0</v>
      </c>
      <c r="AP76">
        <v>0.54409033595691791</v>
      </c>
      <c r="AQ76">
        <v>12.778342069172213</v>
      </c>
      <c r="AR76">
        <v>14.771824060688401</v>
      </c>
      <c r="AS76">
        <v>15.130691225464393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2.4688503940520445</v>
      </c>
      <c r="AZ76">
        <v>0.92934352941176468</v>
      </c>
      <c r="BA76">
        <v>2.0924689999999995</v>
      </c>
      <c r="BB76">
        <v>2.4608586254826257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1099.1933859593794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385.66458640982086</v>
      </c>
      <c r="L77">
        <v>17.489999999999998</v>
      </c>
      <c r="M77">
        <v>64.011910888770501</v>
      </c>
      <c r="N77">
        <v>53.039073155873311</v>
      </c>
      <c r="O77">
        <v>74.132356920731709</v>
      </c>
      <c r="P77">
        <v>31.430934774353677</v>
      </c>
      <c r="Q77">
        <v>9.6380063828232085</v>
      </c>
      <c r="R77">
        <v>9.5806155734684477</v>
      </c>
      <c r="S77">
        <v>11.786575020206362</v>
      </c>
      <c r="T77">
        <v>1.4192111638795983</v>
      </c>
      <c r="U77">
        <v>49.538837511166989</v>
      </c>
      <c r="V77">
        <v>6.0701066529284162</v>
      </c>
      <c r="W77">
        <v>14.777546765894236</v>
      </c>
      <c r="X77">
        <v>62.989527156359316</v>
      </c>
      <c r="Y77">
        <v>0</v>
      </c>
      <c r="Z77">
        <v>5.5391942964545446</v>
      </c>
      <c r="AA77">
        <v>17.904061488607603</v>
      </c>
      <c r="AB77">
        <v>20.920374412035258</v>
      </c>
      <c r="AC77">
        <v>15.001444835069714</v>
      </c>
      <c r="AD77">
        <v>12.19513375130183</v>
      </c>
      <c r="AE77">
        <v>16.988935013519246</v>
      </c>
      <c r="AF77">
        <v>5.9026744366469011</v>
      </c>
      <c r="AG77">
        <v>32.82383335931496</v>
      </c>
      <c r="AH77">
        <v>68.538531607167627</v>
      </c>
      <c r="AI77">
        <v>1.6427541381603334</v>
      </c>
      <c r="AJ77">
        <v>0</v>
      </c>
      <c r="AK77">
        <v>29.595144654373531</v>
      </c>
      <c r="AL77">
        <v>29.343264649999995</v>
      </c>
      <c r="AM77">
        <v>8.0921513585287297</v>
      </c>
      <c r="AN77">
        <v>4.1902574480899984E-2</v>
      </c>
      <c r="AO77">
        <v>0</v>
      </c>
      <c r="AP77">
        <v>0.54409033595691791</v>
      </c>
      <c r="AQ77">
        <v>19.167512456009419</v>
      </c>
      <c r="AR77">
        <v>14.771824060688401</v>
      </c>
      <c r="AS77">
        <v>15.130691225464393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2.4688503940520445</v>
      </c>
      <c r="AZ77">
        <v>2.0548309999999992</v>
      </c>
      <c r="BA77">
        <v>2.7227199999999994</v>
      </c>
      <c r="BB77">
        <v>2.4608586254826257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1115.4200670495916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435.19804410515286</v>
      </c>
      <c r="L78">
        <v>17.489999999999998</v>
      </c>
      <c r="M78">
        <v>64.011910888770501</v>
      </c>
      <c r="N78">
        <v>53.039073155873311</v>
      </c>
      <c r="O78">
        <v>74.132356920731709</v>
      </c>
      <c r="P78">
        <v>31.430934774353677</v>
      </c>
      <c r="Q78">
        <v>9.6380063828232085</v>
      </c>
      <c r="R78">
        <v>9.5806155734684477</v>
      </c>
      <c r="S78">
        <v>11.785440523934181</v>
      </c>
      <c r="T78">
        <v>1.4192111638795983</v>
      </c>
      <c r="U78">
        <v>49.538837511166989</v>
      </c>
      <c r="V78">
        <v>6.0701066529284162</v>
      </c>
      <c r="W78">
        <v>14.777546765894236</v>
      </c>
      <c r="X78">
        <v>62.989527156359316</v>
      </c>
      <c r="Y78">
        <v>0</v>
      </c>
      <c r="Z78">
        <v>8.3087916642727251</v>
      </c>
      <c r="AA78">
        <v>17.904061488607603</v>
      </c>
      <c r="AB78">
        <v>20.920374412035258</v>
      </c>
      <c r="AC78">
        <v>15.001444835069714</v>
      </c>
      <c r="AD78">
        <v>18.945817667117307</v>
      </c>
      <c r="AE78">
        <v>25.483402297632914</v>
      </c>
      <c r="AF78">
        <v>5.9026744366469011</v>
      </c>
      <c r="AG78">
        <v>32.82383335931496</v>
      </c>
      <c r="AH78">
        <v>68.538531607167627</v>
      </c>
      <c r="AI78">
        <v>2.6284066210565333</v>
      </c>
      <c r="AJ78">
        <v>0</v>
      </c>
      <c r="AK78">
        <v>29.595144654373531</v>
      </c>
      <c r="AL78">
        <v>57.269668536833031</v>
      </c>
      <c r="AM78">
        <v>8.0921513585287297</v>
      </c>
      <c r="AN78">
        <v>4.1902574480899984E-2</v>
      </c>
      <c r="AO78">
        <v>0</v>
      </c>
      <c r="AP78">
        <v>3.3189512689312339</v>
      </c>
      <c r="AQ78">
        <v>26.355330031856013</v>
      </c>
      <c r="AR78">
        <v>14.771824060688401</v>
      </c>
      <c r="AS78">
        <v>16.308134007563634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2.5178244306569342</v>
      </c>
      <c r="AZ78">
        <v>4.1098451304347821</v>
      </c>
      <c r="BA78">
        <v>2.7227199999999994</v>
      </c>
      <c r="BB78">
        <v>2.4608586254826257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1225.1233046440877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483.35333667995195</v>
      </c>
      <c r="L79">
        <v>17.489999999999998</v>
      </c>
      <c r="M79">
        <v>64.011910888770501</v>
      </c>
      <c r="N79">
        <v>53.039073155873311</v>
      </c>
      <c r="O79">
        <v>74.132356920731709</v>
      </c>
      <c r="P79">
        <v>31.430934774353677</v>
      </c>
      <c r="Q79">
        <v>9.6380063828232085</v>
      </c>
      <c r="R79">
        <v>9.5806155734684477</v>
      </c>
      <c r="S79">
        <v>11.785440523934181</v>
      </c>
      <c r="T79">
        <v>1.4192111638795983</v>
      </c>
      <c r="U79">
        <v>49.538837511166989</v>
      </c>
      <c r="V79">
        <v>6.0701066529284162</v>
      </c>
      <c r="W79">
        <v>14.777546765894236</v>
      </c>
      <c r="X79">
        <v>62.989527156359316</v>
      </c>
      <c r="Y79">
        <v>0</v>
      </c>
      <c r="Z79">
        <v>8.3087916642727251</v>
      </c>
      <c r="AA79">
        <v>17.904061488607603</v>
      </c>
      <c r="AB79">
        <v>20.920374412035258</v>
      </c>
      <c r="AC79">
        <v>15.001444835069714</v>
      </c>
      <c r="AD79">
        <v>18.945817667117307</v>
      </c>
      <c r="AE79">
        <v>25.483402297632914</v>
      </c>
      <c r="AF79">
        <v>5.9026744366469011</v>
      </c>
      <c r="AG79">
        <v>32.82383335931496</v>
      </c>
      <c r="AH79">
        <v>68.538531607167627</v>
      </c>
      <c r="AI79">
        <v>16.879626696967829</v>
      </c>
      <c r="AJ79">
        <v>0</v>
      </c>
      <c r="AK79">
        <v>29.595144654373531</v>
      </c>
      <c r="AL79">
        <v>57.269668536833031</v>
      </c>
      <c r="AM79">
        <v>8.0921513585287297</v>
      </c>
      <c r="AN79">
        <v>4.1902574480899984E-2</v>
      </c>
      <c r="AO79">
        <v>0</v>
      </c>
      <c r="AP79">
        <v>3.3189512689312339</v>
      </c>
      <c r="AQ79">
        <v>26.355330031856013</v>
      </c>
      <c r="AR79">
        <v>14.771824060688401</v>
      </c>
      <c r="AS79">
        <v>16.308134007563634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2.5178244306569342</v>
      </c>
      <c r="AZ79">
        <v>4.1098451304347821</v>
      </c>
      <c r="BA79">
        <v>2.7227199999999994</v>
      </c>
      <c r="BB79">
        <v>2.4608586254826257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1287.5298172947982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495.20525279740457</v>
      </c>
      <c r="L80">
        <v>17.489999999999998</v>
      </c>
      <c r="M80">
        <v>64.011910888770501</v>
      </c>
      <c r="N80">
        <v>53.039073155873311</v>
      </c>
      <c r="O80">
        <v>74.132356920731709</v>
      </c>
      <c r="P80">
        <v>31.430934774353677</v>
      </c>
      <c r="Q80">
        <v>9.6380063828232085</v>
      </c>
      <c r="R80">
        <v>9.5806155734684477</v>
      </c>
      <c r="S80">
        <v>11.785440523934181</v>
      </c>
      <c r="T80">
        <v>1.4192111638795983</v>
      </c>
      <c r="U80">
        <v>49.538837511166989</v>
      </c>
      <c r="V80">
        <v>6.0701066529284162</v>
      </c>
      <c r="W80">
        <v>14.777546765894236</v>
      </c>
      <c r="X80">
        <v>62.989527156359316</v>
      </c>
      <c r="Y80">
        <v>0</v>
      </c>
      <c r="Z80">
        <v>8.3087916642727251</v>
      </c>
      <c r="AA80">
        <v>17.904061488607603</v>
      </c>
      <c r="AB80">
        <v>20.920374412035258</v>
      </c>
      <c r="AC80">
        <v>15.001444835069714</v>
      </c>
      <c r="AD80">
        <v>18.945817667117307</v>
      </c>
      <c r="AE80">
        <v>25.483402297632914</v>
      </c>
      <c r="AF80">
        <v>5.9026744366469011</v>
      </c>
      <c r="AG80">
        <v>32.82383335931496</v>
      </c>
      <c r="AH80">
        <v>68.538531607167627</v>
      </c>
      <c r="AI80">
        <v>16.879626696967829</v>
      </c>
      <c r="AJ80">
        <v>0</v>
      </c>
      <c r="AK80">
        <v>29.595144654373531</v>
      </c>
      <c r="AL80">
        <v>57.269668536833031</v>
      </c>
      <c r="AM80">
        <v>8.0921513585287297</v>
      </c>
      <c r="AN80">
        <v>4.1902574480899984E-2</v>
      </c>
      <c r="AO80">
        <v>0</v>
      </c>
      <c r="AP80">
        <v>3.3189512689312339</v>
      </c>
      <c r="AQ80">
        <v>26.355330031856013</v>
      </c>
      <c r="AR80">
        <v>14.771824060688401</v>
      </c>
      <c r="AS80">
        <v>16.308134007563634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2.5178244306569342</v>
      </c>
      <c r="AZ80">
        <v>4.1098451304347821</v>
      </c>
      <c r="BA80">
        <v>2.7227199999999994</v>
      </c>
      <c r="BB80">
        <v>2.4608586254826257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1299.3817334122509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495.20525279740457</v>
      </c>
      <c r="L81">
        <v>17.489999999999998</v>
      </c>
      <c r="M81">
        <v>64.011910888770501</v>
      </c>
      <c r="N81">
        <v>53.039073155873311</v>
      </c>
      <c r="O81">
        <v>74.132356920731709</v>
      </c>
      <c r="P81">
        <v>31.430934774353677</v>
      </c>
      <c r="Q81">
        <v>9.6380063828232085</v>
      </c>
      <c r="R81">
        <v>9.5806155734684477</v>
      </c>
      <c r="S81">
        <v>11.785440523934181</v>
      </c>
      <c r="T81">
        <v>1.4192111638795983</v>
      </c>
      <c r="U81">
        <v>49.538837511166989</v>
      </c>
      <c r="V81">
        <v>6.0701066529284162</v>
      </c>
      <c r="W81">
        <v>14.777546765894236</v>
      </c>
      <c r="X81">
        <v>62.989527156359316</v>
      </c>
      <c r="Y81">
        <v>0</v>
      </c>
      <c r="Z81">
        <v>8.3087916642727251</v>
      </c>
      <c r="AA81">
        <v>17.904061488607603</v>
      </c>
      <c r="AB81">
        <v>20.920374412035258</v>
      </c>
      <c r="AC81">
        <v>15.001444835069714</v>
      </c>
      <c r="AD81">
        <v>18.945817667117307</v>
      </c>
      <c r="AE81">
        <v>25.483402297632914</v>
      </c>
      <c r="AF81">
        <v>5.9026744366469011</v>
      </c>
      <c r="AG81">
        <v>32.82383335931496</v>
      </c>
      <c r="AH81">
        <v>68.538531607167627</v>
      </c>
      <c r="AI81">
        <v>16.879626696967829</v>
      </c>
      <c r="AJ81">
        <v>0</v>
      </c>
      <c r="AK81">
        <v>29.595144654373531</v>
      </c>
      <c r="AL81">
        <v>57.269668536833031</v>
      </c>
      <c r="AM81">
        <v>8.0921513585287297</v>
      </c>
      <c r="AN81">
        <v>4.1902574480899984E-2</v>
      </c>
      <c r="AO81">
        <v>0</v>
      </c>
      <c r="AP81">
        <v>3.3189512689312339</v>
      </c>
      <c r="AQ81">
        <v>26.355330031856013</v>
      </c>
      <c r="AR81">
        <v>14.771824060688401</v>
      </c>
      <c r="AS81">
        <v>16.308134007563634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2.5178244306569342</v>
      </c>
      <c r="AZ81">
        <v>4.1098451304347821</v>
      </c>
      <c r="BA81">
        <v>2.7227199999999994</v>
      </c>
      <c r="BB81">
        <v>2.4608586254826257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1299.3817334122509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495.20525279740457</v>
      </c>
      <c r="L82">
        <v>17.489999999999998</v>
      </c>
      <c r="M82">
        <v>64.011910888770501</v>
      </c>
      <c r="N82">
        <v>53.039073155873311</v>
      </c>
      <c r="O82">
        <v>74.132356920731709</v>
      </c>
      <c r="P82">
        <v>31.430934774353677</v>
      </c>
      <c r="Q82">
        <v>9.6380063828232085</v>
      </c>
      <c r="R82">
        <v>9.5806155734684477</v>
      </c>
      <c r="S82">
        <v>11.785440523934181</v>
      </c>
      <c r="T82">
        <v>1.4192111638795983</v>
      </c>
      <c r="U82">
        <v>49.538837511166989</v>
      </c>
      <c r="V82">
        <v>6.0701066529284162</v>
      </c>
      <c r="W82">
        <v>14.777546765894236</v>
      </c>
      <c r="X82">
        <v>62.989527156359316</v>
      </c>
      <c r="Y82">
        <v>0</v>
      </c>
      <c r="Z82">
        <v>8.3087916642727251</v>
      </c>
      <c r="AA82">
        <v>17.904061488607603</v>
      </c>
      <c r="AB82">
        <v>20.920374412035258</v>
      </c>
      <c r="AC82">
        <v>15.001444835069714</v>
      </c>
      <c r="AD82">
        <v>18.945817667117307</v>
      </c>
      <c r="AE82">
        <v>25.483402297632914</v>
      </c>
      <c r="AF82">
        <v>5.9026744366469011</v>
      </c>
      <c r="AG82">
        <v>32.82383335931496</v>
      </c>
      <c r="AH82">
        <v>68.538531607167627</v>
      </c>
      <c r="AI82">
        <v>16.879626696967829</v>
      </c>
      <c r="AJ82">
        <v>0</v>
      </c>
      <c r="AK82">
        <v>29.595144654373531</v>
      </c>
      <c r="AL82">
        <v>57.269668536833031</v>
      </c>
      <c r="AM82">
        <v>8.0921513585287297</v>
      </c>
      <c r="AN82">
        <v>4.1902574480899984E-2</v>
      </c>
      <c r="AO82">
        <v>0</v>
      </c>
      <c r="AP82">
        <v>2.7204521189726592</v>
      </c>
      <c r="AQ82">
        <v>26.355330031856013</v>
      </c>
      <c r="AR82">
        <v>14.771824060688401</v>
      </c>
      <c r="AS82">
        <v>16.308134007563634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2.5178244306569342</v>
      </c>
      <c r="AZ82">
        <v>4.1098451304347821</v>
      </c>
      <c r="BA82">
        <v>2.7227199999999994</v>
      </c>
      <c r="BB82">
        <v>2.4608586254826257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1298.7832342622924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495.20525279740457</v>
      </c>
      <c r="L83">
        <v>17.489999999999998</v>
      </c>
      <c r="M83">
        <v>64.011910888770501</v>
      </c>
      <c r="N83">
        <v>53.039073155873311</v>
      </c>
      <c r="O83">
        <v>74.132356920731709</v>
      </c>
      <c r="P83">
        <v>31.430934774353677</v>
      </c>
      <c r="Q83">
        <v>9.6380063828232085</v>
      </c>
      <c r="R83">
        <v>9.5806155734684477</v>
      </c>
      <c r="S83">
        <v>11.785440523934181</v>
      </c>
      <c r="T83">
        <v>1.4192111638795983</v>
      </c>
      <c r="U83">
        <v>49.538837511166989</v>
      </c>
      <c r="V83">
        <v>6.0701066529284162</v>
      </c>
      <c r="W83">
        <v>14.777546765894236</v>
      </c>
      <c r="X83">
        <v>62.989527156359316</v>
      </c>
      <c r="Y83">
        <v>0</v>
      </c>
      <c r="Z83">
        <v>8.3087916642727251</v>
      </c>
      <c r="AA83">
        <v>17.904061488607603</v>
      </c>
      <c r="AB83">
        <v>20.920374412035258</v>
      </c>
      <c r="AC83">
        <v>15.001444835069714</v>
      </c>
      <c r="AD83">
        <v>18.945817667117307</v>
      </c>
      <c r="AE83">
        <v>25.483402297632914</v>
      </c>
      <c r="AF83">
        <v>5.9026744366469011</v>
      </c>
      <c r="AG83">
        <v>32.82383335931496</v>
      </c>
      <c r="AH83">
        <v>68.538531607167627</v>
      </c>
      <c r="AI83">
        <v>16.879626696967829</v>
      </c>
      <c r="AJ83">
        <v>0</v>
      </c>
      <c r="AK83">
        <v>29.595144654373531</v>
      </c>
      <c r="AL83">
        <v>57.269668536833031</v>
      </c>
      <c r="AM83">
        <v>8.0921513585287297</v>
      </c>
      <c r="AN83">
        <v>4.1902574480899984E-2</v>
      </c>
      <c r="AO83">
        <v>0</v>
      </c>
      <c r="AP83">
        <v>2.7204521189726592</v>
      </c>
      <c r="AQ83">
        <v>26.355330031856013</v>
      </c>
      <c r="AR83">
        <v>14.771824060688401</v>
      </c>
      <c r="AS83">
        <v>16.308134007563634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2.5178244306569342</v>
      </c>
      <c r="AZ83">
        <v>4.2698391014492749</v>
      </c>
      <c r="BA83">
        <v>2.7227199999999994</v>
      </c>
      <c r="BB83">
        <v>2.4608586254826257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1298.9432282333069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495.20525279740457</v>
      </c>
      <c r="L84">
        <v>17.489999999999998</v>
      </c>
      <c r="M84">
        <v>64.011910888770501</v>
      </c>
      <c r="N84">
        <v>53.039073155873311</v>
      </c>
      <c r="O84">
        <v>74.132356920731709</v>
      </c>
      <c r="P84">
        <v>31.430934774353677</v>
      </c>
      <c r="Q84">
        <v>9.6380063828232085</v>
      </c>
      <c r="R84">
        <v>9.5806155734684477</v>
      </c>
      <c r="S84">
        <v>11.785440523934181</v>
      </c>
      <c r="T84">
        <v>1.4192111638795983</v>
      </c>
      <c r="U84">
        <v>49.538837511166989</v>
      </c>
      <c r="V84">
        <v>6.0701066529284162</v>
      </c>
      <c r="W84">
        <v>14.777546765894236</v>
      </c>
      <c r="X84">
        <v>62.989527156359316</v>
      </c>
      <c r="Y84">
        <v>0</v>
      </c>
      <c r="Z84">
        <v>8.3087916642727251</v>
      </c>
      <c r="AA84">
        <v>17.904061488607603</v>
      </c>
      <c r="AB84">
        <v>20.920374412035258</v>
      </c>
      <c r="AC84">
        <v>15.001444835069714</v>
      </c>
      <c r="AD84">
        <v>18.945817667117307</v>
      </c>
      <c r="AE84">
        <v>25.483402297632914</v>
      </c>
      <c r="AF84">
        <v>5.9026744366469011</v>
      </c>
      <c r="AG84">
        <v>32.82383335931496</v>
      </c>
      <c r="AH84">
        <v>68.538531607167627</v>
      </c>
      <c r="AI84">
        <v>16.879626696967829</v>
      </c>
      <c r="AJ84">
        <v>0</v>
      </c>
      <c r="AK84">
        <v>29.595144654373531</v>
      </c>
      <c r="AL84">
        <v>27.66650696841652</v>
      </c>
      <c r="AM84">
        <v>8.0921513585287297</v>
      </c>
      <c r="AN84">
        <v>4.1902574480899984E-2</v>
      </c>
      <c r="AO84">
        <v>0</v>
      </c>
      <c r="AP84">
        <v>2.7204521189726592</v>
      </c>
      <c r="AQ84">
        <v>26.355330031856013</v>
      </c>
      <c r="AR84">
        <v>14.771824060688401</v>
      </c>
      <c r="AS84">
        <v>16.308134007563634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2.5178244306569342</v>
      </c>
      <c r="AZ84">
        <v>4.2698391014492749</v>
      </c>
      <c r="BA84">
        <v>2.7227199999999994</v>
      </c>
      <c r="BB84">
        <v>2.4608586254826257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1269.3400666648904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495.20525279740457</v>
      </c>
      <c r="L85">
        <v>17.489999999999998</v>
      </c>
      <c r="M85">
        <v>64.011910888770501</v>
      </c>
      <c r="N85">
        <v>53.039073155873311</v>
      </c>
      <c r="O85">
        <v>74.132356920731709</v>
      </c>
      <c r="P85">
        <v>31.430934774353677</v>
      </c>
      <c r="Q85">
        <v>9.6380063828232085</v>
      </c>
      <c r="R85">
        <v>9.5806155734684477</v>
      </c>
      <c r="S85">
        <v>11.785440523934181</v>
      </c>
      <c r="T85">
        <v>1.4192111638795983</v>
      </c>
      <c r="U85">
        <v>49.538837511166989</v>
      </c>
      <c r="V85">
        <v>6.0701066529284162</v>
      </c>
      <c r="W85">
        <v>14.777546765894236</v>
      </c>
      <c r="X85">
        <v>62.989527156359316</v>
      </c>
      <c r="Y85">
        <v>0</v>
      </c>
      <c r="Z85">
        <v>8.3087916642727251</v>
      </c>
      <c r="AA85">
        <v>17.904061488607603</v>
      </c>
      <c r="AB85">
        <v>20.920374412035258</v>
      </c>
      <c r="AC85">
        <v>15.001444835069714</v>
      </c>
      <c r="AD85">
        <v>18.945817667117307</v>
      </c>
      <c r="AE85">
        <v>25.483402297632914</v>
      </c>
      <c r="AF85">
        <v>5.9026744366469011</v>
      </c>
      <c r="AG85">
        <v>32.82383335931496</v>
      </c>
      <c r="AH85">
        <v>59.192368024246171</v>
      </c>
      <c r="AI85">
        <v>2.6284066210565333</v>
      </c>
      <c r="AJ85">
        <v>0</v>
      </c>
      <c r="AK85">
        <v>29.595144654373531</v>
      </c>
      <c r="AL85">
        <v>18.444337481583474</v>
      </c>
      <c r="AM85">
        <v>8.0921513585287297</v>
      </c>
      <c r="AN85">
        <v>4.1902574480899984E-2</v>
      </c>
      <c r="AO85">
        <v>0</v>
      </c>
      <c r="AP85">
        <v>2.8292701861640426</v>
      </c>
      <c r="AQ85">
        <v>26.355330031856013</v>
      </c>
      <c r="AR85">
        <v>14.771824060688401</v>
      </c>
      <c r="AS85">
        <v>16.308134007563634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2.5178244306569342</v>
      </c>
      <c r="AZ85">
        <v>4.2698391014492749</v>
      </c>
      <c r="BA85">
        <v>2.3592846536964984</v>
      </c>
      <c r="BB85">
        <v>2.4608586254826257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1236.2658962401124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495.20525279740457</v>
      </c>
      <c r="L86">
        <v>17.489999999999998</v>
      </c>
      <c r="M86">
        <v>64.011910888770501</v>
      </c>
      <c r="N86">
        <v>53.039073155873311</v>
      </c>
      <c r="O86">
        <v>74.132356920731709</v>
      </c>
      <c r="P86">
        <v>31.430934774353677</v>
      </c>
      <c r="Q86">
        <v>9.6380063828232085</v>
      </c>
      <c r="R86">
        <v>9.5806155734684477</v>
      </c>
      <c r="S86">
        <v>11.785440523934181</v>
      </c>
      <c r="T86">
        <v>1.4192111638795983</v>
      </c>
      <c r="U86">
        <v>49.538837511166989</v>
      </c>
      <c r="V86">
        <v>6.0701066529284162</v>
      </c>
      <c r="W86">
        <v>14.777546765894236</v>
      </c>
      <c r="X86">
        <v>62.989527156359316</v>
      </c>
      <c r="Y86">
        <v>0</v>
      </c>
      <c r="Z86">
        <v>5.5391942964545446</v>
      </c>
      <c r="AA86">
        <v>17.904061488607603</v>
      </c>
      <c r="AB86">
        <v>20.920374412035258</v>
      </c>
      <c r="AC86">
        <v>15.001444835069714</v>
      </c>
      <c r="AD86">
        <v>9.3712832123406304</v>
      </c>
      <c r="AE86">
        <v>25.483402297632914</v>
      </c>
      <c r="AF86">
        <v>5.9026744366469011</v>
      </c>
      <c r="AG86">
        <v>32.82383335931496</v>
      </c>
      <c r="AH86">
        <v>59.192368024246171</v>
      </c>
      <c r="AI86">
        <v>1.6427541381603334</v>
      </c>
      <c r="AJ86">
        <v>0</v>
      </c>
      <c r="AK86">
        <v>29.595144654373531</v>
      </c>
      <c r="AL86">
        <v>18.444337481583474</v>
      </c>
      <c r="AM86">
        <v>8.0921513585287297</v>
      </c>
      <c r="AN86">
        <v>4.1902574480899984E-2</v>
      </c>
      <c r="AO86">
        <v>0</v>
      </c>
      <c r="AP86">
        <v>0</v>
      </c>
      <c r="AQ86">
        <v>25.956006437351316</v>
      </c>
      <c r="AR86">
        <v>14.771824060688401</v>
      </c>
      <c r="AS86">
        <v>15.130691225464393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2.4688503940520445</v>
      </c>
      <c r="AZ86">
        <v>4.2698391014492749</v>
      </c>
      <c r="BA86">
        <v>2.4492573735408563</v>
      </c>
      <c r="BB86">
        <v>2.4608586254826257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1218.5710740550928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495.20525279740457</v>
      </c>
      <c r="L87">
        <v>17.489999999999998</v>
      </c>
      <c r="M87">
        <v>64.011910888770501</v>
      </c>
      <c r="N87">
        <v>53.039073155873311</v>
      </c>
      <c r="O87">
        <v>74.132356920731709</v>
      </c>
      <c r="P87">
        <v>31.430934774353677</v>
      </c>
      <c r="Q87">
        <v>9.6380063828232085</v>
      </c>
      <c r="R87">
        <v>9.5806155734684477</v>
      </c>
      <c r="S87">
        <v>11.785440523934181</v>
      </c>
      <c r="T87">
        <v>1.4192111638795983</v>
      </c>
      <c r="U87">
        <v>49.538837511166989</v>
      </c>
      <c r="V87">
        <v>6.0701066529284162</v>
      </c>
      <c r="W87">
        <v>14.777546765894236</v>
      </c>
      <c r="X87">
        <v>62.989527156359316</v>
      </c>
      <c r="Y87">
        <v>0</v>
      </c>
      <c r="Z87">
        <v>5.5391942964545446</v>
      </c>
      <c r="AA87">
        <v>17.904061488607603</v>
      </c>
      <c r="AB87">
        <v>20.920374412035258</v>
      </c>
      <c r="AC87">
        <v>15.001444835069714</v>
      </c>
      <c r="AD87">
        <v>9.3712832123406304</v>
      </c>
      <c r="AE87">
        <v>25.483402297632914</v>
      </c>
      <c r="AF87">
        <v>5.9026744366469011</v>
      </c>
      <c r="AG87">
        <v>32.82383335931496</v>
      </c>
      <c r="AH87">
        <v>59.192368024246171</v>
      </c>
      <c r="AI87">
        <v>0</v>
      </c>
      <c r="AJ87">
        <v>0</v>
      </c>
      <c r="AK87">
        <v>29.595144654373531</v>
      </c>
      <c r="AL87">
        <v>27.66650696841652</v>
      </c>
      <c r="AM87">
        <v>8.0921513585287297</v>
      </c>
      <c r="AN87">
        <v>4.1902574480899984E-2</v>
      </c>
      <c r="AO87">
        <v>0</v>
      </c>
      <c r="AP87">
        <v>0</v>
      </c>
      <c r="AQ87">
        <v>25.956006437351316</v>
      </c>
      <c r="AR87">
        <v>14.771824060688401</v>
      </c>
      <c r="AS87">
        <v>15.130691225464393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2.4688503940520445</v>
      </c>
      <c r="AZ87">
        <v>3.5006971467391308</v>
      </c>
      <c r="BA87">
        <v>2.4492573735408563</v>
      </c>
      <c r="BB87">
        <v>2.4608586254826257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1225.3813474490555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495.20525279740457</v>
      </c>
      <c r="L88">
        <v>17.489999999999998</v>
      </c>
      <c r="M88">
        <v>64.011910888770501</v>
      </c>
      <c r="N88">
        <v>53.039073155873311</v>
      </c>
      <c r="O88">
        <v>74.132356920731709</v>
      </c>
      <c r="P88">
        <v>31.430934774353677</v>
      </c>
      <c r="Q88">
        <v>9.6380063828232085</v>
      </c>
      <c r="R88">
        <v>9.5806155734684477</v>
      </c>
      <c r="S88">
        <v>11.785440523934181</v>
      </c>
      <c r="T88">
        <v>1.4192111638795983</v>
      </c>
      <c r="U88">
        <v>49.538837511166989</v>
      </c>
      <c r="V88">
        <v>6.0701066529284162</v>
      </c>
      <c r="W88">
        <v>14.777546765894236</v>
      </c>
      <c r="X88">
        <v>62.989527156359316</v>
      </c>
      <c r="Y88">
        <v>0</v>
      </c>
      <c r="Z88">
        <v>5.5391942964545446</v>
      </c>
      <c r="AA88">
        <v>17.904061488607603</v>
      </c>
      <c r="AB88">
        <v>20.920374412035258</v>
      </c>
      <c r="AC88">
        <v>15.001444835069714</v>
      </c>
      <c r="AD88">
        <v>9.3712832123406304</v>
      </c>
      <c r="AE88">
        <v>25.483402297632914</v>
      </c>
      <c r="AF88">
        <v>5.9026744366469011</v>
      </c>
      <c r="AG88">
        <v>32.82383335931496</v>
      </c>
      <c r="AH88">
        <v>59.192368024246171</v>
      </c>
      <c r="AI88">
        <v>0</v>
      </c>
      <c r="AJ88">
        <v>0</v>
      </c>
      <c r="AK88">
        <v>29.595144654373531</v>
      </c>
      <c r="AL88">
        <v>27.66650696841652</v>
      </c>
      <c r="AM88">
        <v>8.0921513585287297</v>
      </c>
      <c r="AN88">
        <v>4.1902574480899984E-2</v>
      </c>
      <c r="AO88">
        <v>0</v>
      </c>
      <c r="AP88">
        <v>0</v>
      </c>
      <c r="AQ88">
        <v>25.956006437351316</v>
      </c>
      <c r="AR88">
        <v>14.771824060688401</v>
      </c>
      <c r="AS88">
        <v>15.130691225464393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2.4688503940520445</v>
      </c>
      <c r="AZ88">
        <v>3.5006971467391308</v>
      </c>
      <c r="BA88">
        <v>2.4492573735408563</v>
      </c>
      <c r="BB88">
        <v>2.4608586254826257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1225.3813474490555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495.20525279740457</v>
      </c>
      <c r="L89">
        <v>17.489999999999998</v>
      </c>
      <c r="M89">
        <v>64.011910888770501</v>
      </c>
      <c r="N89">
        <v>53.039073155873311</v>
      </c>
      <c r="O89">
        <v>74.132356920731709</v>
      </c>
      <c r="P89">
        <v>31.430934774353677</v>
      </c>
      <c r="Q89">
        <v>9.6380063828232085</v>
      </c>
      <c r="R89">
        <v>9.5806155734684477</v>
      </c>
      <c r="S89">
        <v>11.785440523934181</v>
      </c>
      <c r="T89">
        <v>1.4192111638795983</v>
      </c>
      <c r="U89">
        <v>49.538837511166989</v>
      </c>
      <c r="V89">
        <v>6.0701066529284162</v>
      </c>
      <c r="W89">
        <v>14.777546765894236</v>
      </c>
      <c r="X89">
        <v>62.989527156359316</v>
      </c>
      <c r="Y89">
        <v>0</v>
      </c>
      <c r="Z89">
        <v>5.5391942964545446</v>
      </c>
      <c r="AA89">
        <v>17.904061488607603</v>
      </c>
      <c r="AB89">
        <v>20.920374412035258</v>
      </c>
      <c r="AC89">
        <v>15.001444835069714</v>
      </c>
      <c r="AD89">
        <v>13.176164241188163</v>
      </c>
      <c r="AE89">
        <v>25.483402297632914</v>
      </c>
      <c r="AF89">
        <v>5.9026744366469011</v>
      </c>
      <c r="AG89">
        <v>32.82383335931496</v>
      </c>
      <c r="AH89">
        <v>59.192368024246171</v>
      </c>
      <c r="AI89">
        <v>0</v>
      </c>
      <c r="AJ89">
        <v>0</v>
      </c>
      <c r="AK89">
        <v>29.595144654373531</v>
      </c>
      <c r="AL89">
        <v>37.727054549999991</v>
      </c>
      <c r="AM89">
        <v>8.0921513585287297</v>
      </c>
      <c r="AN89">
        <v>4.1902574480899984E-2</v>
      </c>
      <c r="AO89">
        <v>0</v>
      </c>
      <c r="AP89">
        <v>0</v>
      </c>
      <c r="AQ89">
        <v>25.956006437351316</v>
      </c>
      <c r="AR89">
        <v>14.771824060688401</v>
      </c>
      <c r="AS89">
        <v>15.130691225464393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2.4688503940520445</v>
      </c>
      <c r="AZ89">
        <v>4.2698391014492749</v>
      </c>
      <c r="BA89">
        <v>2.3592846536964984</v>
      </c>
      <c r="BB89">
        <v>2.4608586254826257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1239.9259452943522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495.20525279740457</v>
      </c>
      <c r="L90">
        <v>17.489999999999998</v>
      </c>
      <c r="M90">
        <v>64.011910888770501</v>
      </c>
      <c r="N90">
        <v>53.039073155873311</v>
      </c>
      <c r="O90">
        <v>74.132356920731709</v>
      </c>
      <c r="P90">
        <v>31.430934774353677</v>
      </c>
      <c r="Q90">
        <v>9.6380063828232085</v>
      </c>
      <c r="R90">
        <v>9.5806155734684477</v>
      </c>
      <c r="S90">
        <v>11.785440523934181</v>
      </c>
      <c r="T90">
        <v>1.4192111638795983</v>
      </c>
      <c r="U90">
        <v>49.538837511166989</v>
      </c>
      <c r="V90">
        <v>6.0701066529284162</v>
      </c>
      <c r="W90">
        <v>14.777546765894236</v>
      </c>
      <c r="X90">
        <v>62.989527156359316</v>
      </c>
      <c r="Y90">
        <v>0</v>
      </c>
      <c r="Z90">
        <v>8.3087916642727251</v>
      </c>
      <c r="AA90">
        <v>17.904061488607603</v>
      </c>
      <c r="AB90">
        <v>20.920374412035258</v>
      </c>
      <c r="AC90">
        <v>15.001444835069714</v>
      </c>
      <c r="AD90">
        <v>18.742565534378418</v>
      </c>
      <c r="AE90">
        <v>25.483402297632914</v>
      </c>
      <c r="AF90">
        <v>5.9026744366469011</v>
      </c>
      <c r="AG90">
        <v>32.82383335931496</v>
      </c>
      <c r="AH90">
        <v>68.538531607167627</v>
      </c>
      <c r="AI90">
        <v>0</v>
      </c>
      <c r="AJ90">
        <v>0</v>
      </c>
      <c r="AK90">
        <v>29.595144654373531</v>
      </c>
      <c r="AL90">
        <v>57.269668536833031</v>
      </c>
      <c r="AM90">
        <v>8.0921513585287297</v>
      </c>
      <c r="AN90">
        <v>4.1902574480899984E-2</v>
      </c>
      <c r="AO90">
        <v>0</v>
      </c>
      <c r="AP90">
        <v>0.21763613438276719</v>
      </c>
      <c r="AQ90">
        <v>26.355330031856013</v>
      </c>
      <c r="AR90">
        <v>14.771824060688401</v>
      </c>
      <c r="AS90">
        <v>16.308134007563634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2.5178244306569342</v>
      </c>
      <c r="AZ90">
        <v>4.2698391014492749</v>
      </c>
      <c r="BA90">
        <v>2.8312958922558922</v>
      </c>
      <c r="BB90">
        <v>2.4608586254826257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1279.4661093112661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495.20525279740457</v>
      </c>
      <c r="L91">
        <v>17.489999999999998</v>
      </c>
      <c r="M91">
        <v>64.011910888770501</v>
      </c>
      <c r="N91">
        <v>53.039073155873311</v>
      </c>
      <c r="O91">
        <v>74.132356920731709</v>
      </c>
      <c r="P91">
        <v>31.430934774353677</v>
      </c>
      <c r="Q91">
        <v>9.6380063828232085</v>
      </c>
      <c r="R91">
        <v>9.5806155734684477</v>
      </c>
      <c r="S91">
        <v>11.785440523934181</v>
      </c>
      <c r="T91">
        <v>1.4192111638795983</v>
      </c>
      <c r="U91">
        <v>49.538837511166989</v>
      </c>
      <c r="V91">
        <v>6.0701066529284162</v>
      </c>
      <c r="W91">
        <v>14.777546765894236</v>
      </c>
      <c r="X91">
        <v>62.989527156359316</v>
      </c>
      <c r="Y91">
        <v>0</v>
      </c>
      <c r="Z91">
        <v>8.3087916642727251</v>
      </c>
      <c r="AA91">
        <v>17.904061488607603</v>
      </c>
      <c r="AB91">
        <v>20.920374412035258</v>
      </c>
      <c r="AC91">
        <v>15.001444835069714</v>
      </c>
      <c r="AD91">
        <v>18.742565534378418</v>
      </c>
      <c r="AE91">
        <v>25.483402297632914</v>
      </c>
      <c r="AF91">
        <v>5.9026744366469011</v>
      </c>
      <c r="AG91">
        <v>32.82383335931496</v>
      </c>
      <c r="AH91">
        <v>68.538531607167627</v>
      </c>
      <c r="AI91">
        <v>0</v>
      </c>
      <c r="AJ91">
        <v>0</v>
      </c>
      <c r="AK91">
        <v>29.595144654373531</v>
      </c>
      <c r="AL91">
        <v>57.269668536833031</v>
      </c>
      <c r="AM91">
        <v>8.0921513585287297</v>
      </c>
      <c r="AN91">
        <v>4.1902574480899984E-2</v>
      </c>
      <c r="AO91">
        <v>0</v>
      </c>
      <c r="AP91">
        <v>0.21763613438276719</v>
      </c>
      <c r="AQ91">
        <v>26.355330031856013</v>
      </c>
      <c r="AR91">
        <v>14.771824060688401</v>
      </c>
      <c r="AS91">
        <v>16.308134007563634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2.5178244306569342</v>
      </c>
      <c r="AZ91">
        <v>4.2698391014492749</v>
      </c>
      <c r="BA91">
        <v>2.8312958922558922</v>
      </c>
      <c r="BB91">
        <v>2.4608586254826257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1279.4661093112661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495.20525279740457</v>
      </c>
      <c r="L92">
        <v>17.489999999999998</v>
      </c>
      <c r="M92">
        <v>64.011910888770501</v>
      </c>
      <c r="N92">
        <v>53.039073155873311</v>
      </c>
      <c r="O92">
        <v>74.132356920731709</v>
      </c>
      <c r="P92">
        <v>31.430934774353677</v>
      </c>
      <c r="Q92">
        <v>9.6380063828232085</v>
      </c>
      <c r="R92">
        <v>9.5806155734684477</v>
      </c>
      <c r="S92">
        <v>11.785440523934181</v>
      </c>
      <c r="T92">
        <v>1.4192111638795983</v>
      </c>
      <c r="U92">
        <v>49.538837511166989</v>
      </c>
      <c r="V92">
        <v>6.0701066529284162</v>
      </c>
      <c r="W92">
        <v>14.777546765894236</v>
      </c>
      <c r="X92">
        <v>62.989527156359316</v>
      </c>
      <c r="Y92">
        <v>0</v>
      </c>
      <c r="Z92">
        <v>8.3087916642727251</v>
      </c>
      <c r="AA92">
        <v>17.904061488607603</v>
      </c>
      <c r="AB92">
        <v>20.920374412035258</v>
      </c>
      <c r="AC92">
        <v>15.001444835069714</v>
      </c>
      <c r="AD92">
        <v>18.742565534378418</v>
      </c>
      <c r="AE92">
        <v>25.483402297632914</v>
      </c>
      <c r="AF92">
        <v>5.9026744366469011</v>
      </c>
      <c r="AG92">
        <v>32.82383335931496</v>
      </c>
      <c r="AH92">
        <v>68.538531607167627</v>
      </c>
      <c r="AI92">
        <v>0</v>
      </c>
      <c r="AJ92">
        <v>0</v>
      </c>
      <c r="AK92">
        <v>29.595144654373531</v>
      </c>
      <c r="AL92">
        <v>57.269668536833031</v>
      </c>
      <c r="AM92">
        <v>8.0921513585287297</v>
      </c>
      <c r="AN92">
        <v>4.1902574480899984E-2</v>
      </c>
      <c r="AO92">
        <v>0</v>
      </c>
      <c r="AP92">
        <v>0.21763613438276719</v>
      </c>
      <c r="AQ92">
        <v>26.355330031856013</v>
      </c>
      <c r="AR92">
        <v>14.771824060688401</v>
      </c>
      <c r="AS92">
        <v>16.308134007563634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2.5178244306569342</v>
      </c>
      <c r="AZ92">
        <v>4.2698391014492749</v>
      </c>
      <c r="BA92">
        <v>2.8312958922558922</v>
      </c>
      <c r="BB92">
        <v>2.4608586254826257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1279.4661093112661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495.20525279740457</v>
      </c>
      <c r="L93">
        <v>17.489999999999998</v>
      </c>
      <c r="M93">
        <v>64.011910888770501</v>
      </c>
      <c r="N93">
        <v>53.039073155873311</v>
      </c>
      <c r="O93">
        <v>74.132356920731709</v>
      </c>
      <c r="P93">
        <v>31.430934774353677</v>
      </c>
      <c r="Q93">
        <v>9.6380063828232085</v>
      </c>
      <c r="R93">
        <v>9.5806155734684477</v>
      </c>
      <c r="S93">
        <v>11.785440523934181</v>
      </c>
      <c r="T93">
        <v>1.4192111638795983</v>
      </c>
      <c r="U93">
        <v>49.538837511166989</v>
      </c>
      <c r="V93">
        <v>6.0701066529284162</v>
      </c>
      <c r="W93">
        <v>14.777546765894236</v>
      </c>
      <c r="X93">
        <v>62.989527156359316</v>
      </c>
      <c r="Y93">
        <v>0</v>
      </c>
      <c r="Z93">
        <v>8.3087916642727251</v>
      </c>
      <c r="AA93">
        <v>17.904061488607603</v>
      </c>
      <c r="AB93">
        <v>20.920374412035258</v>
      </c>
      <c r="AC93">
        <v>15.001444835069714</v>
      </c>
      <c r="AD93">
        <v>18.742565534378418</v>
      </c>
      <c r="AE93">
        <v>25.483402297632914</v>
      </c>
      <c r="AF93">
        <v>5.9026744366469011</v>
      </c>
      <c r="AG93">
        <v>32.82383335931496</v>
      </c>
      <c r="AH93">
        <v>68.538531607167627</v>
      </c>
      <c r="AI93">
        <v>0</v>
      </c>
      <c r="AJ93">
        <v>0</v>
      </c>
      <c r="AK93">
        <v>29.595144654373531</v>
      </c>
      <c r="AL93">
        <v>57.269668536833031</v>
      </c>
      <c r="AM93">
        <v>8.0921513585287297</v>
      </c>
      <c r="AN93">
        <v>4.1902574480899984E-2</v>
      </c>
      <c r="AO93">
        <v>0</v>
      </c>
      <c r="AP93">
        <v>0.21763613438276719</v>
      </c>
      <c r="AQ93">
        <v>26.355330031856013</v>
      </c>
      <c r="AR93">
        <v>14.771824060688401</v>
      </c>
      <c r="AS93">
        <v>16.308134007563634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2.5178244306569342</v>
      </c>
      <c r="AZ93">
        <v>4.2698391014492749</v>
      </c>
      <c r="BA93">
        <v>2.8312958922558922</v>
      </c>
      <c r="BB93">
        <v>2.4608586254826257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1279.4661093112661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495.20525279740457</v>
      </c>
      <c r="L94">
        <v>17.489999999999998</v>
      </c>
      <c r="M94">
        <v>64.011910888770501</v>
      </c>
      <c r="N94">
        <v>53.039073155873311</v>
      </c>
      <c r="O94">
        <v>74.132356920731709</v>
      </c>
      <c r="P94">
        <v>31.430934774353677</v>
      </c>
      <c r="Q94">
        <v>9.6380063828232085</v>
      </c>
      <c r="R94">
        <v>9.5806155734684477</v>
      </c>
      <c r="S94">
        <v>11.785440523934181</v>
      </c>
      <c r="T94">
        <v>1.4192111638795983</v>
      </c>
      <c r="U94">
        <v>49.538837511166989</v>
      </c>
      <c r="V94">
        <v>6.0701066529284162</v>
      </c>
      <c r="W94">
        <v>14.777546765894236</v>
      </c>
      <c r="X94">
        <v>62.989527156359316</v>
      </c>
      <c r="Y94">
        <v>0</v>
      </c>
      <c r="Z94">
        <v>8.3087916642727251</v>
      </c>
      <c r="AA94">
        <v>17.904061488607603</v>
      </c>
      <c r="AB94">
        <v>20.920374412035258</v>
      </c>
      <c r="AC94">
        <v>15.001444835069714</v>
      </c>
      <c r="AD94">
        <v>9.3712832123406304</v>
      </c>
      <c r="AE94">
        <v>25.483402297632914</v>
      </c>
      <c r="AF94">
        <v>5.9026744366469011</v>
      </c>
      <c r="AG94">
        <v>32.82383335931496</v>
      </c>
      <c r="AH94">
        <v>59.192368024246171</v>
      </c>
      <c r="AI94">
        <v>0</v>
      </c>
      <c r="AJ94">
        <v>0</v>
      </c>
      <c r="AK94">
        <v>29.595144654373531</v>
      </c>
      <c r="AL94">
        <v>36.050296868416517</v>
      </c>
      <c r="AM94">
        <v>8.0921513585287297</v>
      </c>
      <c r="AN94">
        <v>4.1902574480899984E-2</v>
      </c>
      <c r="AO94">
        <v>0</v>
      </c>
      <c r="AP94">
        <v>0</v>
      </c>
      <c r="AQ94">
        <v>19.167512456009419</v>
      </c>
      <c r="AR94">
        <v>14.771824060688401</v>
      </c>
      <c r="AS94">
        <v>15.130691225464393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2.4688503940520445</v>
      </c>
      <c r="AZ94">
        <v>4.2698391014492749</v>
      </c>
      <c r="BA94">
        <v>2.3592846536964984</v>
      </c>
      <c r="BB94">
        <v>2.4608586254826257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1230.4254099703976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495.20525279740457</v>
      </c>
      <c r="L95">
        <v>17.489999999999998</v>
      </c>
      <c r="M95">
        <v>64.011910888770501</v>
      </c>
      <c r="N95">
        <v>53.039073155873311</v>
      </c>
      <c r="O95">
        <v>74.132356920731709</v>
      </c>
      <c r="P95">
        <v>31.430934774353677</v>
      </c>
      <c r="Q95">
        <v>9.6380063828232085</v>
      </c>
      <c r="R95">
        <v>9.5806155734684477</v>
      </c>
      <c r="S95">
        <v>11.785440523934181</v>
      </c>
      <c r="T95">
        <v>1.4192111638795983</v>
      </c>
      <c r="U95">
        <v>49.538837511166989</v>
      </c>
      <c r="V95">
        <v>6.0701066529284162</v>
      </c>
      <c r="W95">
        <v>14.777546765894236</v>
      </c>
      <c r="X95">
        <v>62.989527156359316</v>
      </c>
      <c r="Y95">
        <v>0</v>
      </c>
      <c r="Z95">
        <v>8.3087916642727251</v>
      </c>
      <c r="AA95">
        <v>17.904061488607603</v>
      </c>
      <c r="AB95">
        <v>20.920374412035258</v>
      </c>
      <c r="AC95">
        <v>15.001444835069714</v>
      </c>
      <c r="AD95">
        <v>9.3712832123406304</v>
      </c>
      <c r="AE95">
        <v>25.483402297632914</v>
      </c>
      <c r="AF95">
        <v>5.9026744366469011</v>
      </c>
      <c r="AG95">
        <v>32.82383335931496</v>
      </c>
      <c r="AH95">
        <v>43.136138963461278</v>
      </c>
      <c r="AI95">
        <v>0</v>
      </c>
      <c r="AJ95">
        <v>0</v>
      </c>
      <c r="AK95">
        <v>29.595144654373531</v>
      </c>
      <c r="AL95">
        <v>36.050296868416517</v>
      </c>
      <c r="AM95">
        <v>8.0921513585287297</v>
      </c>
      <c r="AN95">
        <v>4.1902574480899984E-2</v>
      </c>
      <c r="AO95">
        <v>0</v>
      </c>
      <c r="AP95">
        <v>0</v>
      </c>
      <c r="AQ95">
        <v>19.167512456009419</v>
      </c>
      <c r="AR95">
        <v>14.771824060688401</v>
      </c>
      <c r="AS95">
        <v>15.130691225464393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2.4688503940520445</v>
      </c>
      <c r="AZ95">
        <v>4.2698391014492749</v>
      </c>
      <c r="BA95">
        <v>1.7092693636363636</v>
      </c>
      <c r="BB95">
        <v>2.4608586254826257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1213.7191656195525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495.20525279740457</v>
      </c>
      <c r="L96">
        <v>17.489999999999998</v>
      </c>
      <c r="M96">
        <v>64.011910888770501</v>
      </c>
      <c r="N96">
        <v>53.039073155873311</v>
      </c>
      <c r="O96">
        <v>74.132356920731709</v>
      </c>
      <c r="P96">
        <v>31.430934774353677</v>
      </c>
      <c r="Q96">
        <v>9.6380063828232085</v>
      </c>
      <c r="R96">
        <v>9.5806155734684477</v>
      </c>
      <c r="S96">
        <v>11.785440523934181</v>
      </c>
      <c r="T96">
        <v>1.4192111638795983</v>
      </c>
      <c r="U96">
        <v>49.538837511166989</v>
      </c>
      <c r="V96">
        <v>6.0701066529284162</v>
      </c>
      <c r="W96">
        <v>14.777546765894236</v>
      </c>
      <c r="X96">
        <v>62.989527156359316</v>
      </c>
      <c r="Y96">
        <v>0</v>
      </c>
      <c r="Z96">
        <v>8.3087916642727251</v>
      </c>
      <c r="AA96">
        <v>17.904061488607603</v>
      </c>
      <c r="AB96">
        <v>20.920374412035258</v>
      </c>
      <c r="AC96">
        <v>15.001444835069714</v>
      </c>
      <c r="AD96">
        <v>4.6748012787515583</v>
      </c>
      <c r="AE96">
        <v>25.483402297632914</v>
      </c>
      <c r="AF96">
        <v>5.9026744366469011</v>
      </c>
      <c r="AG96">
        <v>32.82383335931496</v>
      </c>
      <c r="AH96">
        <v>28.757425827390158</v>
      </c>
      <c r="AI96">
        <v>0</v>
      </c>
      <c r="AJ96">
        <v>0</v>
      </c>
      <c r="AK96">
        <v>29.595144654373531</v>
      </c>
      <c r="AL96">
        <v>36.050296868416517</v>
      </c>
      <c r="AM96">
        <v>8.0921513585287297</v>
      </c>
      <c r="AN96">
        <v>4.1902574480899984E-2</v>
      </c>
      <c r="AO96">
        <v>0</v>
      </c>
      <c r="AP96">
        <v>0</v>
      </c>
      <c r="AQ96">
        <v>19.167512456009419</v>
      </c>
      <c r="AR96">
        <v>14.771824060688401</v>
      </c>
      <c r="AS96">
        <v>15.130691225464393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2.4688503940520445</v>
      </c>
      <c r="AZ96">
        <v>3.1986905200594355</v>
      </c>
      <c r="BA96">
        <v>1.1421979999999998</v>
      </c>
      <c r="BB96">
        <v>2.4608586254826257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1193.0057506048663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495.20525279740457</v>
      </c>
      <c r="L97">
        <v>17.489999999999998</v>
      </c>
      <c r="M97">
        <v>64.011910888770501</v>
      </c>
      <c r="N97">
        <v>53.039073155873311</v>
      </c>
      <c r="O97">
        <v>74.132356920731709</v>
      </c>
      <c r="P97">
        <v>31.430934774353677</v>
      </c>
      <c r="Q97">
        <v>9.6380063828232085</v>
      </c>
      <c r="R97">
        <v>9.5806155734684477</v>
      </c>
      <c r="S97">
        <v>11.785440523934181</v>
      </c>
      <c r="T97">
        <v>1.4192111638795983</v>
      </c>
      <c r="U97">
        <v>49.538837511166989</v>
      </c>
      <c r="V97">
        <v>6.0701066529284162</v>
      </c>
      <c r="W97">
        <v>14.777546765894236</v>
      </c>
      <c r="X97">
        <v>62.989527156359316</v>
      </c>
      <c r="Y97">
        <v>0</v>
      </c>
      <c r="Z97">
        <v>8.3087916642727251</v>
      </c>
      <c r="AA97">
        <v>17.904061488607603</v>
      </c>
      <c r="AB97">
        <v>20.920374412035258</v>
      </c>
      <c r="AC97">
        <v>15.001444835069714</v>
      </c>
      <c r="AD97">
        <v>4.06504443538347</v>
      </c>
      <c r="AE97">
        <v>25.483402297632914</v>
      </c>
      <c r="AF97">
        <v>5.9026744366469011</v>
      </c>
      <c r="AG97">
        <v>32.82383335931496</v>
      </c>
      <c r="AH97">
        <v>19.171617366510802</v>
      </c>
      <c r="AI97">
        <v>0</v>
      </c>
      <c r="AJ97">
        <v>0</v>
      </c>
      <c r="AK97">
        <v>29.595144654373531</v>
      </c>
      <c r="AL97">
        <v>36.050296868416517</v>
      </c>
      <c r="AM97">
        <v>8.0921513585287297</v>
      </c>
      <c r="AN97">
        <v>4.1902574480899984E-2</v>
      </c>
      <c r="AO97">
        <v>0</v>
      </c>
      <c r="AP97">
        <v>0</v>
      </c>
      <c r="AQ97">
        <v>12.778342069172213</v>
      </c>
      <c r="AR97">
        <v>14.771824060688401</v>
      </c>
      <c r="AS97">
        <v>15.130691225464393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2.4688503940520445</v>
      </c>
      <c r="AZ97">
        <v>2.1322968816964281</v>
      </c>
      <c r="BA97">
        <v>0.76913870658682637</v>
      </c>
      <c r="BB97">
        <v>2.4608586254826257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1174.9815619820054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495.20525279740457</v>
      </c>
      <c r="L98">
        <v>17.489999999999998</v>
      </c>
      <c r="M98">
        <v>64.011910888770501</v>
      </c>
      <c r="N98">
        <v>53.039073155873311</v>
      </c>
      <c r="O98">
        <v>74.132356920731709</v>
      </c>
      <c r="P98">
        <v>31.430934774353677</v>
      </c>
      <c r="Q98">
        <v>9.6380063828232085</v>
      </c>
      <c r="R98">
        <v>9.5806155734684477</v>
      </c>
      <c r="S98">
        <v>11.785440523934181</v>
      </c>
      <c r="T98">
        <v>1.4192111638795983</v>
      </c>
      <c r="U98">
        <v>49.538837511166989</v>
      </c>
      <c r="V98">
        <v>6.0701066529284162</v>
      </c>
      <c r="W98">
        <v>14.777546765894236</v>
      </c>
      <c r="X98">
        <v>62.989527156359316</v>
      </c>
      <c r="Y98">
        <v>0</v>
      </c>
      <c r="Z98">
        <v>8.3087916642727251</v>
      </c>
      <c r="AA98">
        <v>17.904061488607603</v>
      </c>
      <c r="AB98">
        <v>20.920374412035258</v>
      </c>
      <c r="AC98">
        <v>9.9908847129414315</v>
      </c>
      <c r="AD98">
        <v>0</v>
      </c>
      <c r="AE98">
        <v>25.483402297632914</v>
      </c>
      <c r="AF98">
        <v>5.9026744366469011</v>
      </c>
      <c r="AG98">
        <v>32.82383335931496</v>
      </c>
      <c r="AH98">
        <v>9.5858084608793561</v>
      </c>
      <c r="AI98">
        <v>0</v>
      </c>
      <c r="AJ98">
        <v>0</v>
      </c>
      <c r="AK98">
        <v>29.595144654373531</v>
      </c>
      <c r="AL98">
        <v>36.050296868416517</v>
      </c>
      <c r="AM98">
        <v>8.0921513585287297</v>
      </c>
      <c r="AN98">
        <v>4.1902574480899984E-2</v>
      </c>
      <c r="AO98">
        <v>0</v>
      </c>
      <c r="AP98">
        <v>0</v>
      </c>
      <c r="AQ98">
        <v>12.778342069172213</v>
      </c>
      <c r="AR98">
        <v>14.771824060688401</v>
      </c>
      <c r="AS98">
        <v>15.130691225464393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2.4688503940520445</v>
      </c>
      <c r="AZ98">
        <v>1.0711540714285714</v>
      </c>
      <c r="BA98">
        <v>0.38231171428571414</v>
      </c>
      <c r="BB98">
        <v>2.4608586254826257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1154.8721787162931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8.61271632207945</v>
      </c>
      <c r="L99">
        <f t="shared" si="2"/>
        <v>0.34145539508069672</v>
      </c>
      <c r="M99">
        <f t="shared" si="2"/>
        <v>1.409270754962906</v>
      </c>
      <c r="N99">
        <f t="shared" si="2"/>
        <v>1.1691762334472742</v>
      </c>
      <c r="O99">
        <f t="shared" si="2"/>
        <v>1.7121548060830867</v>
      </c>
      <c r="P99">
        <f t="shared" si="2"/>
        <v>0.75434243458448969</v>
      </c>
      <c r="Q99">
        <f t="shared" si="2"/>
        <v>0.18853016779361509</v>
      </c>
      <c r="R99">
        <f t="shared" si="2"/>
        <v>0.19159807129457776</v>
      </c>
      <c r="S99">
        <f t="shared" si="2"/>
        <v>0.22739088839789148</v>
      </c>
      <c r="T99">
        <f t="shared" si="2"/>
        <v>2.7636757644949855E-2</v>
      </c>
      <c r="U99">
        <f t="shared" si="2"/>
        <v>1.3806253691714692</v>
      </c>
      <c r="V99">
        <f t="shared" si="2"/>
        <v>0.16208252265741602</v>
      </c>
      <c r="W99">
        <f t="shared" si="2"/>
        <v>0.30183642679148431</v>
      </c>
      <c r="X99">
        <f t="shared" si="2"/>
        <v>1.3002835227875653</v>
      </c>
      <c r="Y99">
        <f t="shared" si="2"/>
        <v>0</v>
      </c>
      <c r="Z99">
        <f t="shared" si="2"/>
        <v>0.16271383525813618</v>
      </c>
      <c r="AA99">
        <f t="shared" si="2"/>
        <v>0.23491295198765819</v>
      </c>
      <c r="AB99">
        <f t="shared" si="2"/>
        <v>0.29985869990583885</v>
      </c>
      <c r="AC99">
        <f t="shared" si="2"/>
        <v>0.18615959448954339</v>
      </c>
      <c r="AD99">
        <f t="shared" si="2"/>
        <v>0.15714378384785019</v>
      </c>
      <c r="AE99">
        <f t="shared" si="2"/>
        <v>0.46931932813428606</v>
      </c>
      <c r="AF99">
        <f t="shared" si="2"/>
        <v>9.8131964246486833E-2</v>
      </c>
      <c r="AG99">
        <f t="shared" si="2"/>
        <v>0.7877720006235579</v>
      </c>
      <c r="AH99">
        <f t="shared" si="2"/>
        <v>0.47358687279152195</v>
      </c>
      <c r="AI99">
        <f t="shared" si="2"/>
        <v>4.9950894925037889E-2</v>
      </c>
      <c r="AJ99">
        <f t="shared" si="2"/>
        <v>0</v>
      </c>
      <c r="AK99">
        <f t="shared" si="2"/>
        <v>0.71028347170496553</v>
      </c>
      <c r="AL99">
        <f t="shared" si="2"/>
        <v>0.8837227172884462</v>
      </c>
      <c r="AM99">
        <f t="shared" si="2"/>
        <v>0.19421163260468988</v>
      </c>
      <c r="AN99">
        <f t="shared" si="2"/>
        <v>1.0056617875416009E-3</v>
      </c>
      <c r="AO99">
        <f t="shared" si="2"/>
        <v>0</v>
      </c>
      <c r="AP99">
        <f t="shared" si="2"/>
        <v>1.0636967275724933E-2</v>
      </c>
      <c r="AQ99">
        <f t="shared" si="2"/>
        <v>0.13861505902315477</v>
      </c>
      <c r="AR99">
        <f t="shared" si="2"/>
        <v>0.36226139922798917</v>
      </c>
      <c r="AS99">
        <f t="shared" si="2"/>
        <v>0.36666891775744354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5.9399331567063791E-2</v>
      </c>
      <c r="AZ99">
        <f t="shared" si="2"/>
        <v>2.1391762231517217E-2</v>
      </c>
      <c r="BA99">
        <f t="shared" si="2"/>
        <v>1.9188953302769048E-2</v>
      </c>
      <c r="BB99">
        <f t="shared" si="2"/>
        <v>5.7359626069498015E-2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23.523395098827596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158.72168361067054</v>
      </c>
      <c r="L3">
        <v>63.21</v>
      </c>
      <c r="M3">
        <v>0</v>
      </c>
      <c r="N3">
        <v>29.169490270679194</v>
      </c>
      <c r="O3">
        <v>48.981557290940771</v>
      </c>
      <c r="P3">
        <v>66.961991488728032</v>
      </c>
      <c r="Q3">
        <v>5.3588915157606216</v>
      </c>
      <c r="R3">
        <v>5.2003341317365273</v>
      </c>
      <c r="S3">
        <v>6.4874901611817508</v>
      </c>
      <c r="T3">
        <v>0</v>
      </c>
      <c r="U3">
        <v>279.58</v>
      </c>
      <c r="V3">
        <v>5.1089028230616318</v>
      </c>
      <c r="W3">
        <v>8.5485808422459897</v>
      </c>
      <c r="X3">
        <v>36.429726532880935</v>
      </c>
      <c r="Y3">
        <v>0</v>
      </c>
      <c r="Z3">
        <v>4.8053744380000003</v>
      </c>
      <c r="AA3">
        <v>6.5975920185185206</v>
      </c>
      <c r="AB3">
        <v>9.7059161969728613</v>
      </c>
      <c r="AC3">
        <v>4.7539541686351301</v>
      </c>
      <c r="AD3">
        <v>0</v>
      </c>
      <c r="AE3">
        <v>8.0962896196443825</v>
      </c>
      <c r="AF3">
        <v>0</v>
      </c>
      <c r="AG3">
        <v>0</v>
      </c>
      <c r="AH3">
        <v>4.6525246020303346</v>
      </c>
      <c r="AI3">
        <v>0</v>
      </c>
      <c r="AJ3">
        <v>0</v>
      </c>
      <c r="AK3">
        <v>17.112513674389287</v>
      </c>
      <c r="AL3">
        <v>9.4179100315834781</v>
      </c>
      <c r="AM3">
        <v>3.8823666525618528</v>
      </c>
      <c r="AN3">
        <v>0</v>
      </c>
      <c r="AO3">
        <v>0</v>
      </c>
      <c r="AP3">
        <v>0</v>
      </c>
      <c r="AQ3">
        <v>0</v>
      </c>
      <c r="AR3">
        <v>8.5420075615942022</v>
      </c>
      <c r="AS3">
        <v>7.2700775482541031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798.59517518007021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158.72168361067054</v>
      </c>
      <c r="L4">
        <v>63.21</v>
      </c>
      <c r="M4">
        <v>0</v>
      </c>
      <c r="N4">
        <v>29.169490270679194</v>
      </c>
      <c r="O4">
        <v>48.981557290940771</v>
      </c>
      <c r="P4">
        <v>66.961991488728032</v>
      </c>
      <c r="Q4">
        <v>5.3588915157606216</v>
      </c>
      <c r="R4">
        <v>5.2003341317365273</v>
      </c>
      <c r="S4">
        <v>6.4874901611817508</v>
      </c>
      <c r="T4">
        <v>0</v>
      </c>
      <c r="U4">
        <v>279.58</v>
      </c>
      <c r="V4">
        <v>5.1089028230616318</v>
      </c>
      <c r="W4">
        <v>8.5485808422459897</v>
      </c>
      <c r="X4">
        <v>36.429726532880935</v>
      </c>
      <c r="Y4">
        <v>0</v>
      </c>
      <c r="Z4">
        <v>4.8053744380000003</v>
      </c>
      <c r="AA4">
        <v>6.5975920185185206</v>
      </c>
      <c r="AB4">
        <v>9.7059161969728613</v>
      </c>
      <c r="AC4">
        <v>4.7539541686351301</v>
      </c>
      <c r="AD4">
        <v>0</v>
      </c>
      <c r="AE4">
        <v>8.0962896196443825</v>
      </c>
      <c r="AF4">
        <v>0</v>
      </c>
      <c r="AG4">
        <v>0</v>
      </c>
      <c r="AH4">
        <v>4.6525246020303346</v>
      </c>
      <c r="AI4">
        <v>0</v>
      </c>
      <c r="AJ4">
        <v>0</v>
      </c>
      <c r="AK4">
        <v>17.112513674389287</v>
      </c>
      <c r="AL4">
        <v>9.4179100315834781</v>
      </c>
      <c r="AM4">
        <v>3.8823666525618528</v>
      </c>
      <c r="AN4">
        <v>0</v>
      </c>
      <c r="AO4">
        <v>0</v>
      </c>
      <c r="AP4">
        <v>0</v>
      </c>
      <c r="AQ4">
        <v>0</v>
      </c>
      <c r="AR4">
        <v>8.5420075615942022</v>
      </c>
      <c r="AS4">
        <v>7.2700775482541031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798.59517518007021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158.72168361067054</v>
      </c>
      <c r="L5">
        <v>63.21</v>
      </c>
      <c r="M5">
        <v>0</v>
      </c>
      <c r="N5">
        <v>29.169490270679194</v>
      </c>
      <c r="O5">
        <v>48.981557290940771</v>
      </c>
      <c r="P5">
        <v>66.961991488728032</v>
      </c>
      <c r="Q5">
        <v>5.3588915157606216</v>
      </c>
      <c r="R5">
        <v>5.2003341317365273</v>
      </c>
      <c r="S5">
        <v>6.4874901611817508</v>
      </c>
      <c r="T5">
        <v>0</v>
      </c>
      <c r="U5">
        <v>279.58</v>
      </c>
      <c r="V5">
        <v>5.1089028230616318</v>
      </c>
      <c r="W5">
        <v>8.5485808422459897</v>
      </c>
      <c r="X5">
        <v>36.429726532880935</v>
      </c>
      <c r="Y5">
        <v>0</v>
      </c>
      <c r="Z5">
        <v>4.8053744380000003</v>
      </c>
      <c r="AA5">
        <v>6.5975920185185206</v>
      </c>
      <c r="AB5">
        <v>9.7059161969728613</v>
      </c>
      <c r="AC5">
        <v>4.7539541686351301</v>
      </c>
      <c r="AD5">
        <v>0</v>
      </c>
      <c r="AE5">
        <v>8.0962896196443825</v>
      </c>
      <c r="AF5">
        <v>0</v>
      </c>
      <c r="AG5">
        <v>0</v>
      </c>
      <c r="AH5">
        <v>4.6525246020303346</v>
      </c>
      <c r="AI5">
        <v>0</v>
      </c>
      <c r="AJ5">
        <v>0</v>
      </c>
      <c r="AK5">
        <v>17.112513674389287</v>
      </c>
      <c r="AL5">
        <v>9.4179100315834781</v>
      </c>
      <c r="AM5">
        <v>3.8823666525618528</v>
      </c>
      <c r="AN5">
        <v>0</v>
      </c>
      <c r="AO5">
        <v>0</v>
      </c>
      <c r="AP5">
        <v>0</v>
      </c>
      <c r="AQ5">
        <v>0</v>
      </c>
      <c r="AR5">
        <v>8.5420075615942022</v>
      </c>
      <c r="AS5">
        <v>7.2700775482541031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798.59517518007021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158.72168361067054</v>
      </c>
      <c r="L6">
        <v>63.21</v>
      </c>
      <c r="M6">
        <v>0</v>
      </c>
      <c r="N6">
        <v>29.169490270679194</v>
      </c>
      <c r="O6">
        <v>48.981557290940771</v>
      </c>
      <c r="P6">
        <v>66.961991488728032</v>
      </c>
      <c r="Q6">
        <v>5.3588915157606216</v>
      </c>
      <c r="R6">
        <v>5.2003341317365273</v>
      </c>
      <c r="S6">
        <v>6.4874901611817508</v>
      </c>
      <c r="T6">
        <v>0</v>
      </c>
      <c r="U6">
        <v>279.58</v>
      </c>
      <c r="V6">
        <v>5.1089028230616318</v>
      </c>
      <c r="W6">
        <v>8.5485808422459897</v>
      </c>
      <c r="X6">
        <v>36.429726532880935</v>
      </c>
      <c r="Y6">
        <v>0</v>
      </c>
      <c r="Z6">
        <v>4.8053744380000003</v>
      </c>
      <c r="AA6">
        <v>6.5975920185185206</v>
      </c>
      <c r="AB6">
        <v>9.7059161969728613</v>
      </c>
      <c r="AC6">
        <v>4.7539541686351301</v>
      </c>
      <c r="AD6">
        <v>0</v>
      </c>
      <c r="AE6">
        <v>8.0962896196443825</v>
      </c>
      <c r="AF6">
        <v>0</v>
      </c>
      <c r="AG6">
        <v>0</v>
      </c>
      <c r="AH6">
        <v>4.6525246020303346</v>
      </c>
      <c r="AI6">
        <v>0</v>
      </c>
      <c r="AJ6">
        <v>0</v>
      </c>
      <c r="AK6">
        <v>17.112513674389287</v>
      </c>
      <c r="AL6">
        <v>9.4179100315834781</v>
      </c>
      <c r="AM6">
        <v>3.8823666525618528</v>
      </c>
      <c r="AN6">
        <v>0</v>
      </c>
      <c r="AO6">
        <v>0</v>
      </c>
      <c r="AP6">
        <v>0</v>
      </c>
      <c r="AQ6">
        <v>0</v>
      </c>
      <c r="AR6">
        <v>8.5420075615942022</v>
      </c>
      <c r="AS6">
        <v>7.2700775482541031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798.59517518007021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158.72168361067054</v>
      </c>
      <c r="L7">
        <v>63.21</v>
      </c>
      <c r="M7">
        <v>0</v>
      </c>
      <c r="N7">
        <v>29.169490270679194</v>
      </c>
      <c r="O7">
        <v>48.981557290940771</v>
      </c>
      <c r="P7">
        <v>66.961991488728032</v>
      </c>
      <c r="Q7">
        <v>5.3588915157606216</v>
      </c>
      <c r="R7">
        <v>5.2003341317365273</v>
      </c>
      <c r="S7">
        <v>6.4874901611817508</v>
      </c>
      <c r="T7">
        <v>0</v>
      </c>
      <c r="U7">
        <v>279.58</v>
      </c>
      <c r="V7">
        <v>5.1089028230616318</v>
      </c>
      <c r="W7">
        <v>8.5485808422459897</v>
      </c>
      <c r="X7">
        <v>36.429726532880935</v>
      </c>
      <c r="Y7">
        <v>0</v>
      </c>
      <c r="Z7">
        <v>4.8053744380000003</v>
      </c>
      <c r="AA7">
        <v>6.5975920185185206</v>
      </c>
      <c r="AB7">
        <v>6.4706107979819079</v>
      </c>
      <c r="AC7">
        <v>4.7539541686351301</v>
      </c>
      <c r="AD7">
        <v>0</v>
      </c>
      <c r="AE7">
        <v>8.0962896196443825</v>
      </c>
      <c r="AF7">
        <v>0</v>
      </c>
      <c r="AG7">
        <v>0</v>
      </c>
      <c r="AH7">
        <v>4.6525246020303346</v>
      </c>
      <c r="AI7">
        <v>0</v>
      </c>
      <c r="AJ7">
        <v>0</v>
      </c>
      <c r="AK7">
        <v>17.112513674389287</v>
      </c>
      <c r="AL7">
        <v>12.842604450000003</v>
      </c>
      <c r="AM7">
        <v>3.8823666525618528</v>
      </c>
      <c r="AN7">
        <v>0</v>
      </c>
      <c r="AO7">
        <v>0</v>
      </c>
      <c r="AP7">
        <v>0</v>
      </c>
      <c r="AQ7">
        <v>0</v>
      </c>
      <c r="AR7">
        <v>8.5420075615942022</v>
      </c>
      <c r="AS7">
        <v>7.2700775482541031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798.78456419949566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158.72168361067054</v>
      </c>
      <c r="L8">
        <v>63.21</v>
      </c>
      <c r="M8">
        <v>0</v>
      </c>
      <c r="N8">
        <v>29.169490270679194</v>
      </c>
      <c r="O8">
        <v>48.981557290940771</v>
      </c>
      <c r="P8">
        <v>66.961991488728032</v>
      </c>
      <c r="Q8">
        <v>5.3588915157606216</v>
      </c>
      <c r="R8">
        <v>5.2003341317365273</v>
      </c>
      <c r="S8">
        <v>6.4874901611817508</v>
      </c>
      <c r="T8">
        <v>0</v>
      </c>
      <c r="U8">
        <v>279.58</v>
      </c>
      <c r="V8">
        <v>5.1089028230616318</v>
      </c>
      <c r="W8">
        <v>8.5485808422459897</v>
      </c>
      <c r="X8">
        <v>36.429726532880935</v>
      </c>
      <c r="Y8">
        <v>0</v>
      </c>
      <c r="Z8">
        <v>4.8053744380000003</v>
      </c>
      <c r="AA8">
        <v>6.5975920185185206</v>
      </c>
      <c r="AB8">
        <v>6.4706107979819079</v>
      </c>
      <c r="AC8">
        <v>4.7539541686351301</v>
      </c>
      <c r="AD8">
        <v>0</v>
      </c>
      <c r="AE8">
        <v>8.0962896196443825</v>
      </c>
      <c r="AF8">
        <v>0</v>
      </c>
      <c r="AG8">
        <v>0</v>
      </c>
      <c r="AH8">
        <v>4.6525246020303346</v>
      </c>
      <c r="AI8">
        <v>0</v>
      </c>
      <c r="AJ8">
        <v>0</v>
      </c>
      <c r="AK8">
        <v>17.112513674389287</v>
      </c>
      <c r="AL8">
        <v>12.842604450000003</v>
      </c>
      <c r="AM8">
        <v>3.8823666525618528</v>
      </c>
      <c r="AN8">
        <v>0</v>
      </c>
      <c r="AO8">
        <v>0</v>
      </c>
      <c r="AP8">
        <v>0</v>
      </c>
      <c r="AQ8">
        <v>0</v>
      </c>
      <c r="AR8">
        <v>8.5420075615942022</v>
      </c>
      <c r="AS8">
        <v>7.2700775482541031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798.78456419949566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158.72168361067054</v>
      </c>
      <c r="L9">
        <v>63.21</v>
      </c>
      <c r="M9">
        <v>0</v>
      </c>
      <c r="N9">
        <v>29.169490270679194</v>
      </c>
      <c r="O9">
        <v>48.981557290940771</v>
      </c>
      <c r="P9">
        <v>66.961991488728032</v>
      </c>
      <c r="Q9">
        <v>5.3588915157606216</v>
      </c>
      <c r="R9">
        <v>5.2003341317365273</v>
      </c>
      <c r="S9">
        <v>6.4874901611817508</v>
      </c>
      <c r="T9">
        <v>0</v>
      </c>
      <c r="U9">
        <v>279.58</v>
      </c>
      <c r="V9">
        <v>5.1089028230616318</v>
      </c>
      <c r="W9">
        <v>8.5485808422459897</v>
      </c>
      <c r="X9">
        <v>36.429726532880935</v>
      </c>
      <c r="Y9">
        <v>0</v>
      </c>
      <c r="Z9">
        <v>4.8053744380000003</v>
      </c>
      <c r="AA9">
        <v>6.5975920185185206</v>
      </c>
      <c r="AB9">
        <v>6.4706107979819079</v>
      </c>
      <c r="AC9">
        <v>4.7539541686351301</v>
      </c>
      <c r="AD9">
        <v>0</v>
      </c>
      <c r="AE9">
        <v>8.0962896196443825</v>
      </c>
      <c r="AF9">
        <v>0</v>
      </c>
      <c r="AG9">
        <v>0</v>
      </c>
      <c r="AH9">
        <v>4.6525246020303346</v>
      </c>
      <c r="AI9">
        <v>0</v>
      </c>
      <c r="AJ9">
        <v>0</v>
      </c>
      <c r="AK9">
        <v>17.112513674389287</v>
      </c>
      <c r="AL9">
        <v>19.495073463166957</v>
      </c>
      <c r="AM9">
        <v>3.8823666525618528</v>
      </c>
      <c r="AN9">
        <v>0</v>
      </c>
      <c r="AO9">
        <v>0</v>
      </c>
      <c r="AP9">
        <v>0</v>
      </c>
      <c r="AQ9">
        <v>0</v>
      </c>
      <c r="AR9">
        <v>8.5420075615942022</v>
      </c>
      <c r="AS9">
        <v>7.2700775482541031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805.43703321266264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158.72168361067054</v>
      </c>
      <c r="L10">
        <v>63.21</v>
      </c>
      <c r="M10">
        <v>0</v>
      </c>
      <c r="N10">
        <v>29.169490270679194</v>
      </c>
      <c r="O10">
        <v>48.981557290940771</v>
      </c>
      <c r="P10">
        <v>66.961991488728032</v>
      </c>
      <c r="Q10">
        <v>5.3588915157606216</v>
      </c>
      <c r="R10">
        <v>5.2003341317365273</v>
      </c>
      <c r="S10">
        <v>6.4874901611817508</v>
      </c>
      <c r="T10">
        <v>0</v>
      </c>
      <c r="U10">
        <v>279.58</v>
      </c>
      <c r="V10">
        <v>5.1089028230616318</v>
      </c>
      <c r="W10">
        <v>8.5485808422459897</v>
      </c>
      <c r="X10">
        <v>36.429726532880935</v>
      </c>
      <c r="Y10">
        <v>0</v>
      </c>
      <c r="Z10">
        <v>4.8053744380000003</v>
      </c>
      <c r="AA10">
        <v>6.5975920185185206</v>
      </c>
      <c r="AB10">
        <v>6.4706107979819079</v>
      </c>
      <c r="AC10">
        <v>4.7539541686351301</v>
      </c>
      <c r="AD10">
        <v>0</v>
      </c>
      <c r="AE10">
        <v>8.0962896196443825</v>
      </c>
      <c r="AF10">
        <v>0</v>
      </c>
      <c r="AG10">
        <v>0</v>
      </c>
      <c r="AH10">
        <v>4.6525246020303346</v>
      </c>
      <c r="AI10">
        <v>0</v>
      </c>
      <c r="AJ10">
        <v>0</v>
      </c>
      <c r="AK10">
        <v>17.112513674389287</v>
      </c>
      <c r="AL10">
        <v>19.495073463166957</v>
      </c>
      <c r="AM10">
        <v>3.8823666525618528</v>
      </c>
      <c r="AN10">
        <v>0</v>
      </c>
      <c r="AO10">
        <v>0</v>
      </c>
      <c r="AP10">
        <v>0</v>
      </c>
      <c r="AQ10">
        <v>0</v>
      </c>
      <c r="AR10">
        <v>8.5420075615942022</v>
      </c>
      <c r="AS10">
        <v>7.2700775482541031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805.43703321266264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158.72168361067054</v>
      </c>
      <c r="L11">
        <v>63.21</v>
      </c>
      <c r="M11">
        <v>0</v>
      </c>
      <c r="N11">
        <v>29.169490270679194</v>
      </c>
      <c r="O11">
        <v>48.981557290940771</v>
      </c>
      <c r="P11">
        <v>66.961991488728032</v>
      </c>
      <c r="Q11">
        <v>5.3588915157606216</v>
      </c>
      <c r="R11">
        <v>5.2003341317365273</v>
      </c>
      <c r="S11">
        <v>6.4874901611817508</v>
      </c>
      <c r="T11">
        <v>0</v>
      </c>
      <c r="U11">
        <v>279.58</v>
      </c>
      <c r="V11">
        <v>5.1089028230616318</v>
      </c>
      <c r="W11">
        <v>8.5485808422459897</v>
      </c>
      <c r="X11">
        <v>36.429726532880935</v>
      </c>
      <c r="Y11">
        <v>0</v>
      </c>
      <c r="Z11">
        <v>4.8053744380000003</v>
      </c>
      <c r="AA11">
        <v>6.5975920185185206</v>
      </c>
      <c r="AB11">
        <v>6.4706107979819079</v>
      </c>
      <c r="AC11">
        <v>4.7539541686351301</v>
      </c>
      <c r="AD11">
        <v>0</v>
      </c>
      <c r="AE11">
        <v>8.0962896196443825</v>
      </c>
      <c r="AF11">
        <v>0</v>
      </c>
      <c r="AG11">
        <v>0</v>
      </c>
      <c r="AH11">
        <v>4.6525246020303346</v>
      </c>
      <c r="AI11">
        <v>0</v>
      </c>
      <c r="AJ11">
        <v>0</v>
      </c>
      <c r="AK11">
        <v>17.112513674389287</v>
      </c>
      <c r="AL11">
        <v>19.495073463166957</v>
      </c>
      <c r="AM11">
        <v>3.8823666525618528</v>
      </c>
      <c r="AN11">
        <v>0</v>
      </c>
      <c r="AO11">
        <v>0</v>
      </c>
      <c r="AP11">
        <v>0</v>
      </c>
      <c r="AQ11">
        <v>0</v>
      </c>
      <c r="AR11">
        <v>8.5420075615942022</v>
      </c>
      <c r="AS11">
        <v>7.2700775482541031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805.43703321266264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158.72168361067054</v>
      </c>
      <c r="L12">
        <v>63.21</v>
      </c>
      <c r="M12">
        <v>0</v>
      </c>
      <c r="N12">
        <v>29.169490270679194</v>
      </c>
      <c r="O12">
        <v>48.981557290940771</v>
      </c>
      <c r="P12">
        <v>66.961991488728032</v>
      </c>
      <c r="Q12">
        <v>5.3588915157606216</v>
      </c>
      <c r="R12">
        <v>5.2003341317365273</v>
      </c>
      <c r="S12">
        <v>6.4874901611817508</v>
      </c>
      <c r="T12">
        <v>0</v>
      </c>
      <c r="U12">
        <v>279.58</v>
      </c>
      <c r="V12">
        <v>5.1089028230616318</v>
      </c>
      <c r="W12">
        <v>8.5485808422459897</v>
      </c>
      <c r="X12">
        <v>36.429726532880935</v>
      </c>
      <c r="Y12">
        <v>0</v>
      </c>
      <c r="Z12">
        <v>4.8053744380000003</v>
      </c>
      <c r="AA12">
        <v>6.5975920185185206</v>
      </c>
      <c r="AB12">
        <v>6.4706107979819079</v>
      </c>
      <c r="AC12">
        <v>4.7539541686351301</v>
      </c>
      <c r="AD12">
        <v>0</v>
      </c>
      <c r="AE12">
        <v>8.0962896196443825</v>
      </c>
      <c r="AF12">
        <v>0</v>
      </c>
      <c r="AG12">
        <v>0</v>
      </c>
      <c r="AH12">
        <v>4.6525246020303346</v>
      </c>
      <c r="AI12">
        <v>0</v>
      </c>
      <c r="AJ12">
        <v>0</v>
      </c>
      <c r="AK12">
        <v>17.112513674389287</v>
      </c>
      <c r="AL12">
        <v>19.495073463166957</v>
      </c>
      <c r="AM12">
        <v>3.8823666525618528</v>
      </c>
      <c r="AN12">
        <v>0</v>
      </c>
      <c r="AO12">
        <v>0</v>
      </c>
      <c r="AP12">
        <v>0</v>
      </c>
      <c r="AQ12">
        <v>0</v>
      </c>
      <c r="AR12">
        <v>8.5420075615942022</v>
      </c>
      <c r="AS12">
        <v>7.2700775482541031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805.43703321266264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162.25701347420431</v>
      </c>
      <c r="L13">
        <v>63.21</v>
      </c>
      <c r="M13">
        <v>0</v>
      </c>
      <c r="N13">
        <v>29.169490270679194</v>
      </c>
      <c r="O13">
        <v>48.981557290940771</v>
      </c>
      <c r="P13">
        <v>66.961991488728032</v>
      </c>
      <c r="Q13">
        <v>5.3588915157606216</v>
      </c>
      <c r="R13">
        <v>5.2003341317365273</v>
      </c>
      <c r="S13">
        <v>6.4874901611817508</v>
      </c>
      <c r="T13">
        <v>0</v>
      </c>
      <c r="U13">
        <v>279.58</v>
      </c>
      <c r="V13">
        <v>5.1089028230616318</v>
      </c>
      <c r="W13">
        <v>8.5485808422459897</v>
      </c>
      <c r="X13">
        <v>36.429726532880935</v>
      </c>
      <c r="Y13">
        <v>0</v>
      </c>
      <c r="Z13">
        <v>4.8053744380000003</v>
      </c>
      <c r="AA13">
        <v>6.5975920185185206</v>
      </c>
      <c r="AB13">
        <v>6.4706107979819079</v>
      </c>
      <c r="AC13">
        <v>4.7539541686351301</v>
      </c>
      <c r="AD13">
        <v>0</v>
      </c>
      <c r="AE13">
        <v>8.0962896196443825</v>
      </c>
      <c r="AF13">
        <v>0</v>
      </c>
      <c r="AG13">
        <v>0</v>
      </c>
      <c r="AH13">
        <v>4.6525246020303346</v>
      </c>
      <c r="AI13">
        <v>0</v>
      </c>
      <c r="AJ13">
        <v>0</v>
      </c>
      <c r="AK13">
        <v>17.112513674389287</v>
      </c>
      <c r="AL13">
        <v>15.696516550000004</v>
      </c>
      <c r="AM13">
        <v>3.8823666525618528</v>
      </c>
      <c r="AN13">
        <v>0</v>
      </c>
      <c r="AO13">
        <v>0</v>
      </c>
      <c r="AP13">
        <v>0</v>
      </c>
      <c r="AQ13">
        <v>0</v>
      </c>
      <c r="AR13">
        <v>8.5420075615942022</v>
      </c>
      <c r="AS13">
        <v>7.2700775482541031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805.17380616302944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158.72322494901863</v>
      </c>
      <c r="L14">
        <v>63.21</v>
      </c>
      <c r="M14">
        <v>0</v>
      </c>
      <c r="N14">
        <v>29.169490270679194</v>
      </c>
      <c r="O14">
        <v>48.981557290940771</v>
      </c>
      <c r="P14">
        <v>66.961991488728032</v>
      </c>
      <c r="Q14">
        <v>5.3588915157606216</v>
      </c>
      <c r="R14">
        <v>5.2003341317365273</v>
      </c>
      <c r="S14">
        <v>6.4874901611817508</v>
      </c>
      <c r="T14">
        <v>0</v>
      </c>
      <c r="U14">
        <v>279.58</v>
      </c>
      <c r="V14">
        <v>5.1089028230616318</v>
      </c>
      <c r="W14">
        <v>8.5485808422459897</v>
      </c>
      <c r="X14">
        <v>36.429726532880935</v>
      </c>
      <c r="Y14">
        <v>0</v>
      </c>
      <c r="Z14">
        <v>4.8053744380000003</v>
      </c>
      <c r="AA14">
        <v>6.5975920185185206</v>
      </c>
      <c r="AB14">
        <v>6.4706107979819079</v>
      </c>
      <c r="AC14">
        <v>4.7539541686351301</v>
      </c>
      <c r="AD14">
        <v>0</v>
      </c>
      <c r="AE14">
        <v>8.0962896196443825</v>
      </c>
      <c r="AF14">
        <v>0</v>
      </c>
      <c r="AG14">
        <v>0</v>
      </c>
      <c r="AH14">
        <v>4.6525246020303346</v>
      </c>
      <c r="AI14">
        <v>0</v>
      </c>
      <c r="AJ14">
        <v>0</v>
      </c>
      <c r="AK14">
        <v>17.112513674389287</v>
      </c>
      <c r="AL14">
        <v>15.125734231583479</v>
      </c>
      <c r="AM14">
        <v>3.8823666525618528</v>
      </c>
      <c r="AN14">
        <v>0</v>
      </c>
      <c r="AO14">
        <v>0</v>
      </c>
      <c r="AP14">
        <v>0</v>
      </c>
      <c r="AQ14">
        <v>0</v>
      </c>
      <c r="AR14">
        <v>8.5420075615942022</v>
      </c>
      <c r="AS14">
        <v>7.2700775482541031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801.06923531942721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117.98977547374248</v>
      </c>
      <c r="L15">
        <v>63.21</v>
      </c>
      <c r="M15">
        <v>0</v>
      </c>
      <c r="N15">
        <v>29.169490270679194</v>
      </c>
      <c r="O15">
        <v>48.981557290940771</v>
      </c>
      <c r="P15">
        <v>66.961991488728032</v>
      </c>
      <c r="Q15">
        <v>5.3588915157606216</v>
      </c>
      <c r="R15">
        <v>5.2003341317365273</v>
      </c>
      <c r="S15">
        <v>6.4874901611817508</v>
      </c>
      <c r="T15">
        <v>0</v>
      </c>
      <c r="U15">
        <v>279.58</v>
      </c>
      <c r="V15">
        <v>5.1089028230616318</v>
      </c>
      <c r="W15">
        <v>8.5485808422459897</v>
      </c>
      <c r="X15">
        <v>36.429726532880935</v>
      </c>
      <c r="Y15">
        <v>0</v>
      </c>
      <c r="Z15">
        <v>4.8053744380000003</v>
      </c>
      <c r="AA15">
        <v>6.5975920185185206</v>
      </c>
      <c r="AB15">
        <v>6.4706107979819079</v>
      </c>
      <c r="AC15">
        <v>4.7539541686351301</v>
      </c>
      <c r="AD15">
        <v>0</v>
      </c>
      <c r="AE15">
        <v>8.0962896196443825</v>
      </c>
      <c r="AF15">
        <v>0</v>
      </c>
      <c r="AG15">
        <v>0</v>
      </c>
      <c r="AH15">
        <v>4.6525246020303346</v>
      </c>
      <c r="AI15">
        <v>0</v>
      </c>
      <c r="AJ15">
        <v>0</v>
      </c>
      <c r="AK15">
        <v>17.112513674389287</v>
      </c>
      <c r="AL15">
        <v>15.125734231583479</v>
      </c>
      <c r="AM15">
        <v>3.8823666525618528</v>
      </c>
      <c r="AN15">
        <v>0</v>
      </c>
      <c r="AO15">
        <v>0</v>
      </c>
      <c r="AP15">
        <v>0</v>
      </c>
      <c r="AQ15">
        <v>0</v>
      </c>
      <c r="AR15">
        <v>8.5420075615942022</v>
      </c>
      <c r="AS15">
        <v>7.2700775482541031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760.33578584415113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117.98926232630835</v>
      </c>
      <c r="L16">
        <v>63.21</v>
      </c>
      <c r="M16">
        <v>0</v>
      </c>
      <c r="N16">
        <v>29.169490270679194</v>
      </c>
      <c r="O16">
        <v>48.981557290940771</v>
      </c>
      <c r="P16">
        <v>66.961991488728032</v>
      </c>
      <c r="Q16">
        <v>5.3588915157606216</v>
      </c>
      <c r="R16">
        <v>5.2003341317365273</v>
      </c>
      <c r="S16">
        <v>6.4874901611817508</v>
      </c>
      <c r="T16">
        <v>0</v>
      </c>
      <c r="U16">
        <v>279.58</v>
      </c>
      <c r="V16">
        <v>5.1089028230616318</v>
      </c>
      <c r="W16">
        <v>8.5485808422459897</v>
      </c>
      <c r="X16">
        <v>36.429726532880935</v>
      </c>
      <c r="Y16">
        <v>0</v>
      </c>
      <c r="Z16">
        <v>4.8053744380000003</v>
      </c>
      <c r="AA16">
        <v>6.5975920185185206</v>
      </c>
      <c r="AB16">
        <v>6.4706107979819079</v>
      </c>
      <c r="AC16">
        <v>4.7539541686351301</v>
      </c>
      <c r="AD16">
        <v>0</v>
      </c>
      <c r="AE16">
        <v>8.0962896196443825</v>
      </c>
      <c r="AF16">
        <v>0</v>
      </c>
      <c r="AG16">
        <v>0</v>
      </c>
      <c r="AH16">
        <v>4.6525246020303346</v>
      </c>
      <c r="AI16">
        <v>0</v>
      </c>
      <c r="AJ16">
        <v>0</v>
      </c>
      <c r="AK16">
        <v>17.112513674389287</v>
      </c>
      <c r="AL16">
        <v>15.125734231583479</v>
      </c>
      <c r="AM16">
        <v>3.8823666525618528</v>
      </c>
      <c r="AN16">
        <v>0</v>
      </c>
      <c r="AO16">
        <v>0</v>
      </c>
      <c r="AP16">
        <v>0</v>
      </c>
      <c r="AQ16">
        <v>0</v>
      </c>
      <c r="AR16">
        <v>8.5420075615942022</v>
      </c>
      <c r="AS16">
        <v>7.2700775482541031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760.33527269671697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88.010854019299828</v>
      </c>
      <c r="L17">
        <v>33.850210278521175</v>
      </c>
      <c r="M17">
        <v>0</v>
      </c>
      <c r="N17">
        <v>29.169490270679194</v>
      </c>
      <c r="O17">
        <v>48.981557290940771</v>
      </c>
      <c r="P17">
        <v>66.961991488728032</v>
      </c>
      <c r="Q17">
        <v>5.3588915157606216</v>
      </c>
      <c r="R17">
        <v>5.2003341317365273</v>
      </c>
      <c r="S17">
        <v>6.4874901611817508</v>
      </c>
      <c r="T17">
        <v>0</v>
      </c>
      <c r="U17">
        <v>279.58</v>
      </c>
      <c r="V17">
        <v>5.1089028230616318</v>
      </c>
      <c r="W17">
        <v>8.5485808422459897</v>
      </c>
      <c r="X17">
        <v>36.429726532880935</v>
      </c>
      <c r="Y17">
        <v>0</v>
      </c>
      <c r="Z17">
        <v>4.8053744380000003</v>
      </c>
      <c r="AA17">
        <v>6.5975920185185206</v>
      </c>
      <c r="AB17">
        <v>6.4706107979819079</v>
      </c>
      <c r="AC17">
        <v>4.7539541686351301</v>
      </c>
      <c r="AD17">
        <v>0</v>
      </c>
      <c r="AE17">
        <v>8.0962896196443825</v>
      </c>
      <c r="AF17">
        <v>0</v>
      </c>
      <c r="AG17">
        <v>0</v>
      </c>
      <c r="AH17">
        <v>4.6525246020303346</v>
      </c>
      <c r="AI17">
        <v>0</v>
      </c>
      <c r="AJ17">
        <v>0</v>
      </c>
      <c r="AK17">
        <v>17.112513674389287</v>
      </c>
      <c r="AL17">
        <v>15.125734231583479</v>
      </c>
      <c r="AM17">
        <v>3.8823666525618528</v>
      </c>
      <c r="AN17">
        <v>0</v>
      </c>
      <c r="AO17">
        <v>0</v>
      </c>
      <c r="AP17">
        <v>0</v>
      </c>
      <c r="AQ17">
        <v>0</v>
      </c>
      <c r="AR17">
        <v>8.5420075615942022</v>
      </c>
      <c r="AS17">
        <v>7.2700775482541031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700.99707466822963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88.010036251055013</v>
      </c>
      <c r="L18">
        <v>33.849771458789448</v>
      </c>
      <c r="M18">
        <v>0</v>
      </c>
      <c r="N18">
        <v>29.169490270679194</v>
      </c>
      <c r="O18">
        <v>48.981557290940771</v>
      </c>
      <c r="P18">
        <v>66.961991488728032</v>
      </c>
      <c r="Q18">
        <v>5.3588915157606216</v>
      </c>
      <c r="R18">
        <v>5.2003341317365273</v>
      </c>
      <c r="S18">
        <v>6.4874901611817508</v>
      </c>
      <c r="T18">
        <v>0</v>
      </c>
      <c r="U18">
        <v>279.58</v>
      </c>
      <c r="V18">
        <v>5.1089028230616318</v>
      </c>
      <c r="W18">
        <v>8.5485808422459897</v>
      </c>
      <c r="X18">
        <v>36.429726532880935</v>
      </c>
      <c r="Y18">
        <v>0</v>
      </c>
      <c r="Z18">
        <v>4.8053744380000003</v>
      </c>
      <c r="AA18">
        <v>6.5975920185185206</v>
      </c>
      <c r="AB18">
        <v>6.4706107979819079</v>
      </c>
      <c r="AC18">
        <v>4.7539541686351301</v>
      </c>
      <c r="AD18">
        <v>0</v>
      </c>
      <c r="AE18">
        <v>8.0962896196443825</v>
      </c>
      <c r="AF18">
        <v>0</v>
      </c>
      <c r="AG18">
        <v>0</v>
      </c>
      <c r="AH18">
        <v>4.6525246020303346</v>
      </c>
      <c r="AI18">
        <v>0</v>
      </c>
      <c r="AJ18">
        <v>0</v>
      </c>
      <c r="AK18">
        <v>17.112513674389287</v>
      </c>
      <c r="AL18">
        <v>15.125734231583479</v>
      </c>
      <c r="AM18">
        <v>3.8823666525618528</v>
      </c>
      <c r="AN18">
        <v>0</v>
      </c>
      <c r="AO18">
        <v>0</v>
      </c>
      <c r="AP18">
        <v>0</v>
      </c>
      <c r="AQ18">
        <v>0</v>
      </c>
      <c r="AR18">
        <v>8.5420075615942022</v>
      </c>
      <c r="AS18">
        <v>7.2700775482541031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700.995818080253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109.28195163266017</v>
      </c>
      <c r="L19">
        <v>60.13</v>
      </c>
      <c r="M19">
        <v>0</v>
      </c>
      <c r="N19">
        <v>29.169490270679194</v>
      </c>
      <c r="O19">
        <v>48.981557290940771</v>
      </c>
      <c r="P19">
        <v>66.961991488728032</v>
      </c>
      <c r="Q19">
        <v>5.3588915157606216</v>
      </c>
      <c r="R19">
        <v>5.2003341317365273</v>
      </c>
      <c r="S19">
        <v>6.4874901611817508</v>
      </c>
      <c r="T19">
        <v>0</v>
      </c>
      <c r="U19">
        <v>279.58</v>
      </c>
      <c r="V19">
        <v>5.1089028230616318</v>
      </c>
      <c r="W19">
        <v>8.5485808422459897</v>
      </c>
      <c r="X19">
        <v>36.429726532880935</v>
      </c>
      <c r="Y19">
        <v>0</v>
      </c>
      <c r="Z19">
        <v>3.2035828739999999</v>
      </c>
      <c r="AA19">
        <v>6.5975920185185206</v>
      </c>
      <c r="AB19">
        <v>6.4706107979819079</v>
      </c>
      <c r="AC19">
        <v>4.7539541686351301</v>
      </c>
      <c r="AD19">
        <v>0</v>
      </c>
      <c r="AE19">
        <v>8.0962896196443825</v>
      </c>
      <c r="AF19">
        <v>0</v>
      </c>
      <c r="AG19">
        <v>0</v>
      </c>
      <c r="AH19">
        <v>4.6525246020303346</v>
      </c>
      <c r="AI19">
        <v>0</v>
      </c>
      <c r="AJ19">
        <v>0</v>
      </c>
      <c r="AK19">
        <v>17.112513674389287</v>
      </c>
      <c r="AL19">
        <v>15.125734231583479</v>
      </c>
      <c r="AM19">
        <v>3.8823666525618528</v>
      </c>
      <c r="AN19">
        <v>0</v>
      </c>
      <c r="AO19">
        <v>0</v>
      </c>
      <c r="AP19">
        <v>0</v>
      </c>
      <c r="AQ19">
        <v>0</v>
      </c>
      <c r="AR19">
        <v>8.5420075615942022</v>
      </c>
      <c r="AS19">
        <v>7.2700775482541031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746.94617043906874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109.28195163266017</v>
      </c>
      <c r="L20">
        <v>63.21</v>
      </c>
      <c r="M20">
        <v>0</v>
      </c>
      <c r="N20">
        <v>29.169490270679194</v>
      </c>
      <c r="O20">
        <v>48.981557290940771</v>
      </c>
      <c r="P20">
        <v>66.961991488728032</v>
      </c>
      <c r="Q20">
        <v>5.3588915157606216</v>
      </c>
      <c r="R20">
        <v>5.2003341317365273</v>
      </c>
      <c r="S20">
        <v>6.4874901611817508</v>
      </c>
      <c r="T20">
        <v>0</v>
      </c>
      <c r="U20">
        <v>279.58</v>
      </c>
      <c r="V20">
        <v>5.1089028230616318</v>
      </c>
      <c r="W20">
        <v>8.5485808422459897</v>
      </c>
      <c r="X20">
        <v>36.429726532880935</v>
      </c>
      <c r="Y20">
        <v>0</v>
      </c>
      <c r="Z20">
        <v>3.2035828739999999</v>
      </c>
      <c r="AA20">
        <v>6.5975920185185206</v>
      </c>
      <c r="AB20">
        <v>6.4706107979819079</v>
      </c>
      <c r="AC20">
        <v>4.7539541686351301</v>
      </c>
      <c r="AD20">
        <v>0</v>
      </c>
      <c r="AE20">
        <v>8.0962896196443825</v>
      </c>
      <c r="AF20">
        <v>0</v>
      </c>
      <c r="AG20">
        <v>0</v>
      </c>
      <c r="AH20">
        <v>4.6525246020303346</v>
      </c>
      <c r="AI20">
        <v>0</v>
      </c>
      <c r="AJ20">
        <v>0</v>
      </c>
      <c r="AK20">
        <v>17.112513674389287</v>
      </c>
      <c r="AL20">
        <v>15.125734231583479</v>
      </c>
      <c r="AM20">
        <v>3.8823666525618528</v>
      </c>
      <c r="AN20">
        <v>0</v>
      </c>
      <c r="AO20">
        <v>0</v>
      </c>
      <c r="AP20">
        <v>0</v>
      </c>
      <c r="AQ20">
        <v>0</v>
      </c>
      <c r="AR20">
        <v>8.5420075615942022</v>
      </c>
      <c r="AS20">
        <v>7.2700775482541031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750.02617043906878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109.28172095366399</v>
      </c>
      <c r="L21">
        <v>63.21</v>
      </c>
      <c r="M21">
        <v>0</v>
      </c>
      <c r="N21">
        <v>29.169490270679194</v>
      </c>
      <c r="O21">
        <v>48.981557290940771</v>
      </c>
      <c r="P21">
        <v>66.961991488728032</v>
      </c>
      <c r="Q21">
        <v>5.3588915157606216</v>
      </c>
      <c r="R21">
        <v>5.2003341317365273</v>
      </c>
      <c r="S21">
        <v>6.4874901611817508</v>
      </c>
      <c r="T21">
        <v>0</v>
      </c>
      <c r="U21">
        <v>282.41940646062551</v>
      </c>
      <c r="V21">
        <v>5.1089028230616318</v>
      </c>
      <c r="W21">
        <v>8.5485808422459897</v>
      </c>
      <c r="X21">
        <v>36.429726532880935</v>
      </c>
      <c r="Y21">
        <v>0</v>
      </c>
      <c r="Z21">
        <v>3.2035828739999999</v>
      </c>
      <c r="AA21">
        <v>6.5975920185185206</v>
      </c>
      <c r="AB21">
        <v>6.4706107979819079</v>
      </c>
      <c r="AC21">
        <v>4.7539541686351301</v>
      </c>
      <c r="AD21">
        <v>0</v>
      </c>
      <c r="AE21">
        <v>8.0962896196443825</v>
      </c>
      <c r="AF21">
        <v>0</v>
      </c>
      <c r="AG21">
        <v>0</v>
      </c>
      <c r="AH21">
        <v>4.6525246020303346</v>
      </c>
      <c r="AI21">
        <v>0</v>
      </c>
      <c r="AJ21">
        <v>0</v>
      </c>
      <c r="AK21">
        <v>17.112513674389287</v>
      </c>
      <c r="AL21">
        <v>15.125734231583479</v>
      </c>
      <c r="AM21">
        <v>3.8823666525618528</v>
      </c>
      <c r="AN21">
        <v>0</v>
      </c>
      <c r="AO21">
        <v>0</v>
      </c>
      <c r="AP21">
        <v>0</v>
      </c>
      <c r="AQ21">
        <v>0</v>
      </c>
      <c r="AR21">
        <v>8.5420075615942022</v>
      </c>
      <c r="AS21">
        <v>7.2700775482541031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752.86534622069814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109.28287787777072</v>
      </c>
      <c r="L22">
        <v>63.21</v>
      </c>
      <c r="M22">
        <v>0</v>
      </c>
      <c r="N22">
        <v>29.169490270679194</v>
      </c>
      <c r="O22">
        <v>48.981557290940771</v>
      </c>
      <c r="P22">
        <v>66.961991488728032</v>
      </c>
      <c r="Q22">
        <v>5.3588915157606216</v>
      </c>
      <c r="R22">
        <v>5.2003341317365273</v>
      </c>
      <c r="S22">
        <v>6.4874901611817508</v>
      </c>
      <c r="T22">
        <v>0</v>
      </c>
      <c r="U22">
        <v>282.79473991999998</v>
      </c>
      <c r="V22">
        <v>5.1089028230616318</v>
      </c>
      <c r="W22">
        <v>8.5485808422459897</v>
      </c>
      <c r="X22">
        <v>36.429726532880935</v>
      </c>
      <c r="Y22">
        <v>0</v>
      </c>
      <c r="Z22">
        <v>3.2035828739999999</v>
      </c>
      <c r="AA22">
        <v>6.5975920185185206</v>
      </c>
      <c r="AB22">
        <v>6.4706107979819079</v>
      </c>
      <c r="AC22">
        <v>4.7539541686351301</v>
      </c>
      <c r="AD22">
        <v>0</v>
      </c>
      <c r="AE22">
        <v>8.0962896196443825</v>
      </c>
      <c r="AF22">
        <v>0</v>
      </c>
      <c r="AG22">
        <v>0</v>
      </c>
      <c r="AH22">
        <v>4.6525246020303346</v>
      </c>
      <c r="AI22">
        <v>0</v>
      </c>
      <c r="AJ22">
        <v>0</v>
      </c>
      <c r="AK22">
        <v>17.112513674389287</v>
      </c>
      <c r="AL22">
        <v>15.125734231583479</v>
      </c>
      <c r="AM22">
        <v>3.8823666525618528</v>
      </c>
      <c r="AN22">
        <v>0</v>
      </c>
      <c r="AO22">
        <v>0</v>
      </c>
      <c r="AP22">
        <v>0</v>
      </c>
      <c r="AQ22">
        <v>0</v>
      </c>
      <c r="AR22">
        <v>8.5420075615942022</v>
      </c>
      <c r="AS22">
        <v>7.2700775482541031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753.2418366041793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137.33113781800128</v>
      </c>
      <c r="L23">
        <v>63.209903389969888</v>
      </c>
      <c r="M23">
        <v>0</v>
      </c>
      <c r="N23">
        <v>29.169490270679194</v>
      </c>
      <c r="O23">
        <v>48.981557290940771</v>
      </c>
      <c r="P23">
        <v>66.961991488728032</v>
      </c>
      <c r="Q23">
        <v>5.3595778682129689</v>
      </c>
      <c r="R23">
        <v>5.1989021916357867</v>
      </c>
      <c r="S23">
        <v>6.4881146633705935</v>
      </c>
      <c r="T23">
        <v>0</v>
      </c>
      <c r="U23">
        <v>282.79473991999998</v>
      </c>
      <c r="V23">
        <v>5.1089028230616318</v>
      </c>
      <c r="W23">
        <v>8.5485808422459897</v>
      </c>
      <c r="X23">
        <v>36.429726532880935</v>
      </c>
      <c r="Y23">
        <v>0</v>
      </c>
      <c r="Z23">
        <v>3.2035828739999999</v>
      </c>
      <c r="AA23">
        <v>6.5975920185185206</v>
      </c>
      <c r="AB23">
        <v>6.4706107979819079</v>
      </c>
      <c r="AC23">
        <v>4.7539541686351301</v>
      </c>
      <c r="AD23">
        <v>2.2063419568075431</v>
      </c>
      <c r="AE23">
        <v>8.0962896196443825</v>
      </c>
      <c r="AF23">
        <v>0</v>
      </c>
      <c r="AG23">
        <v>0</v>
      </c>
      <c r="AH23">
        <v>4.6525246020303346</v>
      </c>
      <c r="AI23">
        <v>0</v>
      </c>
      <c r="AJ23">
        <v>0</v>
      </c>
      <c r="AK23">
        <v>17.112513674389287</v>
      </c>
      <c r="AL23">
        <v>14.840342818416527</v>
      </c>
      <c r="AM23">
        <v>3.8823666525618528</v>
      </c>
      <c r="AN23">
        <v>0</v>
      </c>
      <c r="AO23">
        <v>0</v>
      </c>
      <c r="AP23">
        <v>0</v>
      </c>
      <c r="AQ23">
        <v>0</v>
      </c>
      <c r="AR23">
        <v>8.5420075615942022</v>
      </c>
      <c r="AS23">
        <v>7.2700775482541031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783.21082939256075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128.62986265470226</v>
      </c>
      <c r="L24">
        <v>63.21</v>
      </c>
      <c r="M24">
        <v>0</v>
      </c>
      <c r="N24">
        <v>29.169490270679194</v>
      </c>
      <c r="O24">
        <v>48.981557290940771</v>
      </c>
      <c r="P24">
        <v>66.961991488728032</v>
      </c>
      <c r="Q24">
        <v>5.3588915157606216</v>
      </c>
      <c r="R24">
        <v>5.1694091428571429</v>
      </c>
      <c r="S24">
        <v>6.4874901611817508</v>
      </c>
      <c r="T24">
        <v>0</v>
      </c>
      <c r="U24">
        <v>282.79473991999998</v>
      </c>
      <c r="V24">
        <v>5.1089028230616318</v>
      </c>
      <c r="W24">
        <v>8.5485808422459897</v>
      </c>
      <c r="X24">
        <v>36.429726532880935</v>
      </c>
      <c r="Y24">
        <v>0</v>
      </c>
      <c r="Z24">
        <v>3.2035828739999999</v>
      </c>
      <c r="AA24">
        <v>6.5975920185185206</v>
      </c>
      <c r="AB24">
        <v>6.4706107979819079</v>
      </c>
      <c r="AC24">
        <v>4.7539541686351301</v>
      </c>
      <c r="AD24">
        <v>2.2063419568075431</v>
      </c>
      <c r="AE24">
        <v>8.0962896196443825</v>
      </c>
      <c r="AF24">
        <v>0</v>
      </c>
      <c r="AG24">
        <v>0</v>
      </c>
      <c r="AH24">
        <v>4.6525246020303346</v>
      </c>
      <c r="AI24">
        <v>0</v>
      </c>
      <c r="AJ24">
        <v>0</v>
      </c>
      <c r="AK24">
        <v>17.112513674389287</v>
      </c>
      <c r="AL24">
        <v>14.840342818416527</v>
      </c>
      <c r="AM24">
        <v>3.8823666525618528</v>
      </c>
      <c r="AN24">
        <v>0</v>
      </c>
      <c r="AO24">
        <v>0</v>
      </c>
      <c r="AP24">
        <v>0</v>
      </c>
      <c r="AQ24">
        <v>0</v>
      </c>
      <c r="AR24">
        <v>8.5420075615942022</v>
      </c>
      <c r="AS24">
        <v>7.2700775482541031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774.47884693587207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128.62385122253684</v>
      </c>
      <c r="L25">
        <v>63.209920779260926</v>
      </c>
      <c r="M25">
        <v>0</v>
      </c>
      <c r="N25">
        <v>29.169490270679194</v>
      </c>
      <c r="O25">
        <v>48.981557290940771</v>
      </c>
      <c r="P25">
        <v>66.961991488728032</v>
      </c>
      <c r="Q25">
        <v>5.3592686049861493</v>
      </c>
      <c r="R25">
        <v>5.2003341317365273</v>
      </c>
      <c r="S25">
        <v>6.4884692325046052</v>
      </c>
      <c r="T25">
        <v>0</v>
      </c>
      <c r="U25">
        <v>282.79473991999998</v>
      </c>
      <c r="V25">
        <v>5.1089028230616318</v>
      </c>
      <c r="W25">
        <v>8.5485808422459897</v>
      </c>
      <c r="X25">
        <v>36.429726532880935</v>
      </c>
      <c r="Y25">
        <v>0</v>
      </c>
      <c r="Z25">
        <v>3.2035828739999999</v>
      </c>
      <c r="AA25">
        <v>6.5975920185185206</v>
      </c>
      <c r="AB25">
        <v>6.4706107979819079</v>
      </c>
      <c r="AC25">
        <v>4.7539541686351301</v>
      </c>
      <c r="AD25">
        <v>2.2063419568075431</v>
      </c>
      <c r="AE25">
        <v>8.0962896196443825</v>
      </c>
      <c r="AF25">
        <v>0</v>
      </c>
      <c r="AG25">
        <v>0</v>
      </c>
      <c r="AH25">
        <v>4.6525246020303346</v>
      </c>
      <c r="AI25">
        <v>0</v>
      </c>
      <c r="AJ25">
        <v>0</v>
      </c>
      <c r="AK25">
        <v>17.112513674389287</v>
      </c>
      <c r="AL25">
        <v>14.840342818416527</v>
      </c>
      <c r="AM25">
        <v>3.8823666525618528</v>
      </c>
      <c r="AN25">
        <v>0</v>
      </c>
      <c r="AO25">
        <v>0</v>
      </c>
      <c r="AP25">
        <v>0</v>
      </c>
      <c r="AQ25">
        <v>0</v>
      </c>
      <c r="AR25">
        <v>8.5420075615942022</v>
      </c>
      <c r="AS25">
        <v>7.2700775482541031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774.5050374323954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99.612429967515212</v>
      </c>
      <c r="L26">
        <v>63.209920779260926</v>
      </c>
      <c r="M26">
        <v>0</v>
      </c>
      <c r="N26">
        <v>29.169490270679194</v>
      </c>
      <c r="O26">
        <v>48.981557290940771</v>
      </c>
      <c r="P26">
        <v>66.961991488728032</v>
      </c>
      <c r="Q26">
        <v>5.3592686049861493</v>
      </c>
      <c r="R26">
        <v>5.2003341317365273</v>
      </c>
      <c r="S26">
        <v>6.4884692325046052</v>
      </c>
      <c r="T26">
        <v>0</v>
      </c>
      <c r="U26">
        <v>282.79473991999998</v>
      </c>
      <c r="V26">
        <v>5.1089028230616318</v>
      </c>
      <c r="W26">
        <v>8.5485808422459897</v>
      </c>
      <c r="X26">
        <v>36.429726532880935</v>
      </c>
      <c r="Y26">
        <v>0</v>
      </c>
      <c r="Z26">
        <v>3.2035828739999999</v>
      </c>
      <c r="AA26">
        <v>6.5975920185185206</v>
      </c>
      <c r="AB26">
        <v>6.4706107979819079</v>
      </c>
      <c r="AC26">
        <v>4.7539541686351301</v>
      </c>
      <c r="AD26">
        <v>2.2063419568075431</v>
      </c>
      <c r="AE26">
        <v>8.0962896196443825</v>
      </c>
      <c r="AF26">
        <v>0</v>
      </c>
      <c r="AG26">
        <v>0</v>
      </c>
      <c r="AH26">
        <v>5.7458678295417487</v>
      </c>
      <c r="AI26">
        <v>0</v>
      </c>
      <c r="AJ26">
        <v>0</v>
      </c>
      <c r="AK26">
        <v>17.112513674389287</v>
      </c>
      <c r="AL26">
        <v>14.840342818416527</v>
      </c>
      <c r="AM26">
        <v>3.8823666525618528</v>
      </c>
      <c r="AN26">
        <v>0</v>
      </c>
      <c r="AO26">
        <v>0</v>
      </c>
      <c r="AP26">
        <v>0</v>
      </c>
      <c r="AQ26">
        <v>0</v>
      </c>
      <c r="AR26">
        <v>8.5420075615942022</v>
      </c>
      <c r="AS26">
        <v>7.2700775482541031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746.58695940488519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99.612429967515212</v>
      </c>
      <c r="L27">
        <v>63.209920779260926</v>
      </c>
      <c r="M27">
        <v>0</v>
      </c>
      <c r="N27">
        <v>29.169490270679194</v>
      </c>
      <c r="O27">
        <v>48.981557290940771</v>
      </c>
      <c r="P27">
        <v>66.961991488728032</v>
      </c>
      <c r="Q27">
        <v>5.3592686049861493</v>
      </c>
      <c r="R27">
        <v>5.2003341317365273</v>
      </c>
      <c r="S27">
        <v>6.4884692325046052</v>
      </c>
      <c r="T27">
        <v>0</v>
      </c>
      <c r="U27">
        <v>282.79473991999998</v>
      </c>
      <c r="V27">
        <v>5.1089028230616318</v>
      </c>
      <c r="W27">
        <v>8.5485808422459897</v>
      </c>
      <c r="X27">
        <v>36.429726532880935</v>
      </c>
      <c r="Y27">
        <v>0</v>
      </c>
      <c r="Z27">
        <v>3.2035828739999999</v>
      </c>
      <c r="AA27">
        <v>6.5975920185185206</v>
      </c>
      <c r="AB27">
        <v>6.4706107979819079</v>
      </c>
      <c r="AC27">
        <v>4.7539541686351301</v>
      </c>
      <c r="AD27">
        <v>2.2387881463793105</v>
      </c>
      <c r="AE27">
        <v>8.0962896196443825</v>
      </c>
      <c r="AF27">
        <v>0</v>
      </c>
      <c r="AG27">
        <v>0</v>
      </c>
      <c r="AH27">
        <v>5.7458678295417487</v>
      </c>
      <c r="AI27">
        <v>0.62532689233536098</v>
      </c>
      <c r="AJ27">
        <v>0</v>
      </c>
      <c r="AK27">
        <v>17.112513674389287</v>
      </c>
      <c r="AL27">
        <v>14.840342818416527</v>
      </c>
      <c r="AM27">
        <v>3.8823666525618528</v>
      </c>
      <c r="AN27">
        <v>0</v>
      </c>
      <c r="AO27">
        <v>0</v>
      </c>
      <c r="AP27">
        <v>0</v>
      </c>
      <c r="AQ27">
        <v>0</v>
      </c>
      <c r="AR27">
        <v>8.5420075615942022</v>
      </c>
      <c r="AS27">
        <v>7.2700775482541031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747.24473248679226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99.612429967515212</v>
      </c>
      <c r="L28">
        <v>63.209920779260926</v>
      </c>
      <c r="M28">
        <v>0</v>
      </c>
      <c r="N28">
        <v>29.169490270679194</v>
      </c>
      <c r="O28">
        <v>48.981557290940771</v>
      </c>
      <c r="P28">
        <v>66.961991488728032</v>
      </c>
      <c r="Q28">
        <v>5.3592686049861493</v>
      </c>
      <c r="R28">
        <v>5.2003341317365273</v>
      </c>
      <c r="S28">
        <v>6.4884692325046052</v>
      </c>
      <c r="T28">
        <v>0</v>
      </c>
      <c r="U28">
        <v>282.79473991999998</v>
      </c>
      <c r="V28">
        <v>5.1089028230616318</v>
      </c>
      <c r="W28">
        <v>8.5485808422459897</v>
      </c>
      <c r="X28">
        <v>36.429726532880935</v>
      </c>
      <c r="Y28">
        <v>0</v>
      </c>
      <c r="Z28">
        <v>3.2035828739999999</v>
      </c>
      <c r="AA28">
        <v>6.5975920185185206</v>
      </c>
      <c r="AB28">
        <v>6.4706107979819079</v>
      </c>
      <c r="AC28">
        <v>4.7539541686351301</v>
      </c>
      <c r="AD28">
        <v>2.2387881463793105</v>
      </c>
      <c r="AE28">
        <v>8.0962896196443825</v>
      </c>
      <c r="AF28">
        <v>0</v>
      </c>
      <c r="AG28">
        <v>0</v>
      </c>
      <c r="AH28">
        <v>5.7458678295417487</v>
      </c>
      <c r="AI28">
        <v>1.250653784670722</v>
      </c>
      <c r="AJ28">
        <v>0</v>
      </c>
      <c r="AK28">
        <v>17.112513674389287</v>
      </c>
      <c r="AL28">
        <v>14.840342818416527</v>
      </c>
      <c r="AM28">
        <v>3.8823666525618528</v>
      </c>
      <c r="AN28">
        <v>0</v>
      </c>
      <c r="AO28">
        <v>0</v>
      </c>
      <c r="AP28">
        <v>0</v>
      </c>
      <c r="AQ28">
        <v>0</v>
      </c>
      <c r="AR28">
        <v>8.5420075615942022</v>
      </c>
      <c r="AS28">
        <v>7.2700775482541031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747.87005937912761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117.99043303155807</v>
      </c>
      <c r="L29">
        <v>63.209337287921066</v>
      </c>
      <c r="M29">
        <v>0</v>
      </c>
      <c r="N29">
        <v>29.169490270679194</v>
      </c>
      <c r="O29">
        <v>48.981557290940771</v>
      </c>
      <c r="P29">
        <v>66.961991488728032</v>
      </c>
      <c r="Q29">
        <v>5.3592686049861493</v>
      </c>
      <c r="R29">
        <v>5.2007952258784167</v>
      </c>
      <c r="S29">
        <v>6.4884692325046052</v>
      </c>
      <c r="T29">
        <v>0</v>
      </c>
      <c r="U29">
        <v>282.79473991999998</v>
      </c>
      <c r="V29">
        <v>5.1089028230616318</v>
      </c>
      <c r="W29">
        <v>8.5485808422459897</v>
      </c>
      <c r="X29">
        <v>36.429726532880935</v>
      </c>
      <c r="Y29">
        <v>0</v>
      </c>
      <c r="Z29">
        <v>3.2035828739999999</v>
      </c>
      <c r="AA29">
        <v>6.5975920185185206</v>
      </c>
      <c r="AB29">
        <v>6.4706107979819079</v>
      </c>
      <c r="AC29">
        <v>2.376976978364469</v>
      </c>
      <c r="AD29">
        <v>2.2387881463793105</v>
      </c>
      <c r="AE29">
        <v>8.0962896196443825</v>
      </c>
      <c r="AF29">
        <v>0</v>
      </c>
      <c r="AG29">
        <v>0</v>
      </c>
      <c r="AH29">
        <v>5.7458678295417487</v>
      </c>
      <c r="AI29">
        <v>8.0316983085006903</v>
      </c>
      <c r="AJ29">
        <v>0</v>
      </c>
      <c r="AK29">
        <v>17.112513674389287</v>
      </c>
      <c r="AL29">
        <v>14.840342818416527</v>
      </c>
      <c r="AM29">
        <v>3.8823666525618528</v>
      </c>
      <c r="AN29">
        <v>0</v>
      </c>
      <c r="AO29">
        <v>0</v>
      </c>
      <c r="AP29">
        <v>0</v>
      </c>
      <c r="AQ29">
        <v>0</v>
      </c>
      <c r="AR29">
        <v>8.5420075615942022</v>
      </c>
      <c r="AS29">
        <v>7.2700775482541031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770.65200737953194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117.99043303155807</v>
      </c>
      <c r="L30">
        <v>63.21</v>
      </c>
      <c r="M30">
        <v>0</v>
      </c>
      <c r="N30">
        <v>29.169490270679194</v>
      </c>
      <c r="O30">
        <v>48.981557290940771</v>
      </c>
      <c r="P30">
        <v>66.961991488728032</v>
      </c>
      <c r="Q30">
        <v>5.3602019299405157</v>
      </c>
      <c r="R30">
        <v>5.2025342251655626</v>
      </c>
      <c r="S30">
        <v>6.4890670625000002</v>
      </c>
      <c r="T30">
        <v>0</v>
      </c>
      <c r="U30">
        <v>282.79473991999998</v>
      </c>
      <c r="V30">
        <v>5.1097281350259669</v>
      </c>
      <c r="W30">
        <v>8.5485808422459897</v>
      </c>
      <c r="X30">
        <v>36.429726532880935</v>
      </c>
      <c r="Y30">
        <v>0</v>
      </c>
      <c r="Z30">
        <v>3.2035828739999999</v>
      </c>
      <c r="AA30">
        <v>6.5975920185185206</v>
      </c>
      <c r="AB30">
        <v>6.4706107979819079</v>
      </c>
      <c r="AC30">
        <v>2.376976978364469</v>
      </c>
      <c r="AD30">
        <v>2.2387881463793105</v>
      </c>
      <c r="AE30">
        <v>8.0962896196443825</v>
      </c>
      <c r="AF30">
        <v>0</v>
      </c>
      <c r="AG30">
        <v>0</v>
      </c>
      <c r="AH30">
        <v>5.7458678295417487</v>
      </c>
      <c r="AI30">
        <v>8.0316983085006903</v>
      </c>
      <c r="AJ30">
        <v>0</v>
      </c>
      <c r="AK30">
        <v>17.112513674389287</v>
      </c>
      <c r="AL30">
        <v>14.840342818416527</v>
      </c>
      <c r="AM30">
        <v>3.8823666525618528</v>
      </c>
      <c r="AN30">
        <v>0</v>
      </c>
      <c r="AO30">
        <v>0</v>
      </c>
      <c r="AP30">
        <v>0</v>
      </c>
      <c r="AQ30">
        <v>0</v>
      </c>
      <c r="AR30">
        <v>8.5420075615942022</v>
      </c>
      <c r="AS30">
        <v>7.2700775482541031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770.65676555781215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103.48133700728937</v>
      </c>
      <c r="L31">
        <v>63.21</v>
      </c>
      <c r="M31">
        <v>0</v>
      </c>
      <c r="N31">
        <v>29.169490270679194</v>
      </c>
      <c r="O31">
        <v>48.981557290940771</v>
      </c>
      <c r="P31">
        <v>66.961991488728032</v>
      </c>
      <c r="Q31">
        <v>5.3602019299405157</v>
      </c>
      <c r="R31">
        <v>5.2025342251655626</v>
      </c>
      <c r="S31">
        <v>6.4890670625000002</v>
      </c>
      <c r="T31">
        <v>0</v>
      </c>
      <c r="U31">
        <v>282.79473991999998</v>
      </c>
      <c r="V31">
        <v>5.1060671386806593</v>
      </c>
      <c r="W31">
        <v>8.5485808422459897</v>
      </c>
      <c r="X31">
        <v>36.429726532880935</v>
      </c>
      <c r="Y31">
        <v>0</v>
      </c>
      <c r="Z31">
        <v>3.2035828739999999</v>
      </c>
      <c r="AA31">
        <v>3.450928705110174</v>
      </c>
      <c r="AB31">
        <v>6.4706107979819079</v>
      </c>
      <c r="AC31">
        <v>2.376976978364469</v>
      </c>
      <c r="AD31">
        <v>2.2387881463793105</v>
      </c>
      <c r="AE31">
        <v>8.0962896196443825</v>
      </c>
      <c r="AF31">
        <v>0</v>
      </c>
      <c r="AG31">
        <v>0</v>
      </c>
      <c r="AH31">
        <v>5.7458678295417487</v>
      </c>
      <c r="AI31">
        <v>8.0316983085006903</v>
      </c>
      <c r="AJ31">
        <v>0</v>
      </c>
      <c r="AK31">
        <v>17.112513674389287</v>
      </c>
      <c r="AL31">
        <v>14.840342818416527</v>
      </c>
      <c r="AM31">
        <v>3.8823666525618528</v>
      </c>
      <c r="AN31">
        <v>0</v>
      </c>
      <c r="AO31">
        <v>0</v>
      </c>
      <c r="AP31">
        <v>0</v>
      </c>
      <c r="AQ31">
        <v>0</v>
      </c>
      <c r="AR31">
        <v>8.5420075615942022</v>
      </c>
      <c r="AS31">
        <v>7.2700775482541031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752.99734522378981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103.48133700728937</v>
      </c>
      <c r="L32">
        <v>63.21</v>
      </c>
      <c r="M32">
        <v>0</v>
      </c>
      <c r="N32">
        <v>29.169490270679194</v>
      </c>
      <c r="O32">
        <v>48.981557290940771</v>
      </c>
      <c r="P32">
        <v>66.961991488728032</v>
      </c>
      <c r="Q32">
        <v>5.3602019299405157</v>
      </c>
      <c r="R32">
        <v>5.2025342251655626</v>
      </c>
      <c r="S32">
        <v>6.4890670625000002</v>
      </c>
      <c r="T32">
        <v>0</v>
      </c>
      <c r="U32">
        <v>282.79473991999998</v>
      </c>
      <c r="V32">
        <v>5.1060671386806593</v>
      </c>
      <c r="W32">
        <v>8.5485808422459897</v>
      </c>
      <c r="X32">
        <v>36.429726532880935</v>
      </c>
      <c r="Y32">
        <v>0</v>
      </c>
      <c r="Z32">
        <v>3.2035828739999999</v>
      </c>
      <c r="AA32">
        <v>3.450928705110174</v>
      </c>
      <c r="AB32">
        <v>6.4706107979819079</v>
      </c>
      <c r="AC32">
        <v>2.376976978364469</v>
      </c>
      <c r="AD32">
        <v>2.2387881463793105</v>
      </c>
      <c r="AE32">
        <v>8.0962896196443825</v>
      </c>
      <c r="AF32">
        <v>0</v>
      </c>
      <c r="AG32">
        <v>0</v>
      </c>
      <c r="AH32">
        <v>5.7458678295417487</v>
      </c>
      <c r="AI32">
        <v>8.0316983085006903</v>
      </c>
      <c r="AJ32">
        <v>0</v>
      </c>
      <c r="AK32">
        <v>17.112513674389287</v>
      </c>
      <c r="AL32">
        <v>14.840342818416527</v>
      </c>
      <c r="AM32">
        <v>3.8823666525618528</v>
      </c>
      <c r="AN32">
        <v>0</v>
      </c>
      <c r="AO32">
        <v>0</v>
      </c>
      <c r="AP32">
        <v>0</v>
      </c>
      <c r="AQ32">
        <v>0</v>
      </c>
      <c r="AR32">
        <v>10.0334691307971</v>
      </c>
      <c r="AS32">
        <v>7.2700775482541031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754.4888067929927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87.04100916971278</v>
      </c>
      <c r="L33">
        <v>63.21</v>
      </c>
      <c r="M33">
        <v>0</v>
      </c>
      <c r="N33">
        <v>29.170931231924307</v>
      </c>
      <c r="O33">
        <v>48.981557290940771</v>
      </c>
      <c r="P33">
        <v>66.961991488728032</v>
      </c>
      <c r="Q33">
        <v>5.3602019299405157</v>
      </c>
      <c r="R33">
        <v>5.2025342251655626</v>
      </c>
      <c r="S33">
        <v>6.4890670625000002</v>
      </c>
      <c r="T33">
        <v>0</v>
      </c>
      <c r="U33">
        <v>282.79473991999998</v>
      </c>
      <c r="V33">
        <v>5.1060671386806593</v>
      </c>
      <c r="W33">
        <v>8.5469583583771627</v>
      </c>
      <c r="X33">
        <v>36.431274859532934</v>
      </c>
      <c r="Y33">
        <v>0</v>
      </c>
      <c r="Z33">
        <v>3.2035828739999999</v>
      </c>
      <c r="AA33">
        <v>3.450928705110174</v>
      </c>
      <c r="AB33">
        <v>6.4706107979819079</v>
      </c>
      <c r="AC33">
        <v>2.376976978364469</v>
      </c>
      <c r="AD33">
        <v>2.2387881463793105</v>
      </c>
      <c r="AE33">
        <v>8.0962896196443825</v>
      </c>
      <c r="AF33">
        <v>0</v>
      </c>
      <c r="AG33">
        <v>0</v>
      </c>
      <c r="AH33">
        <v>5.7458678295417487</v>
      </c>
      <c r="AI33">
        <v>4.0158492601984479</v>
      </c>
      <c r="AJ33">
        <v>0</v>
      </c>
      <c r="AK33">
        <v>17.112513674389287</v>
      </c>
      <c r="AL33">
        <v>11.843735138812395</v>
      </c>
      <c r="AM33">
        <v>3.8823666525618528</v>
      </c>
      <c r="AN33">
        <v>0</v>
      </c>
      <c r="AO33">
        <v>0</v>
      </c>
      <c r="AP33">
        <v>0.1573084363466446</v>
      </c>
      <c r="AQ33">
        <v>0</v>
      </c>
      <c r="AR33">
        <v>10.0334691307971</v>
      </c>
      <c r="AS33">
        <v>7.2700775482541031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731.19469746788457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87.04100916971278</v>
      </c>
      <c r="L34">
        <v>46.420404083046463</v>
      </c>
      <c r="M34">
        <v>0</v>
      </c>
      <c r="N34">
        <v>29.170931231924307</v>
      </c>
      <c r="O34">
        <v>48.981557290940771</v>
      </c>
      <c r="P34">
        <v>66.961991488728032</v>
      </c>
      <c r="Q34">
        <v>5.3602019299405157</v>
      </c>
      <c r="R34">
        <v>5.2025342251655626</v>
      </c>
      <c r="S34">
        <v>6.4890670625000002</v>
      </c>
      <c r="T34">
        <v>0</v>
      </c>
      <c r="U34">
        <v>282.79473991999998</v>
      </c>
      <c r="V34">
        <v>5.1060671386806593</v>
      </c>
      <c r="W34">
        <v>8.5469583583771627</v>
      </c>
      <c r="X34">
        <v>36.431274859532934</v>
      </c>
      <c r="Y34">
        <v>0</v>
      </c>
      <c r="Z34">
        <v>3.2035828739999999</v>
      </c>
      <c r="AA34">
        <v>3.450928705110174</v>
      </c>
      <c r="AB34">
        <v>6.4706107979819079</v>
      </c>
      <c r="AC34">
        <v>2.376976978364469</v>
      </c>
      <c r="AD34">
        <v>2.2387881463793105</v>
      </c>
      <c r="AE34">
        <v>8.0962896196443825</v>
      </c>
      <c r="AF34">
        <v>0</v>
      </c>
      <c r="AG34">
        <v>0</v>
      </c>
      <c r="AH34">
        <v>5.7458678295417487</v>
      </c>
      <c r="AI34">
        <v>4.0158492601984479</v>
      </c>
      <c r="AJ34">
        <v>0</v>
      </c>
      <c r="AK34">
        <v>17.112513674389287</v>
      </c>
      <c r="AL34">
        <v>11.843735138812395</v>
      </c>
      <c r="AM34">
        <v>3.8823666525618528</v>
      </c>
      <c r="AN34">
        <v>0</v>
      </c>
      <c r="AO34">
        <v>0</v>
      </c>
      <c r="AP34">
        <v>0.1573084363466446</v>
      </c>
      <c r="AQ34">
        <v>0</v>
      </c>
      <c r="AR34">
        <v>10.0334691307971</v>
      </c>
      <c r="AS34">
        <v>7.2700775482541031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714.40510155093102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87.04100916971278</v>
      </c>
      <c r="L35">
        <v>32.738984140530661</v>
      </c>
      <c r="M35">
        <v>0</v>
      </c>
      <c r="N35">
        <v>29.170931231924307</v>
      </c>
      <c r="O35">
        <v>48.981557290940771</v>
      </c>
      <c r="P35">
        <v>66.961991488728032</v>
      </c>
      <c r="Q35">
        <v>2.9004818074191001</v>
      </c>
      <c r="R35">
        <v>2.9005156562500001</v>
      </c>
      <c r="S35">
        <v>3.8702202580025609</v>
      </c>
      <c r="T35">
        <v>0</v>
      </c>
      <c r="U35">
        <v>282.79473991999998</v>
      </c>
      <c r="V35">
        <v>5.1060671386806593</v>
      </c>
      <c r="W35">
        <v>8.5469583583771627</v>
      </c>
      <c r="X35">
        <v>36.431274859532934</v>
      </c>
      <c r="Y35">
        <v>0</v>
      </c>
      <c r="Z35">
        <v>3.2035828739999999</v>
      </c>
      <c r="AA35">
        <v>3.450928705110174</v>
      </c>
      <c r="AB35">
        <v>6.4706107979819079</v>
      </c>
      <c r="AC35">
        <v>2.376976978364469</v>
      </c>
      <c r="AD35">
        <v>2.2387881463793105</v>
      </c>
      <c r="AE35">
        <v>8.0962896196443825</v>
      </c>
      <c r="AF35">
        <v>0</v>
      </c>
      <c r="AG35">
        <v>0</v>
      </c>
      <c r="AH35">
        <v>5.7458678295417487</v>
      </c>
      <c r="AI35">
        <v>0.78165861541920134</v>
      </c>
      <c r="AJ35">
        <v>0</v>
      </c>
      <c r="AK35">
        <v>17.112513674389287</v>
      </c>
      <c r="AL35">
        <v>7.705562568416525</v>
      </c>
      <c r="AM35">
        <v>3.8823666525618528</v>
      </c>
      <c r="AN35">
        <v>0</v>
      </c>
      <c r="AO35">
        <v>0</v>
      </c>
      <c r="AP35">
        <v>0.1573084363466446</v>
      </c>
      <c r="AQ35">
        <v>0</v>
      </c>
      <c r="AR35">
        <v>8.5420075615942022</v>
      </c>
      <c r="AS35">
        <v>7.2700775482541031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684.47927132810287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87.04100916971278</v>
      </c>
      <c r="L36">
        <v>32.738984140530661</v>
      </c>
      <c r="M36">
        <v>0</v>
      </c>
      <c r="N36">
        <v>29.170931231924307</v>
      </c>
      <c r="O36">
        <v>48.981557290940771</v>
      </c>
      <c r="P36">
        <v>66.961991488728032</v>
      </c>
      <c r="Q36">
        <v>2.9004818074191001</v>
      </c>
      <c r="R36">
        <v>2.9005156562500001</v>
      </c>
      <c r="S36">
        <v>3.8702202580025609</v>
      </c>
      <c r="T36">
        <v>0</v>
      </c>
      <c r="U36">
        <v>282.79473991999998</v>
      </c>
      <c r="V36">
        <v>5.1060671386806593</v>
      </c>
      <c r="W36">
        <v>8.5487817413143574</v>
      </c>
      <c r="X36">
        <v>36.428315810447295</v>
      </c>
      <c r="Y36">
        <v>0</v>
      </c>
      <c r="Z36">
        <v>3.2035828739999999</v>
      </c>
      <c r="AA36">
        <v>3.450928705110174</v>
      </c>
      <c r="AB36">
        <v>6.4706107979819079</v>
      </c>
      <c r="AC36">
        <v>2.376976978364469</v>
      </c>
      <c r="AD36">
        <v>2.2387881463793105</v>
      </c>
      <c r="AE36">
        <v>8.0962896196443825</v>
      </c>
      <c r="AF36">
        <v>0</v>
      </c>
      <c r="AG36">
        <v>0</v>
      </c>
      <c r="AH36">
        <v>5.7458678295417487</v>
      </c>
      <c r="AI36">
        <v>0</v>
      </c>
      <c r="AJ36">
        <v>0</v>
      </c>
      <c r="AK36">
        <v>17.112513674389287</v>
      </c>
      <c r="AL36">
        <v>7.705562568416525</v>
      </c>
      <c r="AM36">
        <v>3.8823666525618528</v>
      </c>
      <c r="AN36">
        <v>0</v>
      </c>
      <c r="AO36">
        <v>0</v>
      </c>
      <c r="AP36">
        <v>0.1573084363466446</v>
      </c>
      <c r="AQ36">
        <v>0</v>
      </c>
      <c r="AR36">
        <v>8.5420075615942022</v>
      </c>
      <c r="AS36">
        <v>7.2700775482541031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683.69647704653516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87.04100916971278</v>
      </c>
      <c r="L37">
        <v>32.738984140530661</v>
      </c>
      <c r="M37">
        <v>0</v>
      </c>
      <c r="N37">
        <v>29.170931231924307</v>
      </c>
      <c r="O37">
        <v>48.981557290940771</v>
      </c>
      <c r="P37">
        <v>66.961991488728032</v>
      </c>
      <c r="Q37">
        <v>2.9004818074191001</v>
      </c>
      <c r="R37">
        <v>2.9005156562500001</v>
      </c>
      <c r="S37">
        <v>3.8702202580025609</v>
      </c>
      <c r="T37">
        <v>0</v>
      </c>
      <c r="U37">
        <v>282.79473991999998</v>
      </c>
      <c r="V37">
        <v>5.1060671386806593</v>
      </c>
      <c r="W37">
        <v>8.5487817413143574</v>
      </c>
      <c r="X37">
        <v>36.428315810447295</v>
      </c>
      <c r="Y37">
        <v>0</v>
      </c>
      <c r="Z37">
        <v>3.2035828739999999</v>
      </c>
      <c r="AA37">
        <v>3.450928705110174</v>
      </c>
      <c r="AB37">
        <v>3.2353053989909539</v>
      </c>
      <c r="AC37">
        <v>2.376976978364469</v>
      </c>
      <c r="AD37">
        <v>4.4775762927586209</v>
      </c>
      <c r="AE37">
        <v>8.0962896196443825</v>
      </c>
      <c r="AF37">
        <v>0</v>
      </c>
      <c r="AG37">
        <v>0</v>
      </c>
      <c r="AH37">
        <v>5.7458678295417487</v>
      </c>
      <c r="AI37">
        <v>0</v>
      </c>
      <c r="AJ37">
        <v>0</v>
      </c>
      <c r="AK37">
        <v>17.112513674389287</v>
      </c>
      <c r="AL37">
        <v>7.705562568416525</v>
      </c>
      <c r="AM37">
        <v>3.8823666525618528</v>
      </c>
      <c r="AN37">
        <v>0</v>
      </c>
      <c r="AO37">
        <v>0</v>
      </c>
      <c r="AP37">
        <v>0.1573084363466446</v>
      </c>
      <c r="AQ37">
        <v>0</v>
      </c>
      <c r="AR37">
        <v>8.5420075615942022</v>
      </c>
      <c r="AS37">
        <v>7.2700775482541031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682.69995979392354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87.04100916971278</v>
      </c>
      <c r="L38">
        <v>32.738984140530661</v>
      </c>
      <c r="M38">
        <v>0</v>
      </c>
      <c r="N38">
        <v>29.170931231924307</v>
      </c>
      <c r="O38">
        <v>48.981557290940771</v>
      </c>
      <c r="P38">
        <v>66.961991488728032</v>
      </c>
      <c r="Q38">
        <v>2.9004818074191001</v>
      </c>
      <c r="R38">
        <v>2.9005156562500001</v>
      </c>
      <c r="S38">
        <v>3.8702202580025609</v>
      </c>
      <c r="T38">
        <v>0</v>
      </c>
      <c r="U38">
        <v>282.79473991999998</v>
      </c>
      <c r="V38">
        <v>5.1060671386806593</v>
      </c>
      <c r="W38">
        <v>8.5487817413143574</v>
      </c>
      <c r="X38">
        <v>36.428315810447295</v>
      </c>
      <c r="Y38">
        <v>0</v>
      </c>
      <c r="Z38">
        <v>3.2035828739999999</v>
      </c>
      <c r="AA38">
        <v>3.450928705110174</v>
      </c>
      <c r="AB38">
        <v>3.2353053989909539</v>
      </c>
      <c r="AC38">
        <v>2.376976978364469</v>
      </c>
      <c r="AD38">
        <v>4.4775762927586209</v>
      </c>
      <c r="AE38">
        <v>8.0962896196443825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17.112513674389287</v>
      </c>
      <c r="AL38">
        <v>7.705562568416525</v>
      </c>
      <c r="AM38">
        <v>3.8823666525618528</v>
      </c>
      <c r="AN38">
        <v>0</v>
      </c>
      <c r="AO38">
        <v>0</v>
      </c>
      <c r="AP38">
        <v>0.1573084363466446</v>
      </c>
      <c r="AQ38">
        <v>0</v>
      </c>
      <c r="AR38">
        <v>8.5420075615942022</v>
      </c>
      <c r="AS38">
        <v>7.2700775482541031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676.95409196438175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87.04100916971278</v>
      </c>
      <c r="L39">
        <v>32.738984140530661</v>
      </c>
      <c r="M39">
        <v>0</v>
      </c>
      <c r="N39">
        <v>29.170931231924307</v>
      </c>
      <c r="O39">
        <v>48.981557290940771</v>
      </c>
      <c r="P39">
        <v>66.961991488728032</v>
      </c>
      <c r="Q39">
        <v>2.9004818074191001</v>
      </c>
      <c r="R39">
        <v>2.9005156562500001</v>
      </c>
      <c r="S39">
        <v>3.8702202580025609</v>
      </c>
      <c r="T39">
        <v>0</v>
      </c>
      <c r="U39">
        <v>282.79473991999998</v>
      </c>
      <c r="V39">
        <v>5.1060671386806593</v>
      </c>
      <c r="W39">
        <v>8.5487817413143574</v>
      </c>
      <c r="X39">
        <v>36.428315810447295</v>
      </c>
      <c r="Y39">
        <v>0</v>
      </c>
      <c r="Z39">
        <v>3.2035828739999999</v>
      </c>
      <c r="AA39">
        <v>3.450928705110174</v>
      </c>
      <c r="AB39">
        <v>3.2353053989909539</v>
      </c>
      <c r="AC39">
        <v>2.376976978364469</v>
      </c>
      <c r="AD39">
        <v>4.4775762927586209</v>
      </c>
      <c r="AE39">
        <v>8.0962896196443825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17.112513674389287</v>
      </c>
      <c r="AL39">
        <v>7.705562568416525</v>
      </c>
      <c r="AM39">
        <v>3.8823666525618528</v>
      </c>
      <c r="AN39">
        <v>0</v>
      </c>
      <c r="AO39">
        <v>0</v>
      </c>
      <c r="AP39">
        <v>0</v>
      </c>
      <c r="AQ39">
        <v>0</v>
      </c>
      <c r="AR39">
        <v>8.5420075615942022</v>
      </c>
      <c r="AS39">
        <v>7.2700775482541031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676.79678352803512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87.04100916971278</v>
      </c>
      <c r="L40">
        <v>32.738984140530661</v>
      </c>
      <c r="M40">
        <v>0</v>
      </c>
      <c r="N40">
        <v>29.170931231924307</v>
      </c>
      <c r="O40">
        <v>48.981557290940771</v>
      </c>
      <c r="P40">
        <v>66.961991488728032</v>
      </c>
      <c r="Q40">
        <v>2.9004818074191001</v>
      </c>
      <c r="R40">
        <v>2.9005156562500001</v>
      </c>
      <c r="S40">
        <v>3.8702202580025609</v>
      </c>
      <c r="T40">
        <v>0</v>
      </c>
      <c r="U40">
        <v>282.79473991999998</v>
      </c>
      <c r="V40">
        <v>5.1060671386806593</v>
      </c>
      <c r="W40">
        <v>8.5487817413143574</v>
      </c>
      <c r="X40">
        <v>36.428315810447295</v>
      </c>
      <c r="Y40">
        <v>0</v>
      </c>
      <c r="Z40">
        <v>3.2035828739999999</v>
      </c>
      <c r="AA40">
        <v>3.450928705110174</v>
      </c>
      <c r="AB40">
        <v>3.2353053989909539</v>
      </c>
      <c r="AC40">
        <v>2.376976978364469</v>
      </c>
      <c r="AD40">
        <v>4.4775762927586209</v>
      </c>
      <c r="AE40">
        <v>8.0962896196443825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17.112513674389287</v>
      </c>
      <c r="AL40">
        <v>7.705562568416525</v>
      </c>
      <c r="AM40">
        <v>3.8823666525618528</v>
      </c>
      <c r="AN40">
        <v>0</v>
      </c>
      <c r="AO40">
        <v>0</v>
      </c>
      <c r="AP40">
        <v>0</v>
      </c>
      <c r="AQ40">
        <v>0</v>
      </c>
      <c r="AR40">
        <v>8.5420075615942022</v>
      </c>
      <c r="AS40">
        <v>7.2700775482541031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676.79678352803512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87.04100916971278</v>
      </c>
      <c r="L41">
        <v>32.738984140530661</v>
      </c>
      <c r="M41">
        <v>0</v>
      </c>
      <c r="N41">
        <v>29.170931231924307</v>
      </c>
      <c r="O41">
        <v>48.981557290940771</v>
      </c>
      <c r="P41">
        <v>66.961991488728032</v>
      </c>
      <c r="Q41">
        <v>2.9004818074191001</v>
      </c>
      <c r="R41">
        <v>2.9005156562500001</v>
      </c>
      <c r="S41">
        <v>3.8702202580025609</v>
      </c>
      <c r="T41">
        <v>0</v>
      </c>
      <c r="U41">
        <v>282.79473991999998</v>
      </c>
      <c r="V41">
        <v>5.1060671386806593</v>
      </c>
      <c r="W41">
        <v>8.5487817413143574</v>
      </c>
      <c r="X41">
        <v>36.428315810447295</v>
      </c>
      <c r="Y41">
        <v>0</v>
      </c>
      <c r="Z41">
        <v>3.2035828739999999</v>
      </c>
      <c r="AA41">
        <v>3.1629633086029076</v>
      </c>
      <c r="AB41">
        <v>3.2353053989909539</v>
      </c>
      <c r="AC41">
        <v>2.376976978364469</v>
      </c>
      <c r="AD41">
        <v>4.4775762927586209</v>
      </c>
      <c r="AE41">
        <v>8.0962896196443825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17.112513674389287</v>
      </c>
      <c r="AL41">
        <v>7.705562568416525</v>
      </c>
      <c r="AM41">
        <v>3.8823666525618528</v>
      </c>
      <c r="AN41">
        <v>0</v>
      </c>
      <c r="AO41">
        <v>0</v>
      </c>
      <c r="AP41">
        <v>0</v>
      </c>
      <c r="AQ41">
        <v>0</v>
      </c>
      <c r="AR41">
        <v>8.5420075615942022</v>
      </c>
      <c r="AS41">
        <v>7.2700775482541031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676.50881813152785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87.04100916971278</v>
      </c>
      <c r="L42">
        <v>32.738984140530661</v>
      </c>
      <c r="M42">
        <v>0</v>
      </c>
      <c r="N42">
        <v>29.170931231924307</v>
      </c>
      <c r="O42">
        <v>48.981557290940771</v>
      </c>
      <c r="P42">
        <v>66.961991488728032</v>
      </c>
      <c r="Q42">
        <v>2.9004818074191001</v>
      </c>
      <c r="R42">
        <v>2.9005156562500001</v>
      </c>
      <c r="S42">
        <v>3.8702202580025609</v>
      </c>
      <c r="T42">
        <v>0</v>
      </c>
      <c r="U42">
        <v>282.79473991999998</v>
      </c>
      <c r="V42">
        <v>5.1060671386806593</v>
      </c>
      <c r="W42">
        <v>8.5487817413143574</v>
      </c>
      <c r="X42">
        <v>36.428315810447295</v>
      </c>
      <c r="Y42">
        <v>0</v>
      </c>
      <c r="Z42">
        <v>3.2035828739999999</v>
      </c>
      <c r="AA42">
        <v>0</v>
      </c>
      <c r="AB42">
        <v>3.2353053989909539</v>
      </c>
      <c r="AC42">
        <v>2.376976978364469</v>
      </c>
      <c r="AD42">
        <v>4.4775762927586209</v>
      </c>
      <c r="AE42">
        <v>8.0962896196443825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17.112513674389287</v>
      </c>
      <c r="AL42">
        <v>7.705562568416525</v>
      </c>
      <c r="AM42">
        <v>3.8823666525618528</v>
      </c>
      <c r="AN42">
        <v>0</v>
      </c>
      <c r="AO42">
        <v>0</v>
      </c>
      <c r="AP42">
        <v>0</v>
      </c>
      <c r="AQ42">
        <v>0</v>
      </c>
      <c r="AR42">
        <v>8.5420075615942022</v>
      </c>
      <c r="AS42">
        <v>7.2700775482541031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673.34585482292493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87.04100916971278</v>
      </c>
      <c r="L43">
        <v>32.738984140530661</v>
      </c>
      <c r="M43">
        <v>0</v>
      </c>
      <c r="N43">
        <v>29.170931231924307</v>
      </c>
      <c r="O43">
        <v>48.981856350975534</v>
      </c>
      <c r="P43">
        <v>66.961991488728032</v>
      </c>
      <c r="Q43">
        <v>2.9004818074191001</v>
      </c>
      <c r="R43">
        <v>2.9005156562500001</v>
      </c>
      <c r="S43">
        <v>3.8702202580025609</v>
      </c>
      <c r="T43">
        <v>0</v>
      </c>
      <c r="U43">
        <v>282.79473991999998</v>
      </c>
      <c r="V43">
        <v>5.1060671386806593</v>
      </c>
      <c r="W43">
        <v>8.5487817413143574</v>
      </c>
      <c r="X43">
        <v>36.428315810447295</v>
      </c>
      <c r="Y43">
        <v>0</v>
      </c>
      <c r="Z43">
        <v>3.2035828739999999</v>
      </c>
      <c r="AA43">
        <v>0</v>
      </c>
      <c r="AB43">
        <v>3.2353053989909539</v>
      </c>
      <c r="AC43">
        <v>2.376976978364469</v>
      </c>
      <c r="AD43">
        <v>4.4775762927586209</v>
      </c>
      <c r="AE43">
        <v>8.0962896196443825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17.112513674389287</v>
      </c>
      <c r="AL43">
        <v>9.4179100315834781</v>
      </c>
      <c r="AM43">
        <v>3.8823666525618528</v>
      </c>
      <c r="AN43">
        <v>0</v>
      </c>
      <c r="AO43">
        <v>0</v>
      </c>
      <c r="AP43">
        <v>2.0450081487608953</v>
      </c>
      <c r="AQ43">
        <v>0</v>
      </c>
      <c r="AR43">
        <v>8.5420075615942022</v>
      </c>
      <c r="AS43">
        <v>7.2700775482541031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677.10350949488748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87.04100916971278</v>
      </c>
      <c r="L44">
        <v>32.738984140530661</v>
      </c>
      <c r="M44">
        <v>0</v>
      </c>
      <c r="N44">
        <v>29.170931231924307</v>
      </c>
      <c r="O44">
        <v>48.981856350975534</v>
      </c>
      <c r="P44">
        <v>66.961991488728032</v>
      </c>
      <c r="Q44">
        <v>2.9004818074191001</v>
      </c>
      <c r="R44">
        <v>2.9005156562500001</v>
      </c>
      <c r="S44">
        <v>3.8702202580025609</v>
      </c>
      <c r="T44">
        <v>0</v>
      </c>
      <c r="U44">
        <v>282.79473991999998</v>
      </c>
      <c r="V44">
        <v>5.1060671386806593</v>
      </c>
      <c r="W44">
        <v>8.5487817413143574</v>
      </c>
      <c r="X44">
        <v>36.428315810447295</v>
      </c>
      <c r="Y44">
        <v>0</v>
      </c>
      <c r="Z44">
        <v>3.2035828739999999</v>
      </c>
      <c r="AA44">
        <v>0</v>
      </c>
      <c r="AB44">
        <v>3.2353053989909539</v>
      </c>
      <c r="AC44">
        <v>2.376976978364469</v>
      </c>
      <c r="AD44">
        <v>4.4775762927586209</v>
      </c>
      <c r="AE44">
        <v>8.0962896196443825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17.112513674389287</v>
      </c>
      <c r="AL44">
        <v>9.4179100315834781</v>
      </c>
      <c r="AM44">
        <v>3.8823666525618528</v>
      </c>
      <c r="AN44">
        <v>0</v>
      </c>
      <c r="AO44">
        <v>0</v>
      </c>
      <c r="AP44">
        <v>2.0450081487608953</v>
      </c>
      <c r="AQ44">
        <v>0</v>
      </c>
      <c r="AR44">
        <v>10.0334691307971</v>
      </c>
      <c r="AS44">
        <v>7.2700775482541031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678.59497106409037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87.04100916971278</v>
      </c>
      <c r="L45">
        <v>32.738984140530661</v>
      </c>
      <c r="M45">
        <v>0</v>
      </c>
      <c r="N45">
        <v>29.170931231924307</v>
      </c>
      <c r="O45">
        <v>48.981856350975534</v>
      </c>
      <c r="P45">
        <v>66.961991488728032</v>
      </c>
      <c r="Q45">
        <v>2.9004818074191001</v>
      </c>
      <c r="R45">
        <v>2.9005156562500001</v>
      </c>
      <c r="S45">
        <v>3.8702202580025609</v>
      </c>
      <c r="T45">
        <v>0</v>
      </c>
      <c r="U45">
        <v>282.79473991999998</v>
      </c>
      <c r="V45">
        <v>5.1060671386806593</v>
      </c>
      <c r="W45">
        <v>8.5487817413143574</v>
      </c>
      <c r="X45">
        <v>36.428315810447295</v>
      </c>
      <c r="Y45">
        <v>0</v>
      </c>
      <c r="Z45">
        <v>4.8053744380000003</v>
      </c>
      <c r="AA45">
        <v>0</v>
      </c>
      <c r="AB45">
        <v>3.2353053989909539</v>
      </c>
      <c r="AC45">
        <v>2.376976978364469</v>
      </c>
      <c r="AD45">
        <v>4.4775762927586209</v>
      </c>
      <c r="AE45">
        <v>8.0962896196443825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17.112513674389287</v>
      </c>
      <c r="AL45">
        <v>9.4179100315834781</v>
      </c>
      <c r="AM45">
        <v>3.8823666525618528</v>
      </c>
      <c r="AN45">
        <v>0</v>
      </c>
      <c r="AO45">
        <v>0</v>
      </c>
      <c r="AP45">
        <v>2.0450081487608953</v>
      </c>
      <c r="AQ45">
        <v>0</v>
      </c>
      <c r="AR45">
        <v>10.0334691307971</v>
      </c>
      <c r="AS45">
        <v>7.2700775482541031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680.19676262809037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87.04100916971278</v>
      </c>
      <c r="L46">
        <v>32.738984140530661</v>
      </c>
      <c r="M46">
        <v>0</v>
      </c>
      <c r="N46">
        <v>29.170931231924307</v>
      </c>
      <c r="O46">
        <v>48.981856350975534</v>
      </c>
      <c r="P46">
        <v>66.961991488728032</v>
      </c>
      <c r="Q46">
        <v>2.9004818074191001</v>
      </c>
      <c r="R46">
        <v>2.9005156562500001</v>
      </c>
      <c r="S46">
        <v>3.8702202580025609</v>
      </c>
      <c r="T46">
        <v>0</v>
      </c>
      <c r="U46">
        <v>282.79473991999998</v>
      </c>
      <c r="V46">
        <v>5.1060671386806593</v>
      </c>
      <c r="W46">
        <v>8.5487817413143574</v>
      </c>
      <c r="X46">
        <v>36.428315810447295</v>
      </c>
      <c r="Y46">
        <v>0</v>
      </c>
      <c r="Z46">
        <v>4.8053744380000003</v>
      </c>
      <c r="AA46">
        <v>0</v>
      </c>
      <c r="AB46">
        <v>3.2353053989909539</v>
      </c>
      <c r="AC46">
        <v>2.376976978364469</v>
      </c>
      <c r="AD46">
        <v>4.4775762927586209</v>
      </c>
      <c r="AE46">
        <v>8.0962896196443825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17.112513674389287</v>
      </c>
      <c r="AL46">
        <v>9.4179100315834781</v>
      </c>
      <c r="AM46">
        <v>3.8823666525618528</v>
      </c>
      <c r="AN46">
        <v>0</v>
      </c>
      <c r="AO46">
        <v>0</v>
      </c>
      <c r="AP46">
        <v>2.0450081487608953</v>
      </c>
      <c r="AQ46">
        <v>0</v>
      </c>
      <c r="AR46">
        <v>10.0334691307971</v>
      </c>
      <c r="AS46">
        <v>7.2700775482541031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680.19676262809037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87.04100916971278</v>
      </c>
      <c r="L47">
        <v>32.738984140530661</v>
      </c>
      <c r="M47">
        <v>0</v>
      </c>
      <c r="N47">
        <v>29.170931231924307</v>
      </c>
      <c r="O47">
        <v>48.981856350975534</v>
      </c>
      <c r="P47">
        <v>66.961991488728032</v>
      </c>
      <c r="Q47">
        <v>2.9004818074191001</v>
      </c>
      <c r="R47">
        <v>2.9005156562500001</v>
      </c>
      <c r="S47">
        <v>3.8702202580025609</v>
      </c>
      <c r="T47">
        <v>0</v>
      </c>
      <c r="U47">
        <v>282.79473991999998</v>
      </c>
      <c r="V47">
        <v>5.1060671386806593</v>
      </c>
      <c r="W47">
        <v>8.5487817413143574</v>
      </c>
      <c r="X47">
        <v>36.428315810447295</v>
      </c>
      <c r="Y47">
        <v>0</v>
      </c>
      <c r="Z47">
        <v>4.8053744380000003</v>
      </c>
      <c r="AA47">
        <v>0</v>
      </c>
      <c r="AB47">
        <v>3.2353053989909539</v>
      </c>
      <c r="AC47">
        <v>2.376976978364469</v>
      </c>
      <c r="AD47">
        <v>4.4775762927586209</v>
      </c>
      <c r="AE47">
        <v>12.144434323361859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17.112513674389287</v>
      </c>
      <c r="AL47">
        <v>9.4179100315834781</v>
      </c>
      <c r="AM47">
        <v>3.8823666525618528</v>
      </c>
      <c r="AN47">
        <v>0</v>
      </c>
      <c r="AO47">
        <v>0</v>
      </c>
      <c r="AP47">
        <v>0</v>
      </c>
      <c r="AQ47">
        <v>0</v>
      </c>
      <c r="AR47">
        <v>8.5420075615942022</v>
      </c>
      <c r="AS47">
        <v>7.2700775482541031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680.70843761384413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87.04100916971278</v>
      </c>
      <c r="L48">
        <v>32.738984140530661</v>
      </c>
      <c r="M48">
        <v>0</v>
      </c>
      <c r="N48">
        <v>29.170931231924307</v>
      </c>
      <c r="O48">
        <v>48.981856350975534</v>
      </c>
      <c r="P48">
        <v>66.961991488728032</v>
      </c>
      <c r="Q48">
        <v>2.9004818074191001</v>
      </c>
      <c r="R48">
        <v>2.9005156562500001</v>
      </c>
      <c r="S48">
        <v>3.8702202580025609</v>
      </c>
      <c r="T48">
        <v>0</v>
      </c>
      <c r="U48">
        <v>282.79473991999998</v>
      </c>
      <c r="V48">
        <v>5.1060671386806593</v>
      </c>
      <c r="W48">
        <v>8.5487817413143574</v>
      </c>
      <c r="X48">
        <v>36.428315810447295</v>
      </c>
      <c r="Y48">
        <v>0</v>
      </c>
      <c r="Z48">
        <v>4.8053744380000003</v>
      </c>
      <c r="AA48">
        <v>0</v>
      </c>
      <c r="AB48">
        <v>3.2353053989909539</v>
      </c>
      <c r="AC48">
        <v>2.376976978364469</v>
      </c>
      <c r="AD48">
        <v>4.4775762927586209</v>
      </c>
      <c r="AE48">
        <v>12.144434323361859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17.112513674389287</v>
      </c>
      <c r="AL48">
        <v>9.4179100315834781</v>
      </c>
      <c r="AM48">
        <v>3.8823666525618528</v>
      </c>
      <c r="AN48">
        <v>0</v>
      </c>
      <c r="AO48">
        <v>0</v>
      </c>
      <c r="AP48">
        <v>0</v>
      </c>
      <c r="AQ48">
        <v>0</v>
      </c>
      <c r="AR48">
        <v>8.5420075615942022</v>
      </c>
      <c r="AS48">
        <v>7.2700775482541031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680.70843761384413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87.04100916971278</v>
      </c>
      <c r="L49">
        <v>32.738984140530661</v>
      </c>
      <c r="M49">
        <v>0</v>
      </c>
      <c r="N49">
        <v>29.170931231924307</v>
      </c>
      <c r="O49">
        <v>48.981856350975534</v>
      </c>
      <c r="P49">
        <v>66.961991488728032</v>
      </c>
      <c r="Q49">
        <v>2.9004818074191001</v>
      </c>
      <c r="R49">
        <v>2.9005156562500001</v>
      </c>
      <c r="S49">
        <v>3.8702202580025609</v>
      </c>
      <c r="T49">
        <v>0</v>
      </c>
      <c r="U49">
        <v>282.79473991999998</v>
      </c>
      <c r="V49">
        <v>5.1060671386806593</v>
      </c>
      <c r="W49">
        <v>8.5487817413143574</v>
      </c>
      <c r="X49">
        <v>36.428315810447295</v>
      </c>
      <c r="Y49">
        <v>0</v>
      </c>
      <c r="Z49">
        <v>4.8053744380000003</v>
      </c>
      <c r="AA49">
        <v>0</v>
      </c>
      <c r="AB49">
        <v>3.2353053989909539</v>
      </c>
      <c r="AC49">
        <v>2.376976978364469</v>
      </c>
      <c r="AD49">
        <v>4.4775762927586209</v>
      </c>
      <c r="AE49">
        <v>12.144434323361859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17.112513674389287</v>
      </c>
      <c r="AL49">
        <v>9.4179100315834781</v>
      </c>
      <c r="AM49">
        <v>3.8823666525618528</v>
      </c>
      <c r="AN49">
        <v>0</v>
      </c>
      <c r="AO49">
        <v>0</v>
      </c>
      <c r="AP49">
        <v>0</v>
      </c>
      <c r="AQ49">
        <v>0</v>
      </c>
      <c r="AR49">
        <v>8.5420075615942022</v>
      </c>
      <c r="AS49">
        <v>7.2700775482541031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680.70843761384413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87.04100916971278</v>
      </c>
      <c r="L50">
        <v>32.738984140530661</v>
      </c>
      <c r="M50">
        <v>0</v>
      </c>
      <c r="N50">
        <v>29.170931231924307</v>
      </c>
      <c r="O50">
        <v>48.981856350975534</v>
      </c>
      <c r="P50">
        <v>66.961991488728032</v>
      </c>
      <c r="Q50">
        <v>2.9004818074191001</v>
      </c>
      <c r="R50">
        <v>2.9005156562500001</v>
      </c>
      <c r="S50">
        <v>3.8702202580025609</v>
      </c>
      <c r="T50">
        <v>0</v>
      </c>
      <c r="U50">
        <v>282.79473991999998</v>
      </c>
      <c r="V50">
        <v>5.1060671386806593</v>
      </c>
      <c r="W50">
        <v>8.5487817413143574</v>
      </c>
      <c r="X50">
        <v>36.428315810447295</v>
      </c>
      <c r="Y50">
        <v>0</v>
      </c>
      <c r="Z50">
        <v>4.8053744380000003</v>
      </c>
      <c r="AA50">
        <v>0</v>
      </c>
      <c r="AB50">
        <v>3.2353053989909539</v>
      </c>
      <c r="AC50">
        <v>2.376976978364469</v>
      </c>
      <c r="AD50">
        <v>4.4775762927586209</v>
      </c>
      <c r="AE50">
        <v>12.144434323361859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17.112513674389287</v>
      </c>
      <c r="AL50">
        <v>9.4179100315834781</v>
      </c>
      <c r="AM50">
        <v>3.8823666525618528</v>
      </c>
      <c r="AN50">
        <v>0</v>
      </c>
      <c r="AO50">
        <v>0</v>
      </c>
      <c r="AP50">
        <v>0</v>
      </c>
      <c r="AQ50">
        <v>0</v>
      </c>
      <c r="AR50">
        <v>8.5420075615942022</v>
      </c>
      <c r="AS50">
        <v>7.2700775482541031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680.70843761384413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87.04100916971278</v>
      </c>
      <c r="L51">
        <v>32.738984140530661</v>
      </c>
      <c r="M51">
        <v>0</v>
      </c>
      <c r="N51">
        <v>29.169490270679194</v>
      </c>
      <c r="O51">
        <v>48.98122643934115</v>
      </c>
      <c r="P51">
        <v>66.961991488728032</v>
      </c>
      <c r="Q51">
        <v>2.9004818074191001</v>
      </c>
      <c r="R51">
        <v>2.9005156562500001</v>
      </c>
      <c r="S51">
        <v>3.8702202580025609</v>
      </c>
      <c r="T51">
        <v>0</v>
      </c>
      <c r="U51">
        <v>282.79473991999998</v>
      </c>
      <c r="V51">
        <v>5.1060671386806593</v>
      </c>
      <c r="W51">
        <v>8.5487817413143574</v>
      </c>
      <c r="X51">
        <v>36.428315810447295</v>
      </c>
      <c r="Y51">
        <v>0</v>
      </c>
      <c r="Z51">
        <v>4.8053744380000003</v>
      </c>
      <c r="AA51">
        <v>0</v>
      </c>
      <c r="AB51">
        <v>3.2353053989909539</v>
      </c>
      <c r="AC51">
        <v>0</v>
      </c>
      <c r="AD51">
        <v>2.2387881463793105</v>
      </c>
      <c r="AE51">
        <v>12.144434323361859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17.112513674389287</v>
      </c>
      <c r="AL51">
        <v>9.4179100315834781</v>
      </c>
      <c r="AM51">
        <v>3.8823666525618528</v>
      </c>
      <c r="AN51">
        <v>0</v>
      </c>
      <c r="AO51">
        <v>0</v>
      </c>
      <c r="AP51">
        <v>0</v>
      </c>
      <c r="AQ51">
        <v>0</v>
      </c>
      <c r="AR51">
        <v>8.5420075615942022</v>
      </c>
      <c r="AS51">
        <v>7.2700775482541031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676.09060161622085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87.04100916971278</v>
      </c>
      <c r="L52">
        <v>32.738984140530661</v>
      </c>
      <c r="M52">
        <v>0</v>
      </c>
      <c r="N52">
        <v>29.169490270679194</v>
      </c>
      <c r="O52">
        <v>48.981557290940771</v>
      </c>
      <c r="P52">
        <v>66.961991488728032</v>
      </c>
      <c r="Q52">
        <v>2.9004818074191001</v>
      </c>
      <c r="R52">
        <v>2.9005156562500001</v>
      </c>
      <c r="S52">
        <v>3.8702202580025609</v>
      </c>
      <c r="T52">
        <v>0</v>
      </c>
      <c r="U52">
        <v>282.79473991999998</v>
      </c>
      <c r="V52">
        <v>5.1060671386806593</v>
      </c>
      <c r="W52">
        <v>8.5487817413143574</v>
      </c>
      <c r="X52">
        <v>36.428315810447295</v>
      </c>
      <c r="Y52">
        <v>0</v>
      </c>
      <c r="Z52">
        <v>4.8053744380000003</v>
      </c>
      <c r="AA52">
        <v>0</v>
      </c>
      <c r="AB52">
        <v>3.2353053989909539</v>
      </c>
      <c r="AC52">
        <v>0</v>
      </c>
      <c r="AD52">
        <v>2.2387881463793105</v>
      </c>
      <c r="AE52">
        <v>12.144434323361859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17.112513674389287</v>
      </c>
      <c r="AL52">
        <v>9.4179100315834781</v>
      </c>
      <c r="AM52">
        <v>3.8823666525618528</v>
      </c>
      <c r="AN52">
        <v>0</v>
      </c>
      <c r="AO52">
        <v>0</v>
      </c>
      <c r="AP52">
        <v>0</v>
      </c>
      <c r="AQ52">
        <v>0</v>
      </c>
      <c r="AR52">
        <v>8.5420075615942022</v>
      </c>
      <c r="AS52">
        <v>7.2700775482541031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676.09093246782049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87.04100916971278</v>
      </c>
      <c r="L53">
        <v>32.738984140530661</v>
      </c>
      <c r="M53">
        <v>0</v>
      </c>
      <c r="N53">
        <v>29.169490270679194</v>
      </c>
      <c r="O53">
        <v>48.981557290940771</v>
      </c>
      <c r="P53">
        <v>66.961991488728032</v>
      </c>
      <c r="Q53">
        <v>2.9004818074191001</v>
      </c>
      <c r="R53">
        <v>2.9005156562500001</v>
      </c>
      <c r="S53">
        <v>3.8702202580025609</v>
      </c>
      <c r="T53">
        <v>0</v>
      </c>
      <c r="U53">
        <v>282.79473991999998</v>
      </c>
      <c r="V53">
        <v>5.1060671386806593</v>
      </c>
      <c r="W53">
        <v>8.5487817413143574</v>
      </c>
      <c r="X53">
        <v>36.428315810447295</v>
      </c>
      <c r="Y53">
        <v>0</v>
      </c>
      <c r="Z53">
        <v>4.8053744380000003</v>
      </c>
      <c r="AA53">
        <v>0</v>
      </c>
      <c r="AB53">
        <v>3.2353053989909539</v>
      </c>
      <c r="AC53">
        <v>0</v>
      </c>
      <c r="AD53">
        <v>2.2387881463793105</v>
      </c>
      <c r="AE53">
        <v>12.144434323361859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17.112513674389287</v>
      </c>
      <c r="AL53">
        <v>9.4179100315834781</v>
      </c>
      <c r="AM53">
        <v>3.8823666525618528</v>
      </c>
      <c r="AN53">
        <v>0</v>
      </c>
      <c r="AO53">
        <v>0</v>
      </c>
      <c r="AP53">
        <v>0</v>
      </c>
      <c r="AQ53">
        <v>0</v>
      </c>
      <c r="AR53">
        <v>8.5420075615942022</v>
      </c>
      <c r="AS53">
        <v>7.2700775482541031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676.09093246782049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87.04100916971278</v>
      </c>
      <c r="L54">
        <v>32.738984140530661</v>
      </c>
      <c r="M54">
        <v>0</v>
      </c>
      <c r="N54">
        <v>29.169490270679194</v>
      </c>
      <c r="O54">
        <v>48.981557290940771</v>
      </c>
      <c r="P54">
        <v>66.961991488728032</v>
      </c>
      <c r="Q54">
        <v>2.9004818074191001</v>
      </c>
      <c r="R54">
        <v>2.9005156562500001</v>
      </c>
      <c r="S54">
        <v>3.8702202580025609</v>
      </c>
      <c r="T54">
        <v>0</v>
      </c>
      <c r="U54">
        <v>282.79473991999998</v>
      </c>
      <c r="V54">
        <v>5.1060671386806593</v>
      </c>
      <c r="W54">
        <v>8.5487817413143574</v>
      </c>
      <c r="X54">
        <v>36.428315810447295</v>
      </c>
      <c r="Y54">
        <v>0</v>
      </c>
      <c r="Z54">
        <v>4.8053744380000003</v>
      </c>
      <c r="AA54">
        <v>0</v>
      </c>
      <c r="AB54">
        <v>3.2353053989909539</v>
      </c>
      <c r="AC54">
        <v>0</v>
      </c>
      <c r="AD54">
        <v>2.2387881463793105</v>
      </c>
      <c r="AE54">
        <v>12.144434323361859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17.112513674389287</v>
      </c>
      <c r="AL54">
        <v>9.4179100315834781</v>
      </c>
      <c r="AM54">
        <v>3.8823666525618528</v>
      </c>
      <c r="AN54">
        <v>0</v>
      </c>
      <c r="AO54">
        <v>0</v>
      </c>
      <c r="AP54">
        <v>0</v>
      </c>
      <c r="AQ54">
        <v>0</v>
      </c>
      <c r="AR54">
        <v>10.0334691307971</v>
      </c>
      <c r="AS54">
        <v>7.2700775482541031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677.58239403702339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87.04100916971278</v>
      </c>
      <c r="L55">
        <v>32.738984140530661</v>
      </c>
      <c r="M55">
        <v>0</v>
      </c>
      <c r="N55">
        <v>29.169490270679194</v>
      </c>
      <c r="O55">
        <v>48.981557290940771</v>
      </c>
      <c r="P55">
        <v>66.961991488728032</v>
      </c>
      <c r="Q55">
        <v>2.9004818074191001</v>
      </c>
      <c r="R55">
        <v>2.9005156562500001</v>
      </c>
      <c r="S55">
        <v>3.8702202580025609</v>
      </c>
      <c r="T55">
        <v>0</v>
      </c>
      <c r="U55">
        <v>282.79473991999998</v>
      </c>
      <c r="V55">
        <v>5.1060671386806593</v>
      </c>
      <c r="W55">
        <v>8.5487817413143574</v>
      </c>
      <c r="X55">
        <v>36.428315810447295</v>
      </c>
      <c r="Y55">
        <v>0</v>
      </c>
      <c r="Z55">
        <v>4.8053744380000003</v>
      </c>
      <c r="AA55">
        <v>0</v>
      </c>
      <c r="AB55">
        <v>3.2353053989909539</v>
      </c>
      <c r="AC55">
        <v>0</v>
      </c>
      <c r="AD55">
        <v>2.2387881463793105</v>
      </c>
      <c r="AE55">
        <v>8.0962896196443825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17.112513674389287</v>
      </c>
      <c r="AL55">
        <v>9.4179100315834781</v>
      </c>
      <c r="AM55">
        <v>3.8823666525618528</v>
      </c>
      <c r="AN55">
        <v>0</v>
      </c>
      <c r="AO55">
        <v>0</v>
      </c>
      <c r="AP55">
        <v>0</v>
      </c>
      <c r="AQ55">
        <v>0</v>
      </c>
      <c r="AR55">
        <v>10.0334691307971</v>
      </c>
      <c r="AS55">
        <v>7.2700775482541031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673.53424933330587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87.04100916971278</v>
      </c>
      <c r="L56">
        <v>32.738984140530661</v>
      </c>
      <c r="M56">
        <v>0</v>
      </c>
      <c r="N56">
        <v>29.169490270679194</v>
      </c>
      <c r="O56">
        <v>48.981557290940771</v>
      </c>
      <c r="P56">
        <v>66.961991488728032</v>
      </c>
      <c r="Q56">
        <v>2.9004818074191001</v>
      </c>
      <c r="R56">
        <v>2.9005156562500001</v>
      </c>
      <c r="S56">
        <v>3.8702202580025609</v>
      </c>
      <c r="T56">
        <v>0</v>
      </c>
      <c r="U56">
        <v>282.79473991999998</v>
      </c>
      <c r="V56">
        <v>5.1060671386806593</v>
      </c>
      <c r="W56">
        <v>8.5487817413143574</v>
      </c>
      <c r="X56">
        <v>36.428315810447295</v>
      </c>
      <c r="Y56">
        <v>0</v>
      </c>
      <c r="Z56">
        <v>4.8053744380000003</v>
      </c>
      <c r="AA56">
        <v>0</v>
      </c>
      <c r="AB56">
        <v>3.2353053989909539</v>
      </c>
      <c r="AC56">
        <v>0</v>
      </c>
      <c r="AD56">
        <v>2.2387881463793105</v>
      </c>
      <c r="AE56">
        <v>8.0962896196443825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17.112513674389287</v>
      </c>
      <c r="AL56">
        <v>9.4179100315834781</v>
      </c>
      <c r="AM56">
        <v>3.8823666525618528</v>
      </c>
      <c r="AN56">
        <v>0</v>
      </c>
      <c r="AO56">
        <v>0</v>
      </c>
      <c r="AP56">
        <v>0</v>
      </c>
      <c r="AQ56">
        <v>0</v>
      </c>
      <c r="AR56">
        <v>10.0334691307971</v>
      </c>
      <c r="AS56">
        <v>7.2700775482541031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673.53424933330587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87.04100916971278</v>
      </c>
      <c r="L57">
        <v>32.738984140530661</v>
      </c>
      <c r="M57">
        <v>0</v>
      </c>
      <c r="N57">
        <v>29.169490270679194</v>
      </c>
      <c r="O57">
        <v>48.981557290940771</v>
      </c>
      <c r="P57">
        <v>66.961991488728032</v>
      </c>
      <c r="Q57">
        <v>2.9004818074191001</v>
      </c>
      <c r="R57">
        <v>2.9005156562500001</v>
      </c>
      <c r="S57">
        <v>3.8702202580025609</v>
      </c>
      <c r="T57">
        <v>0</v>
      </c>
      <c r="U57">
        <v>282.79473991999998</v>
      </c>
      <c r="V57">
        <v>5.1060671386806593</v>
      </c>
      <c r="W57">
        <v>8.5487817413143574</v>
      </c>
      <c r="X57">
        <v>36.428315810447295</v>
      </c>
      <c r="Y57">
        <v>0</v>
      </c>
      <c r="Z57">
        <v>4.8053744380000003</v>
      </c>
      <c r="AA57">
        <v>0</v>
      </c>
      <c r="AB57">
        <v>0</v>
      </c>
      <c r="AC57">
        <v>0</v>
      </c>
      <c r="AD57">
        <v>2.2387881463793105</v>
      </c>
      <c r="AE57">
        <v>8.0962896196443825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17.112513674389287</v>
      </c>
      <c r="AL57">
        <v>9.4179100315834781</v>
      </c>
      <c r="AM57">
        <v>3.8823666525618528</v>
      </c>
      <c r="AN57">
        <v>0</v>
      </c>
      <c r="AO57">
        <v>0</v>
      </c>
      <c r="AP57">
        <v>0</v>
      </c>
      <c r="AQ57">
        <v>0</v>
      </c>
      <c r="AR57">
        <v>8.5420075615942022</v>
      </c>
      <c r="AS57">
        <v>7.2700775482541031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668.80748236511204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87.04100916971278</v>
      </c>
      <c r="L58">
        <v>32.738984140530661</v>
      </c>
      <c r="M58">
        <v>0</v>
      </c>
      <c r="N58">
        <v>29.169490270679194</v>
      </c>
      <c r="O58">
        <v>48.981557290940771</v>
      </c>
      <c r="P58">
        <v>66.961991488728032</v>
      </c>
      <c r="Q58">
        <v>2.9004818074191001</v>
      </c>
      <c r="R58">
        <v>2.9005156562500001</v>
      </c>
      <c r="S58">
        <v>3.8702202580025609</v>
      </c>
      <c r="T58">
        <v>0</v>
      </c>
      <c r="U58">
        <v>282.79473991999998</v>
      </c>
      <c r="V58">
        <v>5.1060671386806593</v>
      </c>
      <c r="W58">
        <v>8.5487817413143574</v>
      </c>
      <c r="X58">
        <v>36.431274859532934</v>
      </c>
      <c r="Y58">
        <v>0</v>
      </c>
      <c r="Z58">
        <v>4.8053744380000003</v>
      </c>
      <c r="AA58">
        <v>0</v>
      </c>
      <c r="AB58">
        <v>0</v>
      </c>
      <c r="AC58">
        <v>0</v>
      </c>
      <c r="AD58">
        <v>2.2387881463793105</v>
      </c>
      <c r="AE58">
        <v>8.0962896196443825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17.112513674389287</v>
      </c>
      <c r="AL58">
        <v>9.4179100315834781</v>
      </c>
      <c r="AM58">
        <v>3.8823666525618528</v>
      </c>
      <c r="AN58">
        <v>0</v>
      </c>
      <c r="AO58">
        <v>0</v>
      </c>
      <c r="AP58">
        <v>0</v>
      </c>
      <c r="AQ58">
        <v>0</v>
      </c>
      <c r="AR58">
        <v>8.5420075615942022</v>
      </c>
      <c r="AS58">
        <v>7.2700775482541031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668.81044141419761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87.04100916971278</v>
      </c>
      <c r="L59">
        <v>32.738984140530661</v>
      </c>
      <c r="M59">
        <v>0</v>
      </c>
      <c r="N59">
        <v>29.169490270679194</v>
      </c>
      <c r="O59">
        <v>48.981557290940771</v>
      </c>
      <c r="P59">
        <v>66.961991488728032</v>
      </c>
      <c r="Q59">
        <v>2.9004818074191001</v>
      </c>
      <c r="R59">
        <v>2.9005156562500001</v>
      </c>
      <c r="S59">
        <v>3.8702202580025609</v>
      </c>
      <c r="T59">
        <v>0</v>
      </c>
      <c r="U59">
        <v>282.79473991999998</v>
      </c>
      <c r="V59">
        <v>5.1060671386806593</v>
      </c>
      <c r="W59">
        <v>8.5469583583771627</v>
      </c>
      <c r="X59">
        <v>36.431274859532934</v>
      </c>
      <c r="Y59">
        <v>0</v>
      </c>
      <c r="Z59">
        <v>3.2035828739999999</v>
      </c>
      <c r="AA59">
        <v>0</v>
      </c>
      <c r="AB59">
        <v>0</v>
      </c>
      <c r="AC59">
        <v>0</v>
      </c>
      <c r="AD59">
        <v>2.2387881463793105</v>
      </c>
      <c r="AE59">
        <v>8.0962896196443825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17.112513674389287</v>
      </c>
      <c r="AL59">
        <v>9.4179100315834781</v>
      </c>
      <c r="AM59">
        <v>3.8823666525618528</v>
      </c>
      <c r="AN59">
        <v>0</v>
      </c>
      <c r="AO59">
        <v>0</v>
      </c>
      <c r="AP59">
        <v>0</v>
      </c>
      <c r="AQ59">
        <v>0</v>
      </c>
      <c r="AR59">
        <v>8.5420075615942022</v>
      </c>
      <c r="AS59">
        <v>7.2700775482541031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667.2068264672605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87.04100916971278</v>
      </c>
      <c r="L60">
        <v>32.738984140530661</v>
      </c>
      <c r="M60">
        <v>0</v>
      </c>
      <c r="N60">
        <v>29.169490270679194</v>
      </c>
      <c r="O60">
        <v>48.981557290940771</v>
      </c>
      <c r="P60">
        <v>66.961991488728032</v>
      </c>
      <c r="Q60">
        <v>2.9004818074191001</v>
      </c>
      <c r="R60">
        <v>5.2025342251655626</v>
      </c>
      <c r="S60">
        <v>3.8702202580025609</v>
      </c>
      <c r="T60">
        <v>0</v>
      </c>
      <c r="U60">
        <v>282.79473991999998</v>
      </c>
      <c r="V60">
        <v>5.1060671386806593</v>
      </c>
      <c r="W60">
        <v>8.5469583583771627</v>
      </c>
      <c r="X60">
        <v>36.431274859532934</v>
      </c>
      <c r="Y60">
        <v>0</v>
      </c>
      <c r="Z60">
        <v>3.2035828739999999</v>
      </c>
      <c r="AA60">
        <v>0</v>
      </c>
      <c r="AB60">
        <v>0</v>
      </c>
      <c r="AC60">
        <v>0</v>
      </c>
      <c r="AD60">
        <v>2.2387881463793105</v>
      </c>
      <c r="AE60">
        <v>8.0962896196443825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17.112513674389287</v>
      </c>
      <c r="AL60">
        <v>9.4179100315834781</v>
      </c>
      <c r="AM60">
        <v>3.8823666525618528</v>
      </c>
      <c r="AN60">
        <v>0</v>
      </c>
      <c r="AO60">
        <v>0</v>
      </c>
      <c r="AP60">
        <v>0</v>
      </c>
      <c r="AQ60">
        <v>0</v>
      </c>
      <c r="AR60">
        <v>8.5420075615942022</v>
      </c>
      <c r="AS60">
        <v>7.2700775482541031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669.50884503617601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87.04100916971278</v>
      </c>
      <c r="L61">
        <v>45.449533303635924</v>
      </c>
      <c r="M61">
        <v>0</v>
      </c>
      <c r="N61">
        <v>29.169490270679194</v>
      </c>
      <c r="O61">
        <v>48.981557290940771</v>
      </c>
      <c r="P61">
        <v>66.961991488728032</v>
      </c>
      <c r="Q61">
        <v>2.9004818074191001</v>
      </c>
      <c r="R61">
        <v>5.2025342251655626</v>
      </c>
      <c r="S61">
        <v>6.4890670625000002</v>
      </c>
      <c r="T61">
        <v>0</v>
      </c>
      <c r="U61">
        <v>282.79473991999998</v>
      </c>
      <c r="V61">
        <v>5.1060671386806593</v>
      </c>
      <c r="W61">
        <v>8.5469583583771627</v>
      </c>
      <c r="X61">
        <v>36.431274859532934</v>
      </c>
      <c r="Y61">
        <v>0</v>
      </c>
      <c r="Z61">
        <v>3.2035828739999999</v>
      </c>
      <c r="AA61">
        <v>0</v>
      </c>
      <c r="AB61">
        <v>0</v>
      </c>
      <c r="AC61">
        <v>0</v>
      </c>
      <c r="AD61">
        <v>2.2387881463793105</v>
      </c>
      <c r="AE61">
        <v>8.0962896196443825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17.112513674389287</v>
      </c>
      <c r="AL61">
        <v>11.986430718416525</v>
      </c>
      <c r="AM61">
        <v>3.8823666525618528</v>
      </c>
      <c r="AN61">
        <v>0</v>
      </c>
      <c r="AO61">
        <v>0</v>
      </c>
      <c r="AP61">
        <v>0</v>
      </c>
      <c r="AQ61">
        <v>0</v>
      </c>
      <c r="AR61">
        <v>8.5420075615942022</v>
      </c>
      <c r="AS61">
        <v>7.2700775482541031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687.4067616906118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87.04100916971278</v>
      </c>
      <c r="L62">
        <v>45.449533303635924</v>
      </c>
      <c r="M62">
        <v>0</v>
      </c>
      <c r="N62">
        <v>29.169490270679194</v>
      </c>
      <c r="O62">
        <v>48.981557290940771</v>
      </c>
      <c r="P62">
        <v>66.961991488728032</v>
      </c>
      <c r="Q62">
        <v>2.9004818074191001</v>
      </c>
      <c r="R62">
        <v>5.2025342251655626</v>
      </c>
      <c r="S62">
        <v>6.4890670625000002</v>
      </c>
      <c r="T62">
        <v>0</v>
      </c>
      <c r="U62">
        <v>282.79473991999998</v>
      </c>
      <c r="V62">
        <v>5.1088382040942939</v>
      </c>
      <c r="W62">
        <v>8.5469583583771627</v>
      </c>
      <c r="X62">
        <v>36.431274859532934</v>
      </c>
      <c r="Y62">
        <v>0</v>
      </c>
      <c r="Z62">
        <v>3.2035828739999999</v>
      </c>
      <c r="AA62">
        <v>0</v>
      </c>
      <c r="AB62">
        <v>0</v>
      </c>
      <c r="AC62">
        <v>0</v>
      </c>
      <c r="AD62">
        <v>2.2387881463793105</v>
      </c>
      <c r="AE62">
        <v>8.0962896196443825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17.112513674389287</v>
      </c>
      <c r="AL62">
        <v>11.986430718416525</v>
      </c>
      <c r="AM62">
        <v>3.8823666525618528</v>
      </c>
      <c r="AN62">
        <v>0</v>
      </c>
      <c r="AO62">
        <v>0</v>
      </c>
      <c r="AP62">
        <v>0</v>
      </c>
      <c r="AQ62">
        <v>0</v>
      </c>
      <c r="AR62">
        <v>8.5420075615942022</v>
      </c>
      <c r="AS62">
        <v>7.2700775482541031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687.40953275602533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87.04100916971278</v>
      </c>
      <c r="L63">
        <v>63.21</v>
      </c>
      <c r="M63">
        <v>0</v>
      </c>
      <c r="N63">
        <v>29.169490270679194</v>
      </c>
      <c r="O63">
        <v>48.981557290940771</v>
      </c>
      <c r="P63">
        <v>66.961991488728032</v>
      </c>
      <c r="Q63">
        <v>5.1034060208333329</v>
      </c>
      <c r="R63">
        <v>5.2025342251655626</v>
      </c>
      <c r="S63">
        <v>6.4890670625000002</v>
      </c>
      <c r="T63">
        <v>0</v>
      </c>
      <c r="U63">
        <v>282.79473991999998</v>
      </c>
      <c r="V63">
        <v>5.0415559033232631</v>
      </c>
      <c r="W63">
        <v>8.4698885392685863</v>
      </c>
      <c r="X63">
        <v>36.040286444350158</v>
      </c>
      <c r="Y63">
        <v>0</v>
      </c>
      <c r="Z63">
        <v>3.2035828739999999</v>
      </c>
      <c r="AA63">
        <v>0</v>
      </c>
      <c r="AB63">
        <v>0</v>
      </c>
      <c r="AC63">
        <v>0</v>
      </c>
      <c r="AD63">
        <v>2.2387881463793105</v>
      </c>
      <c r="AE63">
        <v>8.0962896196443825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17.112513674389287</v>
      </c>
      <c r="AL63">
        <v>11.986430718416525</v>
      </c>
      <c r="AM63">
        <v>3.8823666525618528</v>
      </c>
      <c r="AN63">
        <v>0</v>
      </c>
      <c r="AO63">
        <v>0</v>
      </c>
      <c r="AP63">
        <v>0</v>
      </c>
      <c r="AQ63">
        <v>0</v>
      </c>
      <c r="AR63">
        <v>10.0334691307971</v>
      </c>
      <c r="AS63">
        <v>7.2700775482541031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708.32904469994423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87.04100916971278</v>
      </c>
      <c r="L64">
        <v>63.21</v>
      </c>
      <c r="M64">
        <v>0</v>
      </c>
      <c r="N64">
        <v>29.169490270679194</v>
      </c>
      <c r="O64">
        <v>48.981557290940771</v>
      </c>
      <c r="P64">
        <v>66.961991488728032</v>
      </c>
      <c r="Q64">
        <v>5.3602019299405157</v>
      </c>
      <c r="R64">
        <v>5.2025342251655626</v>
      </c>
      <c r="S64">
        <v>6.4890670625000002</v>
      </c>
      <c r="T64">
        <v>0</v>
      </c>
      <c r="U64">
        <v>282.79473991999998</v>
      </c>
      <c r="V64">
        <v>5.1089028230616318</v>
      </c>
      <c r="W64">
        <v>8.5485808422459897</v>
      </c>
      <c r="X64">
        <v>36.429726532880935</v>
      </c>
      <c r="Y64">
        <v>0</v>
      </c>
      <c r="Z64">
        <v>3.2035828739999999</v>
      </c>
      <c r="AA64">
        <v>0</v>
      </c>
      <c r="AB64">
        <v>0</v>
      </c>
      <c r="AC64">
        <v>0</v>
      </c>
      <c r="AD64">
        <v>2.2387881463793105</v>
      </c>
      <c r="AE64">
        <v>8.0962896196443825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17.112513674389287</v>
      </c>
      <c r="AL64">
        <v>11.986430718416525</v>
      </c>
      <c r="AM64">
        <v>3.8823666525618528</v>
      </c>
      <c r="AN64">
        <v>0</v>
      </c>
      <c r="AO64">
        <v>0</v>
      </c>
      <c r="AP64">
        <v>0</v>
      </c>
      <c r="AQ64">
        <v>0</v>
      </c>
      <c r="AR64">
        <v>10.0334691307971</v>
      </c>
      <c r="AS64">
        <v>7.2700775482541031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709.12131992029788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114.11871672870181</v>
      </c>
      <c r="L65">
        <v>63.209412268448261</v>
      </c>
      <c r="M65">
        <v>0</v>
      </c>
      <c r="N65">
        <v>29.169490270679194</v>
      </c>
      <c r="O65">
        <v>48.981557290940771</v>
      </c>
      <c r="P65">
        <v>66.961991488728032</v>
      </c>
      <c r="Q65">
        <v>5.3591492877648665</v>
      </c>
      <c r="R65">
        <v>5.2083755377229073</v>
      </c>
      <c r="S65">
        <v>6.4890049871866298</v>
      </c>
      <c r="T65">
        <v>0</v>
      </c>
      <c r="U65">
        <v>282.79473991999998</v>
      </c>
      <c r="V65">
        <v>5.1089028230616318</v>
      </c>
      <c r="W65">
        <v>8.5485808422459897</v>
      </c>
      <c r="X65">
        <v>36.429726532880935</v>
      </c>
      <c r="Y65">
        <v>0</v>
      </c>
      <c r="Z65">
        <v>3.2035828739999999</v>
      </c>
      <c r="AA65">
        <v>0</v>
      </c>
      <c r="AB65">
        <v>0</v>
      </c>
      <c r="AC65">
        <v>0</v>
      </c>
      <c r="AD65">
        <v>2.2387881463793105</v>
      </c>
      <c r="AE65">
        <v>8.0962896196443825</v>
      </c>
      <c r="AF65">
        <v>0</v>
      </c>
      <c r="AG65">
        <v>0</v>
      </c>
      <c r="AH65">
        <v>4.6525246020303346</v>
      </c>
      <c r="AI65">
        <v>0</v>
      </c>
      <c r="AJ65">
        <v>0</v>
      </c>
      <c r="AK65">
        <v>17.112513674389287</v>
      </c>
      <c r="AL65">
        <v>11.986430718416525</v>
      </c>
      <c r="AM65">
        <v>3.8823666525618528</v>
      </c>
      <c r="AN65">
        <v>0</v>
      </c>
      <c r="AO65">
        <v>0</v>
      </c>
      <c r="AP65">
        <v>0</v>
      </c>
      <c r="AQ65">
        <v>0</v>
      </c>
      <c r="AR65">
        <v>10.0334691307971</v>
      </c>
      <c r="AS65">
        <v>7.2700775482541031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740.8556909448339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122.81983699156535</v>
      </c>
      <c r="L66">
        <v>63.209412268448261</v>
      </c>
      <c r="M66">
        <v>0</v>
      </c>
      <c r="N66">
        <v>29.169490270679194</v>
      </c>
      <c r="O66">
        <v>48.981557290940771</v>
      </c>
      <c r="P66">
        <v>66.961991488728032</v>
      </c>
      <c r="Q66">
        <v>5.3591492877648665</v>
      </c>
      <c r="R66">
        <v>5.2083755377229073</v>
      </c>
      <c r="S66">
        <v>6.4890049871866298</v>
      </c>
      <c r="T66">
        <v>0</v>
      </c>
      <c r="U66">
        <v>282.79473991999998</v>
      </c>
      <c r="V66">
        <v>5.1089028230616318</v>
      </c>
      <c r="W66">
        <v>8.5485808422459897</v>
      </c>
      <c r="X66">
        <v>36.429726532880935</v>
      </c>
      <c r="Y66">
        <v>0</v>
      </c>
      <c r="Z66">
        <v>3.2035828739999999</v>
      </c>
      <c r="AA66">
        <v>0</v>
      </c>
      <c r="AB66">
        <v>3.2353053989909539</v>
      </c>
      <c r="AC66">
        <v>0</v>
      </c>
      <c r="AD66">
        <v>2.2387881463793105</v>
      </c>
      <c r="AE66">
        <v>8.0962896196443825</v>
      </c>
      <c r="AF66">
        <v>0</v>
      </c>
      <c r="AG66">
        <v>0</v>
      </c>
      <c r="AH66">
        <v>4.6525246020303346</v>
      </c>
      <c r="AI66">
        <v>0</v>
      </c>
      <c r="AJ66">
        <v>0</v>
      </c>
      <c r="AK66">
        <v>17.112513674389287</v>
      </c>
      <c r="AL66">
        <v>11.986430718416525</v>
      </c>
      <c r="AM66">
        <v>3.8823666525618528</v>
      </c>
      <c r="AN66">
        <v>0</v>
      </c>
      <c r="AO66">
        <v>0</v>
      </c>
      <c r="AP66">
        <v>0</v>
      </c>
      <c r="AQ66">
        <v>0</v>
      </c>
      <c r="AR66">
        <v>8.5420075615942022</v>
      </c>
      <c r="AS66">
        <v>7.2700775482541031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751.30065503748551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137.32867310038074</v>
      </c>
      <c r="L67">
        <v>63.21</v>
      </c>
      <c r="M67">
        <v>0</v>
      </c>
      <c r="N67">
        <v>29.169490270679194</v>
      </c>
      <c r="O67">
        <v>48.981557290940771</v>
      </c>
      <c r="P67">
        <v>66.961991488728032</v>
      </c>
      <c r="Q67">
        <v>5.3583645128205131</v>
      </c>
      <c r="R67">
        <v>5.2002501379310351</v>
      </c>
      <c r="S67">
        <v>6.4890049871866298</v>
      </c>
      <c r="T67">
        <v>0</v>
      </c>
      <c r="U67">
        <v>282.79473991999998</v>
      </c>
      <c r="V67">
        <v>5.1089028230616318</v>
      </c>
      <c r="W67">
        <v>8.5485808422459897</v>
      </c>
      <c r="X67">
        <v>36.429726532880935</v>
      </c>
      <c r="Y67">
        <v>0</v>
      </c>
      <c r="Z67">
        <v>3.2035828739999999</v>
      </c>
      <c r="AA67">
        <v>3.450928705110174</v>
      </c>
      <c r="AB67">
        <v>3.2353053989909539</v>
      </c>
      <c r="AC67">
        <v>0</v>
      </c>
      <c r="AD67">
        <v>2.2387881463793105</v>
      </c>
      <c r="AE67">
        <v>8.0962896196443825</v>
      </c>
      <c r="AF67">
        <v>0</v>
      </c>
      <c r="AG67">
        <v>0</v>
      </c>
      <c r="AH67">
        <v>4.6525246020303346</v>
      </c>
      <c r="AI67">
        <v>0</v>
      </c>
      <c r="AJ67">
        <v>0</v>
      </c>
      <c r="AK67">
        <v>17.112513674389287</v>
      </c>
      <c r="AL67">
        <v>11.986430718416525</v>
      </c>
      <c r="AM67">
        <v>3.8823666525618528</v>
      </c>
      <c r="AN67">
        <v>0</v>
      </c>
      <c r="AO67">
        <v>0</v>
      </c>
      <c r="AP67">
        <v>0</v>
      </c>
      <c r="AQ67">
        <v>0</v>
      </c>
      <c r="AR67">
        <v>8.5420075615942022</v>
      </c>
      <c r="AS67">
        <v>7.2700775482541031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769.25209740822652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137.32867310038074</v>
      </c>
      <c r="L68">
        <v>63.21</v>
      </c>
      <c r="M68">
        <v>0</v>
      </c>
      <c r="N68">
        <v>29.169490270679194</v>
      </c>
      <c r="O68">
        <v>48.981557290940771</v>
      </c>
      <c r="P68">
        <v>66.961991488728032</v>
      </c>
      <c r="Q68">
        <v>5.3583645128205131</v>
      </c>
      <c r="R68">
        <v>5.2002501379310351</v>
      </c>
      <c r="S68">
        <v>6.4890049871866298</v>
      </c>
      <c r="T68">
        <v>0</v>
      </c>
      <c r="U68">
        <v>282.79473991999998</v>
      </c>
      <c r="V68">
        <v>5.1089028230616318</v>
      </c>
      <c r="W68">
        <v>8.5485808422459897</v>
      </c>
      <c r="X68">
        <v>36.429726532880935</v>
      </c>
      <c r="Y68">
        <v>0</v>
      </c>
      <c r="Z68">
        <v>3.2035828739999999</v>
      </c>
      <c r="AA68">
        <v>6.901857410220348</v>
      </c>
      <c r="AB68">
        <v>3.2353053989909539</v>
      </c>
      <c r="AC68">
        <v>0</v>
      </c>
      <c r="AD68">
        <v>2.2387881463793105</v>
      </c>
      <c r="AE68">
        <v>8.0962896196443825</v>
      </c>
      <c r="AF68">
        <v>0</v>
      </c>
      <c r="AG68">
        <v>0</v>
      </c>
      <c r="AH68">
        <v>4.6525246020303346</v>
      </c>
      <c r="AI68">
        <v>0</v>
      </c>
      <c r="AJ68">
        <v>0</v>
      </c>
      <c r="AK68">
        <v>17.112513674389287</v>
      </c>
      <c r="AL68">
        <v>11.986430718416525</v>
      </c>
      <c r="AM68">
        <v>3.8823666525618528</v>
      </c>
      <c r="AN68">
        <v>0</v>
      </c>
      <c r="AO68">
        <v>0</v>
      </c>
      <c r="AP68">
        <v>0</v>
      </c>
      <c r="AQ68">
        <v>0</v>
      </c>
      <c r="AR68">
        <v>8.5420075615942022</v>
      </c>
      <c r="AS68">
        <v>7.2700775482541031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772.7030261133367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158.78956085691593</v>
      </c>
      <c r="L69">
        <v>63.21</v>
      </c>
      <c r="M69">
        <v>0</v>
      </c>
      <c r="N69">
        <v>29.169490270679194</v>
      </c>
      <c r="O69">
        <v>48.981557290940771</v>
      </c>
      <c r="P69">
        <v>66.961991488728032</v>
      </c>
      <c r="Q69">
        <v>5.3588915157606216</v>
      </c>
      <c r="R69">
        <v>5.2003341317365273</v>
      </c>
      <c r="S69">
        <v>6.4881146633705935</v>
      </c>
      <c r="T69">
        <v>0</v>
      </c>
      <c r="U69">
        <v>282.79473991999998</v>
      </c>
      <c r="V69">
        <v>5.1089028230616318</v>
      </c>
      <c r="W69">
        <v>8.5485808422459897</v>
      </c>
      <c r="X69">
        <v>36.429726532880935</v>
      </c>
      <c r="Y69">
        <v>0</v>
      </c>
      <c r="Z69">
        <v>3.2035828739999999</v>
      </c>
      <c r="AA69">
        <v>10.352786115330524</v>
      </c>
      <c r="AB69">
        <v>3.2353053989909539</v>
      </c>
      <c r="AC69">
        <v>2.376976978364469</v>
      </c>
      <c r="AD69">
        <v>2.2387881463793105</v>
      </c>
      <c r="AE69">
        <v>8.0962896196443825</v>
      </c>
      <c r="AF69">
        <v>0</v>
      </c>
      <c r="AG69">
        <v>0</v>
      </c>
      <c r="AH69">
        <v>9.305049419923531</v>
      </c>
      <c r="AI69">
        <v>0</v>
      </c>
      <c r="AJ69">
        <v>0</v>
      </c>
      <c r="AK69">
        <v>17.112513674389287</v>
      </c>
      <c r="AL69">
        <v>11.986430718416525</v>
      </c>
      <c r="AM69">
        <v>3.8823666525618528</v>
      </c>
      <c r="AN69">
        <v>0</v>
      </c>
      <c r="AO69">
        <v>0</v>
      </c>
      <c r="AP69">
        <v>0</v>
      </c>
      <c r="AQ69">
        <v>0</v>
      </c>
      <c r="AR69">
        <v>8.5420075615942022</v>
      </c>
      <c r="AS69">
        <v>7.2700775482541031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804.64406504416934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158.79138942779537</v>
      </c>
      <c r="L70">
        <v>63.21</v>
      </c>
      <c r="M70">
        <v>0</v>
      </c>
      <c r="N70">
        <v>29.169490270679194</v>
      </c>
      <c r="O70">
        <v>48.981557290940771</v>
      </c>
      <c r="P70">
        <v>66.961991488728032</v>
      </c>
      <c r="Q70">
        <v>5.3588915157606216</v>
      </c>
      <c r="R70">
        <v>5.2003341317365273</v>
      </c>
      <c r="S70">
        <v>6.4881146633705935</v>
      </c>
      <c r="T70">
        <v>0</v>
      </c>
      <c r="U70">
        <v>282.79473991999998</v>
      </c>
      <c r="V70">
        <v>5.1089028230616318</v>
      </c>
      <c r="W70">
        <v>8.5485808422459897</v>
      </c>
      <c r="X70">
        <v>36.429726532880935</v>
      </c>
      <c r="Y70">
        <v>0</v>
      </c>
      <c r="Z70">
        <v>3.2035828739999999</v>
      </c>
      <c r="AA70">
        <v>10.352786115330524</v>
      </c>
      <c r="AB70">
        <v>3.2353053989909539</v>
      </c>
      <c r="AC70">
        <v>2.376976978364469</v>
      </c>
      <c r="AD70">
        <v>2.2387881463793105</v>
      </c>
      <c r="AE70">
        <v>8.0962896196443825</v>
      </c>
      <c r="AF70">
        <v>0</v>
      </c>
      <c r="AG70">
        <v>0</v>
      </c>
      <c r="AH70">
        <v>9.305049419923531</v>
      </c>
      <c r="AI70">
        <v>0</v>
      </c>
      <c r="AJ70">
        <v>0</v>
      </c>
      <c r="AK70">
        <v>17.112513674389287</v>
      </c>
      <c r="AL70">
        <v>11.986430718416525</v>
      </c>
      <c r="AM70">
        <v>3.8823666525618528</v>
      </c>
      <c r="AN70">
        <v>0</v>
      </c>
      <c r="AO70">
        <v>0</v>
      </c>
      <c r="AP70">
        <v>0</v>
      </c>
      <c r="AQ70">
        <v>0</v>
      </c>
      <c r="AR70">
        <v>8.5420075615942022</v>
      </c>
      <c r="AS70">
        <v>7.2700775482541031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804.64589361504886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158.79200227049716</v>
      </c>
      <c r="L71">
        <v>63.21</v>
      </c>
      <c r="M71">
        <v>0</v>
      </c>
      <c r="N71">
        <v>29.169490270679194</v>
      </c>
      <c r="O71">
        <v>48.981557290940771</v>
      </c>
      <c r="P71">
        <v>66.961991488728032</v>
      </c>
      <c r="Q71">
        <v>5.3588915157606216</v>
      </c>
      <c r="R71">
        <v>5.2003341317365273</v>
      </c>
      <c r="S71">
        <v>6.4881146633705935</v>
      </c>
      <c r="T71">
        <v>0</v>
      </c>
      <c r="U71">
        <v>282.79473991999998</v>
      </c>
      <c r="V71">
        <v>5.1089028230616318</v>
      </c>
      <c r="W71">
        <v>8.5485808422459897</v>
      </c>
      <c r="X71">
        <v>36.429726532880935</v>
      </c>
      <c r="Y71">
        <v>0</v>
      </c>
      <c r="Z71">
        <v>3.2035828739999999</v>
      </c>
      <c r="AA71">
        <v>10.352786115330524</v>
      </c>
      <c r="AB71">
        <v>3.2353053989909539</v>
      </c>
      <c r="AC71">
        <v>2.376976978364469</v>
      </c>
      <c r="AD71">
        <v>2.2387881463793105</v>
      </c>
      <c r="AE71">
        <v>8.0962896196443825</v>
      </c>
      <c r="AF71">
        <v>0</v>
      </c>
      <c r="AG71">
        <v>0</v>
      </c>
      <c r="AH71">
        <v>9.305049419923531</v>
      </c>
      <c r="AI71">
        <v>0</v>
      </c>
      <c r="AJ71">
        <v>0</v>
      </c>
      <c r="AK71">
        <v>17.112513674389287</v>
      </c>
      <c r="AL71">
        <v>11.986430718416525</v>
      </c>
      <c r="AM71">
        <v>3.8823666525618528</v>
      </c>
      <c r="AN71">
        <v>0</v>
      </c>
      <c r="AO71">
        <v>0</v>
      </c>
      <c r="AP71">
        <v>0</v>
      </c>
      <c r="AQ71">
        <v>0</v>
      </c>
      <c r="AR71">
        <v>8.5420075615942022</v>
      </c>
      <c r="AS71">
        <v>7.2700775482541031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804.64650645775066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157.78075457920266</v>
      </c>
      <c r="L72">
        <v>63.21</v>
      </c>
      <c r="M72">
        <v>0</v>
      </c>
      <c r="N72">
        <v>29.169490270679194</v>
      </c>
      <c r="O72">
        <v>48.981557290940771</v>
      </c>
      <c r="P72">
        <v>66.961991488728032</v>
      </c>
      <c r="Q72">
        <v>5.3588915157606216</v>
      </c>
      <c r="R72">
        <v>5.2003341317365273</v>
      </c>
      <c r="S72">
        <v>6.4881146633705935</v>
      </c>
      <c r="T72">
        <v>0</v>
      </c>
      <c r="U72">
        <v>282.79473991999998</v>
      </c>
      <c r="V72">
        <v>5.1089028230616318</v>
      </c>
      <c r="W72">
        <v>8.5485808422459897</v>
      </c>
      <c r="X72">
        <v>36.429726532880935</v>
      </c>
      <c r="Y72">
        <v>0</v>
      </c>
      <c r="Z72">
        <v>3.2035828739999999</v>
      </c>
      <c r="AA72">
        <v>10.352786115330524</v>
      </c>
      <c r="AB72">
        <v>3.2353053989909539</v>
      </c>
      <c r="AC72">
        <v>2.376976978364469</v>
      </c>
      <c r="AD72">
        <v>2.2387881463793105</v>
      </c>
      <c r="AE72">
        <v>8.0962896196443825</v>
      </c>
      <c r="AF72">
        <v>0</v>
      </c>
      <c r="AG72">
        <v>0</v>
      </c>
      <c r="AH72">
        <v>9.305049419923531</v>
      </c>
      <c r="AI72">
        <v>0</v>
      </c>
      <c r="AJ72">
        <v>0</v>
      </c>
      <c r="AK72">
        <v>17.112513674389287</v>
      </c>
      <c r="AL72">
        <v>11.986430718416525</v>
      </c>
      <c r="AM72">
        <v>3.8823666525618528</v>
      </c>
      <c r="AN72">
        <v>0</v>
      </c>
      <c r="AO72">
        <v>0</v>
      </c>
      <c r="AP72">
        <v>0</v>
      </c>
      <c r="AQ72">
        <v>0</v>
      </c>
      <c r="AR72">
        <v>8.5420075615942022</v>
      </c>
      <c r="AS72">
        <v>7.2700775482541031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803.6352587664561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158.79151186237905</v>
      </c>
      <c r="L73">
        <v>63.21</v>
      </c>
      <c r="M73">
        <v>0</v>
      </c>
      <c r="N73">
        <v>29.169490270679194</v>
      </c>
      <c r="O73">
        <v>48.981557290940771</v>
      </c>
      <c r="P73">
        <v>66.961991488728032</v>
      </c>
      <c r="Q73">
        <v>5.3588915157606216</v>
      </c>
      <c r="R73">
        <v>5.2003341317365273</v>
      </c>
      <c r="S73">
        <v>6.4881146633705935</v>
      </c>
      <c r="T73">
        <v>0</v>
      </c>
      <c r="U73">
        <v>282.79473991999998</v>
      </c>
      <c r="V73">
        <v>3.5100616724511928</v>
      </c>
      <c r="W73">
        <v>8.5485808422459897</v>
      </c>
      <c r="X73">
        <v>36.429726532880935</v>
      </c>
      <c r="Y73">
        <v>0</v>
      </c>
      <c r="Z73">
        <v>1.6017915639999998</v>
      </c>
      <c r="AA73">
        <v>10.352786115330524</v>
      </c>
      <c r="AB73">
        <v>3.2353053989909539</v>
      </c>
      <c r="AC73">
        <v>2.376976978364469</v>
      </c>
      <c r="AD73">
        <v>2.2387881463793105</v>
      </c>
      <c r="AE73">
        <v>8.0962896196443825</v>
      </c>
      <c r="AF73">
        <v>0</v>
      </c>
      <c r="AG73">
        <v>0</v>
      </c>
      <c r="AH73">
        <v>9.305049419923531</v>
      </c>
      <c r="AI73">
        <v>0</v>
      </c>
      <c r="AJ73">
        <v>0</v>
      </c>
      <c r="AK73">
        <v>17.112513674389287</v>
      </c>
      <c r="AL73">
        <v>11.986430718416525</v>
      </c>
      <c r="AM73">
        <v>3.8823666525618528</v>
      </c>
      <c r="AN73">
        <v>0</v>
      </c>
      <c r="AO73">
        <v>0</v>
      </c>
      <c r="AP73">
        <v>0</v>
      </c>
      <c r="AQ73">
        <v>0</v>
      </c>
      <c r="AR73">
        <v>8.5420075615942022</v>
      </c>
      <c r="AS73">
        <v>7.2700775482541031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801.44538358902219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158.79248412316849</v>
      </c>
      <c r="L74">
        <v>63.21</v>
      </c>
      <c r="M74">
        <v>0</v>
      </c>
      <c r="N74">
        <v>29.169490270679194</v>
      </c>
      <c r="O74">
        <v>48.981557290940771</v>
      </c>
      <c r="P74">
        <v>66.961991488728032</v>
      </c>
      <c r="Q74">
        <v>5.3588915157606216</v>
      </c>
      <c r="R74">
        <v>5.2003341317365273</v>
      </c>
      <c r="S74">
        <v>6.4881146633705935</v>
      </c>
      <c r="T74">
        <v>0</v>
      </c>
      <c r="U74">
        <v>282.79473991999998</v>
      </c>
      <c r="V74">
        <v>3.5100616724511928</v>
      </c>
      <c r="W74">
        <v>8.5485808422459897</v>
      </c>
      <c r="X74">
        <v>36.429726532880935</v>
      </c>
      <c r="Y74">
        <v>0</v>
      </c>
      <c r="Z74">
        <v>1.6017915639999998</v>
      </c>
      <c r="AA74">
        <v>10.352786115330524</v>
      </c>
      <c r="AB74">
        <v>3.2353053989909539</v>
      </c>
      <c r="AC74">
        <v>2.376976978364469</v>
      </c>
      <c r="AD74">
        <v>2.2387881463793105</v>
      </c>
      <c r="AE74">
        <v>8.0962896196443825</v>
      </c>
      <c r="AF74">
        <v>0</v>
      </c>
      <c r="AG74">
        <v>0</v>
      </c>
      <c r="AH74">
        <v>14.888079158222794</v>
      </c>
      <c r="AI74">
        <v>0</v>
      </c>
      <c r="AJ74">
        <v>0</v>
      </c>
      <c r="AK74">
        <v>17.112513674389287</v>
      </c>
      <c r="AL74">
        <v>12.271822131583479</v>
      </c>
      <c r="AM74">
        <v>3.8823666525618528</v>
      </c>
      <c r="AN74">
        <v>0</v>
      </c>
      <c r="AO74">
        <v>0</v>
      </c>
      <c r="AP74">
        <v>0</v>
      </c>
      <c r="AQ74">
        <v>0</v>
      </c>
      <c r="AR74">
        <v>8.5420075615942022</v>
      </c>
      <c r="AS74">
        <v>7.2700775482541031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807.31477700127789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116.05301282653522</v>
      </c>
      <c r="L75">
        <v>63.21</v>
      </c>
      <c r="M75">
        <v>0</v>
      </c>
      <c r="N75">
        <v>29.169490270679194</v>
      </c>
      <c r="O75">
        <v>48.981557290940771</v>
      </c>
      <c r="P75">
        <v>66.961991488728032</v>
      </c>
      <c r="Q75">
        <v>5.3588915157606216</v>
      </c>
      <c r="R75">
        <v>5.2003341317365273</v>
      </c>
      <c r="S75">
        <v>6.4881146633705935</v>
      </c>
      <c r="T75">
        <v>0</v>
      </c>
      <c r="U75">
        <v>282.79473991999998</v>
      </c>
      <c r="V75">
        <v>3.5100616724511928</v>
      </c>
      <c r="W75">
        <v>8.5485808422459897</v>
      </c>
      <c r="X75">
        <v>36.429726532880935</v>
      </c>
      <c r="Y75">
        <v>0</v>
      </c>
      <c r="Z75">
        <v>1.6017915639999998</v>
      </c>
      <c r="AA75">
        <v>10.352786115330524</v>
      </c>
      <c r="AB75">
        <v>6.4706107979819079</v>
      </c>
      <c r="AC75">
        <v>4.7539541686351301</v>
      </c>
      <c r="AD75">
        <v>2.2387881463793105</v>
      </c>
      <c r="AE75">
        <v>8.0962896196443825</v>
      </c>
      <c r="AF75">
        <v>0</v>
      </c>
      <c r="AG75">
        <v>0</v>
      </c>
      <c r="AH75">
        <v>17.44696758140805</v>
      </c>
      <c r="AI75">
        <v>0</v>
      </c>
      <c r="AJ75">
        <v>0</v>
      </c>
      <c r="AK75">
        <v>17.112513674389287</v>
      </c>
      <c r="AL75">
        <v>9.4179100315834781</v>
      </c>
      <c r="AM75">
        <v>3.8823666525618528</v>
      </c>
      <c r="AN75">
        <v>0</v>
      </c>
      <c r="AO75">
        <v>0</v>
      </c>
      <c r="AP75">
        <v>0.31461661873570845</v>
      </c>
      <c r="AQ75">
        <v>0</v>
      </c>
      <c r="AR75">
        <v>8.5420075615942022</v>
      </c>
      <c r="AS75">
        <v>7.2700775482541031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770.20718123582719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149.90153145539324</v>
      </c>
      <c r="L76">
        <v>63.21</v>
      </c>
      <c r="M76">
        <v>0</v>
      </c>
      <c r="N76">
        <v>29.169490270679194</v>
      </c>
      <c r="O76">
        <v>48.981557290940771</v>
      </c>
      <c r="P76">
        <v>66.961991488728032</v>
      </c>
      <c r="Q76">
        <v>5.3588915157606216</v>
      </c>
      <c r="R76">
        <v>5.2003341317365273</v>
      </c>
      <c r="S76">
        <v>6.4881146633705935</v>
      </c>
      <c r="T76">
        <v>0</v>
      </c>
      <c r="U76">
        <v>282.79473991999998</v>
      </c>
      <c r="V76">
        <v>3.5100616724511928</v>
      </c>
      <c r="W76">
        <v>8.5485808422459897</v>
      </c>
      <c r="X76">
        <v>36.429726532880935</v>
      </c>
      <c r="Y76">
        <v>0</v>
      </c>
      <c r="Z76">
        <v>1.6017915639999998</v>
      </c>
      <c r="AA76">
        <v>10.352786115330524</v>
      </c>
      <c r="AB76">
        <v>9.7059161969728613</v>
      </c>
      <c r="AC76">
        <v>4.7539541686351301</v>
      </c>
      <c r="AD76">
        <v>3.8935446672813367</v>
      </c>
      <c r="AE76">
        <v>8.0962896196443825</v>
      </c>
      <c r="AF76">
        <v>0</v>
      </c>
      <c r="AG76">
        <v>0</v>
      </c>
      <c r="AH76">
        <v>25.588885742892561</v>
      </c>
      <c r="AI76">
        <v>0</v>
      </c>
      <c r="AJ76">
        <v>0</v>
      </c>
      <c r="AK76">
        <v>17.112513674389287</v>
      </c>
      <c r="AL76">
        <v>9.4179100315834781</v>
      </c>
      <c r="AM76">
        <v>3.8823666525618528</v>
      </c>
      <c r="AN76">
        <v>0</v>
      </c>
      <c r="AO76">
        <v>0</v>
      </c>
      <c r="AP76">
        <v>0.31461661873570845</v>
      </c>
      <c r="AQ76">
        <v>0</v>
      </c>
      <c r="AR76">
        <v>8.5420075615942022</v>
      </c>
      <c r="AS76">
        <v>7.2700775482541031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817.08767994606274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149.90178266564368</v>
      </c>
      <c r="L77">
        <v>63.21</v>
      </c>
      <c r="M77">
        <v>0</v>
      </c>
      <c r="N77">
        <v>29.169490270679194</v>
      </c>
      <c r="O77">
        <v>48.981557290940771</v>
      </c>
      <c r="P77">
        <v>66.961991488728032</v>
      </c>
      <c r="Q77">
        <v>5.3588915157606216</v>
      </c>
      <c r="R77">
        <v>5.2003341317365273</v>
      </c>
      <c r="S77">
        <v>6.4881146633705935</v>
      </c>
      <c r="T77">
        <v>0</v>
      </c>
      <c r="U77">
        <v>233.23452686928923</v>
      </c>
      <c r="V77">
        <v>3.5100616724511928</v>
      </c>
      <c r="W77">
        <v>8.5485808422459897</v>
      </c>
      <c r="X77">
        <v>36.429726532880935</v>
      </c>
      <c r="Y77">
        <v>0</v>
      </c>
      <c r="Z77">
        <v>3.2035828739999999</v>
      </c>
      <c r="AA77">
        <v>10.352786115330524</v>
      </c>
      <c r="AB77">
        <v>9.7059161969728613</v>
      </c>
      <c r="AC77">
        <v>7.1381247265171694</v>
      </c>
      <c r="AD77">
        <v>5.840316894329268</v>
      </c>
      <c r="AE77">
        <v>8.0962896196443825</v>
      </c>
      <c r="AF77">
        <v>0</v>
      </c>
      <c r="AG77">
        <v>0</v>
      </c>
      <c r="AH77">
        <v>33.265551444174051</v>
      </c>
      <c r="AI77">
        <v>0.78165861541920134</v>
      </c>
      <c r="AJ77">
        <v>0</v>
      </c>
      <c r="AK77">
        <v>17.112513674389287</v>
      </c>
      <c r="AL77">
        <v>9.9886923500000027</v>
      </c>
      <c r="AM77">
        <v>3.8823666525618528</v>
      </c>
      <c r="AN77">
        <v>0</v>
      </c>
      <c r="AO77">
        <v>0</v>
      </c>
      <c r="AP77">
        <v>0.31461661873570845</v>
      </c>
      <c r="AQ77">
        <v>0</v>
      </c>
      <c r="AR77">
        <v>8.5420075615942022</v>
      </c>
      <c r="AS77">
        <v>7.2700775482541031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782.48955883564952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87.041608857998824</v>
      </c>
      <c r="L78">
        <v>63.21</v>
      </c>
      <c r="M78">
        <v>0</v>
      </c>
      <c r="N78">
        <v>29.169490270679194</v>
      </c>
      <c r="O78">
        <v>48.981557290940771</v>
      </c>
      <c r="P78">
        <v>66.961991488728032</v>
      </c>
      <c r="Q78">
        <v>5.3588915157606216</v>
      </c>
      <c r="R78">
        <v>5.2003341317365273</v>
      </c>
      <c r="S78">
        <v>6.4874901611817508</v>
      </c>
      <c r="T78">
        <v>0</v>
      </c>
      <c r="U78">
        <v>233.23452686928923</v>
      </c>
      <c r="V78">
        <v>3.5100616724511928</v>
      </c>
      <c r="W78">
        <v>8.5485808422459897</v>
      </c>
      <c r="X78">
        <v>36.429726532880935</v>
      </c>
      <c r="Y78">
        <v>0</v>
      </c>
      <c r="Z78">
        <v>4.8053744380000003</v>
      </c>
      <c r="AA78">
        <v>10.352786115330524</v>
      </c>
      <c r="AB78">
        <v>9.7059161969728613</v>
      </c>
      <c r="AC78">
        <v>7.1381247265171694</v>
      </c>
      <c r="AD78">
        <v>9.0732566985036378</v>
      </c>
      <c r="AE78">
        <v>12.144434323361859</v>
      </c>
      <c r="AF78">
        <v>0</v>
      </c>
      <c r="AG78">
        <v>0</v>
      </c>
      <c r="AH78">
        <v>33.265551444174051</v>
      </c>
      <c r="AI78">
        <v>1.250653784670722</v>
      </c>
      <c r="AJ78">
        <v>0</v>
      </c>
      <c r="AK78">
        <v>17.112513674389287</v>
      </c>
      <c r="AL78">
        <v>19.495073463166957</v>
      </c>
      <c r="AM78">
        <v>3.8823666525618528</v>
      </c>
      <c r="AN78">
        <v>0</v>
      </c>
      <c r="AO78">
        <v>0</v>
      </c>
      <c r="AP78">
        <v>1.9191615012666119</v>
      </c>
      <c r="AQ78">
        <v>0</v>
      </c>
      <c r="AR78">
        <v>8.5420075615942022</v>
      </c>
      <c r="AS78">
        <v>7.8358217173035145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740.65730193170646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154.92106944958755</v>
      </c>
      <c r="L79">
        <v>63.21</v>
      </c>
      <c r="M79">
        <v>0</v>
      </c>
      <c r="N79">
        <v>29.169490270679194</v>
      </c>
      <c r="O79">
        <v>48.981557290940771</v>
      </c>
      <c r="P79">
        <v>66.961991488728032</v>
      </c>
      <c r="Q79">
        <v>5.3588915157606216</v>
      </c>
      <c r="R79">
        <v>5.2003341317365273</v>
      </c>
      <c r="S79">
        <v>6.4874901611817508</v>
      </c>
      <c r="T79">
        <v>0</v>
      </c>
      <c r="U79">
        <v>233.23452686928923</v>
      </c>
      <c r="V79">
        <v>3.5100616724511928</v>
      </c>
      <c r="W79">
        <v>8.5485808422459897</v>
      </c>
      <c r="X79">
        <v>36.429726532880935</v>
      </c>
      <c r="Y79">
        <v>0</v>
      </c>
      <c r="Z79">
        <v>4.8053744380000003</v>
      </c>
      <c r="AA79">
        <v>10.352786115330524</v>
      </c>
      <c r="AB79">
        <v>9.7059161969728613</v>
      </c>
      <c r="AC79">
        <v>7.1381247265171694</v>
      </c>
      <c r="AD79">
        <v>9.0732566985036378</v>
      </c>
      <c r="AE79">
        <v>12.144434323361859</v>
      </c>
      <c r="AF79">
        <v>0</v>
      </c>
      <c r="AG79">
        <v>0</v>
      </c>
      <c r="AH79">
        <v>33.265551444174051</v>
      </c>
      <c r="AI79">
        <v>8.0316983085006903</v>
      </c>
      <c r="AJ79">
        <v>0</v>
      </c>
      <c r="AK79">
        <v>17.112513674389287</v>
      </c>
      <c r="AL79">
        <v>19.495073463166957</v>
      </c>
      <c r="AM79">
        <v>3.8823666525618528</v>
      </c>
      <c r="AN79">
        <v>0</v>
      </c>
      <c r="AO79">
        <v>0</v>
      </c>
      <c r="AP79">
        <v>1.9191615012666119</v>
      </c>
      <c r="AQ79">
        <v>0</v>
      </c>
      <c r="AR79">
        <v>8.5420075615942022</v>
      </c>
      <c r="AS79">
        <v>7.8358217173035145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815.31780704712526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158.72168361067054</v>
      </c>
      <c r="L80">
        <v>63.21</v>
      </c>
      <c r="M80">
        <v>0</v>
      </c>
      <c r="N80">
        <v>29.169490270679194</v>
      </c>
      <c r="O80">
        <v>48.981557290940771</v>
      </c>
      <c r="P80">
        <v>66.961991488728032</v>
      </c>
      <c r="Q80">
        <v>5.3588915157606216</v>
      </c>
      <c r="R80">
        <v>5.2003341317365273</v>
      </c>
      <c r="S80">
        <v>6.4874901611817508</v>
      </c>
      <c r="T80">
        <v>0</v>
      </c>
      <c r="U80">
        <v>233.23452686928923</v>
      </c>
      <c r="V80">
        <v>3.5100616724511928</v>
      </c>
      <c r="W80">
        <v>8.5485808422459897</v>
      </c>
      <c r="X80">
        <v>36.429726532880935</v>
      </c>
      <c r="Y80">
        <v>0</v>
      </c>
      <c r="Z80">
        <v>4.8053744380000003</v>
      </c>
      <c r="AA80">
        <v>10.352786115330524</v>
      </c>
      <c r="AB80">
        <v>9.7059161969728613</v>
      </c>
      <c r="AC80">
        <v>7.1381247265171694</v>
      </c>
      <c r="AD80">
        <v>9.0732566985036378</v>
      </c>
      <c r="AE80">
        <v>12.144434323361859</v>
      </c>
      <c r="AF80">
        <v>0</v>
      </c>
      <c r="AG80">
        <v>0</v>
      </c>
      <c r="AH80">
        <v>33.265551444174051</v>
      </c>
      <c r="AI80">
        <v>8.0316983085006903</v>
      </c>
      <c r="AJ80">
        <v>0</v>
      </c>
      <c r="AK80">
        <v>17.112513674389287</v>
      </c>
      <c r="AL80">
        <v>19.495073463166957</v>
      </c>
      <c r="AM80">
        <v>3.8823666525618528</v>
      </c>
      <c r="AN80">
        <v>0</v>
      </c>
      <c r="AO80">
        <v>0</v>
      </c>
      <c r="AP80">
        <v>1.9191615012666119</v>
      </c>
      <c r="AQ80">
        <v>0</v>
      </c>
      <c r="AR80">
        <v>8.5420075615942022</v>
      </c>
      <c r="AS80">
        <v>7.8358217173035145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819.11842120820825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158.72168361067054</v>
      </c>
      <c r="L81">
        <v>63.21</v>
      </c>
      <c r="M81">
        <v>0</v>
      </c>
      <c r="N81">
        <v>29.169490270679194</v>
      </c>
      <c r="O81">
        <v>48.981557290940771</v>
      </c>
      <c r="P81">
        <v>66.961991488728032</v>
      </c>
      <c r="Q81">
        <v>5.3588915157606216</v>
      </c>
      <c r="R81">
        <v>5.2003341317365273</v>
      </c>
      <c r="S81">
        <v>6.4874901611817508</v>
      </c>
      <c r="T81">
        <v>0</v>
      </c>
      <c r="U81">
        <v>233.23452686928923</v>
      </c>
      <c r="V81">
        <v>3.5100616724511928</v>
      </c>
      <c r="W81">
        <v>8.5485808422459897</v>
      </c>
      <c r="X81">
        <v>36.429726532880935</v>
      </c>
      <c r="Y81">
        <v>0</v>
      </c>
      <c r="Z81">
        <v>4.8053744380000003</v>
      </c>
      <c r="AA81">
        <v>10.352786115330524</v>
      </c>
      <c r="AB81">
        <v>9.7059161969728613</v>
      </c>
      <c r="AC81">
        <v>7.1381247265171694</v>
      </c>
      <c r="AD81">
        <v>9.0732566985036378</v>
      </c>
      <c r="AE81">
        <v>12.144434323361859</v>
      </c>
      <c r="AF81">
        <v>0</v>
      </c>
      <c r="AG81">
        <v>0</v>
      </c>
      <c r="AH81">
        <v>33.265551444174051</v>
      </c>
      <c r="AI81">
        <v>8.0316983085006903</v>
      </c>
      <c r="AJ81">
        <v>0</v>
      </c>
      <c r="AK81">
        <v>17.112513674389287</v>
      </c>
      <c r="AL81">
        <v>19.495073463166957</v>
      </c>
      <c r="AM81">
        <v>3.8823666525618528</v>
      </c>
      <c r="AN81">
        <v>0</v>
      </c>
      <c r="AO81">
        <v>0</v>
      </c>
      <c r="AP81">
        <v>1.9191615012666119</v>
      </c>
      <c r="AQ81">
        <v>0</v>
      </c>
      <c r="AR81">
        <v>8.5420075615942022</v>
      </c>
      <c r="AS81">
        <v>7.8358217173035145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819.11842120820825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158.72168361067054</v>
      </c>
      <c r="L82">
        <v>63.21</v>
      </c>
      <c r="M82">
        <v>0</v>
      </c>
      <c r="N82">
        <v>29.169490270679194</v>
      </c>
      <c r="O82">
        <v>48.981557290940771</v>
      </c>
      <c r="P82">
        <v>66.961991488728032</v>
      </c>
      <c r="Q82">
        <v>5.3588915157606216</v>
      </c>
      <c r="R82">
        <v>5.2003341317365273</v>
      </c>
      <c r="S82">
        <v>6.4874901611817508</v>
      </c>
      <c r="T82">
        <v>0</v>
      </c>
      <c r="U82">
        <v>233.23452686928923</v>
      </c>
      <c r="V82">
        <v>3.5100616724511928</v>
      </c>
      <c r="W82">
        <v>8.5485808422459897</v>
      </c>
      <c r="X82">
        <v>36.429726532880935</v>
      </c>
      <c r="Y82">
        <v>0</v>
      </c>
      <c r="Z82">
        <v>4.8053744380000003</v>
      </c>
      <c r="AA82">
        <v>10.352786115330524</v>
      </c>
      <c r="AB82">
        <v>9.7059161969728613</v>
      </c>
      <c r="AC82">
        <v>7.1381247265171694</v>
      </c>
      <c r="AD82">
        <v>9.0732566985036378</v>
      </c>
      <c r="AE82">
        <v>12.144434323361859</v>
      </c>
      <c r="AF82">
        <v>0</v>
      </c>
      <c r="AG82">
        <v>0</v>
      </c>
      <c r="AH82">
        <v>33.265551444174051</v>
      </c>
      <c r="AI82">
        <v>8.0316983085006903</v>
      </c>
      <c r="AJ82">
        <v>0</v>
      </c>
      <c r="AK82">
        <v>17.112513674389287</v>
      </c>
      <c r="AL82">
        <v>19.495073463166957</v>
      </c>
      <c r="AM82">
        <v>3.8823666525618528</v>
      </c>
      <c r="AN82">
        <v>0</v>
      </c>
      <c r="AO82">
        <v>0</v>
      </c>
      <c r="AP82">
        <v>1.573083347636123</v>
      </c>
      <c r="AQ82">
        <v>0</v>
      </c>
      <c r="AR82">
        <v>8.5420075615942022</v>
      </c>
      <c r="AS82">
        <v>7.8358217173035145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818.77234305457785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158.72168361067054</v>
      </c>
      <c r="L83">
        <v>63.21</v>
      </c>
      <c r="M83">
        <v>0</v>
      </c>
      <c r="N83">
        <v>29.169490270679194</v>
      </c>
      <c r="O83">
        <v>48.981557290940771</v>
      </c>
      <c r="P83">
        <v>66.961991488728032</v>
      </c>
      <c r="Q83">
        <v>5.3588915157606216</v>
      </c>
      <c r="R83">
        <v>5.2003341317365273</v>
      </c>
      <c r="S83">
        <v>6.4874901611817508</v>
      </c>
      <c r="T83">
        <v>0</v>
      </c>
      <c r="U83">
        <v>233.23452686928923</v>
      </c>
      <c r="V83">
        <v>3.5100616724511928</v>
      </c>
      <c r="W83">
        <v>8.5485808422459897</v>
      </c>
      <c r="X83">
        <v>36.429726532880935</v>
      </c>
      <c r="Y83">
        <v>0</v>
      </c>
      <c r="Z83">
        <v>4.8053744380000003</v>
      </c>
      <c r="AA83">
        <v>10.352786115330524</v>
      </c>
      <c r="AB83">
        <v>9.7059161969728613</v>
      </c>
      <c r="AC83">
        <v>7.1381247265171694</v>
      </c>
      <c r="AD83">
        <v>9.0732566985036378</v>
      </c>
      <c r="AE83">
        <v>12.144434323361859</v>
      </c>
      <c r="AF83">
        <v>0</v>
      </c>
      <c r="AG83">
        <v>0</v>
      </c>
      <c r="AH83">
        <v>33.265551444174051</v>
      </c>
      <c r="AI83">
        <v>8.0316983085006903</v>
      </c>
      <c r="AJ83">
        <v>0</v>
      </c>
      <c r="AK83">
        <v>17.112513674389287</v>
      </c>
      <c r="AL83">
        <v>19.495073463166957</v>
      </c>
      <c r="AM83">
        <v>3.8823666525618528</v>
      </c>
      <c r="AN83">
        <v>0</v>
      </c>
      <c r="AO83">
        <v>0</v>
      </c>
      <c r="AP83">
        <v>1.573083347636123</v>
      </c>
      <c r="AQ83">
        <v>0</v>
      </c>
      <c r="AR83">
        <v>8.5420075615942022</v>
      </c>
      <c r="AS83">
        <v>7.8358217173035145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818.77234305457785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158.72168361067054</v>
      </c>
      <c r="L84">
        <v>63.21</v>
      </c>
      <c r="M84">
        <v>0</v>
      </c>
      <c r="N84">
        <v>29.169490270679194</v>
      </c>
      <c r="O84">
        <v>48.981557290940771</v>
      </c>
      <c r="P84">
        <v>66.961991488728032</v>
      </c>
      <c r="Q84">
        <v>5.3588915157606216</v>
      </c>
      <c r="R84">
        <v>5.2003341317365273</v>
      </c>
      <c r="S84">
        <v>6.4874901611817508</v>
      </c>
      <c r="T84">
        <v>0</v>
      </c>
      <c r="U84">
        <v>233.23452686928923</v>
      </c>
      <c r="V84">
        <v>3.5100616724511928</v>
      </c>
      <c r="W84">
        <v>8.5485808422459897</v>
      </c>
      <c r="X84">
        <v>36.429726532880935</v>
      </c>
      <c r="Y84">
        <v>0</v>
      </c>
      <c r="Z84">
        <v>4.8053744380000003</v>
      </c>
      <c r="AA84">
        <v>10.352786115330524</v>
      </c>
      <c r="AB84">
        <v>9.7059161969728613</v>
      </c>
      <c r="AC84">
        <v>7.1381247265171694</v>
      </c>
      <c r="AD84">
        <v>9.0732566985036378</v>
      </c>
      <c r="AE84">
        <v>12.144434323361859</v>
      </c>
      <c r="AF84">
        <v>0</v>
      </c>
      <c r="AG84">
        <v>0</v>
      </c>
      <c r="AH84">
        <v>33.265551444174051</v>
      </c>
      <c r="AI84">
        <v>8.0316983085006903</v>
      </c>
      <c r="AJ84">
        <v>0</v>
      </c>
      <c r="AK84">
        <v>17.112513674389287</v>
      </c>
      <c r="AL84">
        <v>9.4179100315834781</v>
      </c>
      <c r="AM84">
        <v>3.8823666525618528</v>
      </c>
      <c r="AN84">
        <v>0</v>
      </c>
      <c r="AO84">
        <v>0</v>
      </c>
      <c r="AP84">
        <v>1.573083347636123</v>
      </c>
      <c r="AQ84">
        <v>0</v>
      </c>
      <c r="AR84">
        <v>8.5420075615942022</v>
      </c>
      <c r="AS84">
        <v>7.8358217173035145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808.69517962299437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158.72168361067054</v>
      </c>
      <c r="L85">
        <v>63.21</v>
      </c>
      <c r="M85">
        <v>0</v>
      </c>
      <c r="N85">
        <v>29.169490270679194</v>
      </c>
      <c r="O85">
        <v>48.981557290940771</v>
      </c>
      <c r="P85">
        <v>66.961991488728032</v>
      </c>
      <c r="Q85">
        <v>5.3588915157606216</v>
      </c>
      <c r="R85">
        <v>5.2003341317365273</v>
      </c>
      <c r="S85">
        <v>6.4874901611817508</v>
      </c>
      <c r="T85">
        <v>0</v>
      </c>
      <c r="U85">
        <v>233.23452686928923</v>
      </c>
      <c r="V85">
        <v>3.5100616724511928</v>
      </c>
      <c r="W85">
        <v>8.5485808422459897</v>
      </c>
      <c r="X85">
        <v>36.429726532880935</v>
      </c>
      <c r="Y85">
        <v>0</v>
      </c>
      <c r="Z85">
        <v>4.8053744380000003</v>
      </c>
      <c r="AA85">
        <v>10.352786115330524</v>
      </c>
      <c r="AB85">
        <v>9.7059161969728613</v>
      </c>
      <c r="AC85">
        <v>7.1381247265171694</v>
      </c>
      <c r="AD85">
        <v>9.0732566985036378</v>
      </c>
      <c r="AE85">
        <v>12.144434323361859</v>
      </c>
      <c r="AF85">
        <v>0</v>
      </c>
      <c r="AG85">
        <v>0</v>
      </c>
      <c r="AH85">
        <v>28.729339795297324</v>
      </c>
      <c r="AI85">
        <v>1.250653784670722</v>
      </c>
      <c r="AJ85">
        <v>0</v>
      </c>
      <c r="AK85">
        <v>17.112513674389287</v>
      </c>
      <c r="AL85">
        <v>6.2786065184165238</v>
      </c>
      <c r="AM85">
        <v>3.8823666525618528</v>
      </c>
      <c r="AN85">
        <v>0</v>
      </c>
      <c r="AO85">
        <v>0</v>
      </c>
      <c r="AP85">
        <v>1.6360066713832646</v>
      </c>
      <c r="AQ85">
        <v>0</v>
      </c>
      <c r="AR85">
        <v>8.5420075615942022</v>
      </c>
      <c r="AS85">
        <v>7.8358217173035145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794.30154326086767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158.72168361067054</v>
      </c>
      <c r="L86">
        <v>63.21</v>
      </c>
      <c r="M86">
        <v>0</v>
      </c>
      <c r="N86">
        <v>29.169490270679194</v>
      </c>
      <c r="O86">
        <v>48.981557290940771</v>
      </c>
      <c r="P86">
        <v>66.961991488728032</v>
      </c>
      <c r="Q86">
        <v>5.3588915157606216</v>
      </c>
      <c r="R86">
        <v>5.2003341317365273</v>
      </c>
      <c r="S86">
        <v>6.4874901611817508</v>
      </c>
      <c r="T86">
        <v>0</v>
      </c>
      <c r="U86">
        <v>233.23452686928923</v>
      </c>
      <c r="V86">
        <v>3.5100616724511928</v>
      </c>
      <c r="W86">
        <v>8.5485808422459897</v>
      </c>
      <c r="X86">
        <v>36.429726532880935</v>
      </c>
      <c r="Y86">
        <v>0</v>
      </c>
      <c r="Z86">
        <v>3.2035828739999999</v>
      </c>
      <c r="AA86">
        <v>10.352786115330524</v>
      </c>
      <c r="AB86">
        <v>9.7059161969728613</v>
      </c>
      <c r="AC86">
        <v>7.1381247265171694</v>
      </c>
      <c r="AD86">
        <v>4.4879592780796411</v>
      </c>
      <c r="AE86">
        <v>12.144434323361859</v>
      </c>
      <c r="AF86">
        <v>0</v>
      </c>
      <c r="AG86">
        <v>0</v>
      </c>
      <c r="AH86">
        <v>28.729339795297324</v>
      </c>
      <c r="AI86">
        <v>0.78165861541920134</v>
      </c>
      <c r="AJ86">
        <v>0</v>
      </c>
      <c r="AK86">
        <v>17.112513674389287</v>
      </c>
      <c r="AL86">
        <v>6.2786065184165238</v>
      </c>
      <c r="AM86">
        <v>3.8823666525618528</v>
      </c>
      <c r="AN86">
        <v>0</v>
      </c>
      <c r="AO86">
        <v>0</v>
      </c>
      <c r="AP86">
        <v>0</v>
      </c>
      <c r="AQ86">
        <v>0</v>
      </c>
      <c r="AR86">
        <v>8.5420075615942022</v>
      </c>
      <c r="AS86">
        <v>7.2700775482541031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785.44370826675959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158.72168361067054</v>
      </c>
      <c r="L87">
        <v>63.21</v>
      </c>
      <c r="M87">
        <v>0</v>
      </c>
      <c r="N87">
        <v>29.169490270679194</v>
      </c>
      <c r="O87">
        <v>48.981557290940771</v>
      </c>
      <c r="P87">
        <v>66.961991488728032</v>
      </c>
      <c r="Q87">
        <v>5.3588915157606216</v>
      </c>
      <c r="R87">
        <v>5.2003341317365273</v>
      </c>
      <c r="S87">
        <v>6.4874901611817508</v>
      </c>
      <c r="T87">
        <v>0</v>
      </c>
      <c r="U87">
        <v>233.23452686928923</v>
      </c>
      <c r="V87">
        <v>3.5100616724511928</v>
      </c>
      <c r="W87">
        <v>8.5485808422459897</v>
      </c>
      <c r="X87">
        <v>36.429726532880935</v>
      </c>
      <c r="Y87">
        <v>0</v>
      </c>
      <c r="Z87">
        <v>3.2035828739999999</v>
      </c>
      <c r="AA87">
        <v>10.352786115330524</v>
      </c>
      <c r="AB87">
        <v>9.7059161969728613</v>
      </c>
      <c r="AC87">
        <v>7.1381247265171694</v>
      </c>
      <c r="AD87">
        <v>4.4879592780796411</v>
      </c>
      <c r="AE87">
        <v>12.144434323361859</v>
      </c>
      <c r="AF87">
        <v>0</v>
      </c>
      <c r="AG87">
        <v>0</v>
      </c>
      <c r="AH87">
        <v>28.729339795297324</v>
      </c>
      <c r="AI87">
        <v>0</v>
      </c>
      <c r="AJ87">
        <v>0</v>
      </c>
      <c r="AK87">
        <v>17.112513674389287</v>
      </c>
      <c r="AL87">
        <v>9.4179100315834781</v>
      </c>
      <c r="AM87">
        <v>3.8823666525618528</v>
      </c>
      <c r="AN87">
        <v>0</v>
      </c>
      <c r="AO87">
        <v>0</v>
      </c>
      <c r="AP87">
        <v>0</v>
      </c>
      <c r="AQ87">
        <v>0</v>
      </c>
      <c r="AR87">
        <v>8.5420075615942022</v>
      </c>
      <c r="AS87">
        <v>7.2700775482541031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787.8013531645073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158.72168361067054</v>
      </c>
      <c r="L88">
        <v>63.21</v>
      </c>
      <c r="M88">
        <v>0</v>
      </c>
      <c r="N88">
        <v>29.169490270679194</v>
      </c>
      <c r="O88">
        <v>48.981557290940771</v>
      </c>
      <c r="P88">
        <v>66.961991488728032</v>
      </c>
      <c r="Q88">
        <v>5.3588915157606216</v>
      </c>
      <c r="R88">
        <v>5.2003341317365273</v>
      </c>
      <c r="S88">
        <v>6.4874901611817508</v>
      </c>
      <c r="T88">
        <v>0</v>
      </c>
      <c r="U88">
        <v>233.23452686928923</v>
      </c>
      <c r="V88">
        <v>3.5100616724511928</v>
      </c>
      <c r="W88">
        <v>8.5485808422459897</v>
      </c>
      <c r="X88">
        <v>36.429726532880935</v>
      </c>
      <c r="Y88">
        <v>0</v>
      </c>
      <c r="Z88">
        <v>3.2035828739999999</v>
      </c>
      <c r="AA88">
        <v>10.352786115330524</v>
      </c>
      <c r="AB88">
        <v>9.7059161969728613</v>
      </c>
      <c r="AC88">
        <v>7.1381247265171694</v>
      </c>
      <c r="AD88">
        <v>4.4879592780796411</v>
      </c>
      <c r="AE88">
        <v>12.144434323361859</v>
      </c>
      <c r="AF88">
        <v>0</v>
      </c>
      <c r="AG88">
        <v>0</v>
      </c>
      <c r="AH88">
        <v>28.729339795297324</v>
      </c>
      <c r="AI88">
        <v>0</v>
      </c>
      <c r="AJ88">
        <v>0</v>
      </c>
      <c r="AK88">
        <v>17.112513674389287</v>
      </c>
      <c r="AL88">
        <v>9.4179100315834781</v>
      </c>
      <c r="AM88">
        <v>3.8823666525618528</v>
      </c>
      <c r="AN88">
        <v>0</v>
      </c>
      <c r="AO88">
        <v>0</v>
      </c>
      <c r="AP88">
        <v>0</v>
      </c>
      <c r="AQ88">
        <v>0</v>
      </c>
      <c r="AR88">
        <v>8.5420075615942022</v>
      </c>
      <c r="AS88">
        <v>7.2700775482541031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787.8013531645073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158.72168361067054</v>
      </c>
      <c r="L89">
        <v>63.21</v>
      </c>
      <c r="M89">
        <v>0</v>
      </c>
      <c r="N89">
        <v>29.169490270679194</v>
      </c>
      <c r="O89">
        <v>48.981557290940771</v>
      </c>
      <c r="P89">
        <v>66.961991488728032</v>
      </c>
      <c r="Q89">
        <v>5.3588915157606216</v>
      </c>
      <c r="R89">
        <v>5.2003341317365273</v>
      </c>
      <c r="S89">
        <v>6.4874901611817508</v>
      </c>
      <c r="T89">
        <v>0</v>
      </c>
      <c r="U89">
        <v>233.23452686928923</v>
      </c>
      <c r="V89">
        <v>3.5100616724511928</v>
      </c>
      <c r="W89">
        <v>8.5485808422459897</v>
      </c>
      <c r="X89">
        <v>36.429726532880935</v>
      </c>
      <c r="Y89">
        <v>0</v>
      </c>
      <c r="Z89">
        <v>3.2035828739999999</v>
      </c>
      <c r="AA89">
        <v>10.352786115330524</v>
      </c>
      <c r="AB89">
        <v>9.7059161969728613</v>
      </c>
      <c r="AC89">
        <v>7.1381247265171694</v>
      </c>
      <c r="AD89">
        <v>6.3101378131300656</v>
      </c>
      <c r="AE89">
        <v>12.144434323361859</v>
      </c>
      <c r="AF89">
        <v>0</v>
      </c>
      <c r="AG89">
        <v>0</v>
      </c>
      <c r="AH89">
        <v>28.729339795297324</v>
      </c>
      <c r="AI89">
        <v>0</v>
      </c>
      <c r="AJ89">
        <v>0</v>
      </c>
      <c r="AK89">
        <v>17.112513674389287</v>
      </c>
      <c r="AL89">
        <v>12.842604450000003</v>
      </c>
      <c r="AM89">
        <v>3.8823666525618528</v>
      </c>
      <c r="AN89">
        <v>0</v>
      </c>
      <c r="AO89">
        <v>0</v>
      </c>
      <c r="AP89">
        <v>0</v>
      </c>
      <c r="AQ89">
        <v>0</v>
      </c>
      <c r="AR89">
        <v>8.5420075615942022</v>
      </c>
      <c r="AS89">
        <v>7.2700775482541031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793.0482261179742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158.72168361067054</v>
      </c>
      <c r="L90">
        <v>63.21</v>
      </c>
      <c r="M90">
        <v>0</v>
      </c>
      <c r="N90">
        <v>29.169490270679194</v>
      </c>
      <c r="O90">
        <v>48.981557290940771</v>
      </c>
      <c r="P90">
        <v>66.961991488728032</v>
      </c>
      <c r="Q90">
        <v>5.3588915157606216</v>
      </c>
      <c r="R90">
        <v>5.2003341317365273</v>
      </c>
      <c r="S90">
        <v>6.4874901611817508</v>
      </c>
      <c r="T90">
        <v>0</v>
      </c>
      <c r="U90">
        <v>233.23452686928923</v>
      </c>
      <c r="V90">
        <v>3.5100616724511928</v>
      </c>
      <c r="W90">
        <v>8.5485808422459897</v>
      </c>
      <c r="X90">
        <v>36.429726532880935</v>
      </c>
      <c r="Y90">
        <v>0</v>
      </c>
      <c r="Z90">
        <v>4.8053744380000003</v>
      </c>
      <c r="AA90">
        <v>10.352786115330524</v>
      </c>
      <c r="AB90">
        <v>9.7059161969728613</v>
      </c>
      <c r="AC90">
        <v>7.1381247265171694</v>
      </c>
      <c r="AD90">
        <v>8.9759181297883348</v>
      </c>
      <c r="AE90">
        <v>12.144434323361859</v>
      </c>
      <c r="AF90">
        <v>0</v>
      </c>
      <c r="AG90">
        <v>0</v>
      </c>
      <c r="AH90">
        <v>33.265551444174051</v>
      </c>
      <c r="AI90">
        <v>0</v>
      </c>
      <c r="AJ90">
        <v>0</v>
      </c>
      <c r="AK90">
        <v>17.112513674389287</v>
      </c>
      <c r="AL90">
        <v>19.495073463166957</v>
      </c>
      <c r="AM90">
        <v>3.8823666525618528</v>
      </c>
      <c r="AN90">
        <v>0</v>
      </c>
      <c r="AO90">
        <v>0</v>
      </c>
      <c r="AP90">
        <v>0.12584664749428337</v>
      </c>
      <c r="AQ90">
        <v>0</v>
      </c>
      <c r="AR90">
        <v>8.5420075615942022</v>
      </c>
      <c r="AS90">
        <v>7.8358217173035145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809.19606947721991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158.72168361067054</v>
      </c>
      <c r="L91">
        <v>63.21</v>
      </c>
      <c r="M91">
        <v>0</v>
      </c>
      <c r="N91">
        <v>29.169490270679194</v>
      </c>
      <c r="O91">
        <v>48.981557290940771</v>
      </c>
      <c r="P91">
        <v>66.961991488728032</v>
      </c>
      <c r="Q91">
        <v>5.3588915157606216</v>
      </c>
      <c r="R91">
        <v>5.2003341317365273</v>
      </c>
      <c r="S91">
        <v>6.4874901611817508</v>
      </c>
      <c r="T91">
        <v>0</v>
      </c>
      <c r="U91">
        <v>233.23452686928923</v>
      </c>
      <c r="V91">
        <v>3.5100616724511928</v>
      </c>
      <c r="W91">
        <v>8.5485808422459897</v>
      </c>
      <c r="X91">
        <v>36.429726532880935</v>
      </c>
      <c r="Y91">
        <v>0</v>
      </c>
      <c r="Z91">
        <v>4.8053744380000003</v>
      </c>
      <c r="AA91">
        <v>10.352786115330524</v>
      </c>
      <c r="AB91">
        <v>9.7059161969728613</v>
      </c>
      <c r="AC91">
        <v>7.1381247265171694</v>
      </c>
      <c r="AD91">
        <v>8.9759181297883348</v>
      </c>
      <c r="AE91">
        <v>12.144434323361859</v>
      </c>
      <c r="AF91">
        <v>0</v>
      </c>
      <c r="AG91">
        <v>0</v>
      </c>
      <c r="AH91">
        <v>33.265551444174051</v>
      </c>
      <c r="AI91">
        <v>0</v>
      </c>
      <c r="AJ91">
        <v>0</v>
      </c>
      <c r="AK91">
        <v>17.112513674389287</v>
      </c>
      <c r="AL91">
        <v>19.495073463166957</v>
      </c>
      <c r="AM91">
        <v>3.8823666525618528</v>
      </c>
      <c r="AN91">
        <v>0</v>
      </c>
      <c r="AO91">
        <v>0</v>
      </c>
      <c r="AP91">
        <v>0.12584664749428337</v>
      </c>
      <c r="AQ91">
        <v>0</v>
      </c>
      <c r="AR91">
        <v>8.5420075615942022</v>
      </c>
      <c r="AS91">
        <v>7.8358217173035145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809.19606947721991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158.72168361067054</v>
      </c>
      <c r="L92">
        <v>63.21</v>
      </c>
      <c r="M92">
        <v>0</v>
      </c>
      <c r="N92">
        <v>29.169490270679194</v>
      </c>
      <c r="O92">
        <v>48.981557290940771</v>
      </c>
      <c r="P92">
        <v>66.961991488728032</v>
      </c>
      <c r="Q92">
        <v>5.3588915157606216</v>
      </c>
      <c r="R92">
        <v>5.2003341317365273</v>
      </c>
      <c r="S92">
        <v>6.4874901611817508</v>
      </c>
      <c r="T92">
        <v>0</v>
      </c>
      <c r="U92">
        <v>233.23452686928923</v>
      </c>
      <c r="V92">
        <v>3.5100616724511928</v>
      </c>
      <c r="W92">
        <v>8.5485808422459897</v>
      </c>
      <c r="X92">
        <v>36.429726532880935</v>
      </c>
      <c r="Y92">
        <v>0</v>
      </c>
      <c r="Z92">
        <v>4.8053744380000003</v>
      </c>
      <c r="AA92">
        <v>10.352786115330524</v>
      </c>
      <c r="AB92">
        <v>9.7059161969728613</v>
      </c>
      <c r="AC92">
        <v>7.1381247265171694</v>
      </c>
      <c r="AD92">
        <v>8.9759181297883348</v>
      </c>
      <c r="AE92">
        <v>12.144434323361859</v>
      </c>
      <c r="AF92">
        <v>0</v>
      </c>
      <c r="AG92">
        <v>0</v>
      </c>
      <c r="AH92">
        <v>33.265551444174051</v>
      </c>
      <c r="AI92">
        <v>0</v>
      </c>
      <c r="AJ92">
        <v>0</v>
      </c>
      <c r="AK92">
        <v>17.112513674389287</v>
      </c>
      <c r="AL92">
        <v>19.495073463166957</v>
      </c>
      <c r="AM92">
        <v>3.8823666525618528</v>
      </c>
      <c r="AN92">
        <v>0</v>
      </c>
      <c r="AO92">
        <v>0</v>
      </c>
      <c r="AP92">
        <v>0.12584664749428337</v>
      </c>
      <c r="AQ92">
        <v>0</v>
      </c>
      <c r="AR92">
        <v>8.5420075615942022</v>
      </c>
      <c r="AS92">
        <v>7.8358217173035145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809.19606947721991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158.72168361067054</v>
      </c>
      <c r="L93">
        <v>63.21</v>
      </c>
      <c r="M93">
        <v>0</v>
      </c>
      <c r="N93">
        <v>29.169490270679194</v>
      </c>
      <c r="O93">
        <v>48.981557290940771</v>
      </c>
      <c r="P93">
        <v>66.961991488728032</v>
      </c>
      <c r="Q93">
        <v>5.3588915157606216</v>
      </c>
      <c r="R93">
        <v>5.2003341317365273</v>
      </c>
      <c r="S93">
        <v>6.4874901611817508</v>
      </c>
      <c r="T93">
        <v>0</v>
      </c>
      <c r="U93">
        <v>233.23452686928923</v>
      </c>
      <c r="V93">
        <v>3.5100616724511928</v>
      </c>
      <c r="W93">
        <v>8.5485808422459897</v>
      </c>
      <c r="X93">
        <v>36.429726532880935</v>
      </c>
      <c r="Y93">
        <v>0</v>
      </c>
      <c r="Z93">
        <v>4.8053744380000003</v>
      </c>
      <c r="AA93">
        <v>10.352786115330524</v>
      </c>
      <c r="AB93">
        <v>9.7059161969728613</v>
      </c>
      <c r="AC93">
        <v>7.1381247265171694</v>
      </c>
      <c r="AD93">
        <v>8.9759181297883348</v>
      </c>
      <c r="AE93">
        <v>12.144434323361859</v>
      </c>
      <c r="AF93">
        <v>0</v>
      </c>
      <c r="AG93">
        <v>0</v>
      </c>
      <c r="AH93">
        <v>33.265551444174051</v>
      </c>
      <c r="AI93">
        <v>0</v>
      </c>
      <c r="AJ93">
        <v>0</v>
      </c>
      <c r="AK93">
        <v>17.112513674389287</v>
      </c>
      <c r="AL93">
        <v>19.495073463166957</v>
      </c>
      <c r="AM93">
        <v>3.8823666525618528</v>
      </c>
      <c r="AN93">
        <v>0</v>
      </c>
      <c r="AO93">
        <v>0</v>
      </c>
      <c r="AP93">
        <v>0.12584664749428337</v>
      </c>
      <c r="AQ93">
        <v>0</v>
      </c>
      <c r="AR93">
        <v>8.5420075615942022</v>
      </c>
      <c r="AS93">
        <v>7.8358217173035145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809.19606947721991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158.72168361067054</v>
      </c>
      <c r="L94">
        <v>63.21</v>
      </c>
      <c r="M94">
        <v>0</v>
      </c>
      <c r="N94">
        <v>29.169490270679194</v>
      </c>
      <c r="O94">
        <v>48.981557290940771</v>
      </c>
      <c r="P94">
        <v>66.961991488728032</v>
      </c>
      <c r="Q94">
        <v>5.3588915157606216</v>
      </c>
      <c r="R94">
        <v>5.2003341317365273</v>
      </c>
      <c r="S94">
        <v>6.4874901611817508</v>
      </c>
      <c r="T94">
        <v>0</v>
      </c>
      <c r="U94">
        <v>233.23452686928923</v>
      </c>
      <c r="V94">
        <v>3.5100616724511928</v>
      </c>
      <c r="W94">
        <v>8.5485808422459897</v>
      </c>
      <c r="X94">
        <v>36.429726532880935</v>
      </c>
      <c r="Y94">
        <v>0</v>
      </c>
      <c r="Z94">
        <v>4.8053744380000003</v>
      </c>
      <c r="AA94">
        <v>10.352786115330524</v>
      </c>
      <c r="AB94">
        <v>9.7059161969728613</v>
      </c>
      <c r="AC94">
        <v>7.1381247265171694</v>
      </c>
      <c r="AD94">
        <v>4.4879592780796411</v>
      </c>
      <c r="AE94">
        <v>12.144434323361859</v>
      </c>
      <c r="AF94">
        <v>0</v>
      </c>
      <c r="AG94">
        <v>0</v>
      </c>
      <c r="AH94">
        <v>28.729339795297324</v>
      </c>
      <c r="AI94">
        <v>0</v>
      </c>
      <c r="AJ94">
        <v>0</v>
      </c>
      <c r="AK94">
        <v>17.112513674389287</v>
      </c>
      <c r="AL94">
        <v>12.271822131583479</v>
      </c>
      <c r="AM94">
        <v>3.8823666525618528</v>
      </c>
      <c r="AN94">
        <v>0</v>
      </c>
      <c r="AO94">
        <v>0</v>
      </c>
      <c r="AP94">
        <v>0</v>
      </c>
      <c r="AQ94">
        <v>0</v>
      </c>
      <c r="AR94">
        <v>8.5420075615942022</v>
      </c>
      <c r="AS94">
        <v>7.2700775482541031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792.2570568285073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158.72168361067054</v>
      </c>
      <c r="L95">
        <v>63.21</v>
      </c>
      <c r="M95">
        <v>0</v>
      </c>
      <c r="N95">
        <v>29.169490270679194</v>
      </c>
      <c r="O95">
        <v>48.981557290940771</v>
      </c>
      <c r="P95">
        <v>66.961991488728032</v>
      </c>
      <c r="Q95">
        <v>5.3588915157606216</v>
      </c>
      <c r="R95">
        <v>5.2003341317365273</v>
      </c>
      <c r="S95">
        <v>6.4874901611817508</v>
      </c>
      <c r="T95">
        <v>0</v>
      </c>
      <c r="U95">
        <v>233.23452686928923</v>
      </c>
      <c r="V95">
        <v>3.5100616724511928</v>
      </c>
      <c r="W95">
        <v>8.5485808422459897</v>
      </c>
      <c r="X95">
        <v>36.429726532880935</v>
      </c>
      <c r="Y95">
        <v>0</v>
      </c>
      <c r="Z95">
        <v>4.8053744380000003</v>
      </c>
      <c r="AA95">
        <v>10.352786115330524</v>
      </c>
      <c r="AB95">
        <v>9.7059161969728613</v>
      </c>
      <c r="AC95">
        <v>7.1381247265171694</v>
      </c>
      <c r="AD95">
        <v>4.4879592780796411</v>
      </c>
      <c r="AE95">
        <v>12.144434323361859</v>
      </c>
      <c r="AF95">
        <v>0</v>
      </c>
      <c r="AG95">
        <v>0</v>
      </c>
      <c r="AH95">
        <v>20.936361140862228</v>
      </c>
      <c r="AI95">
        <v>0</v>
      </c>
      <c r="AJ95">
        <v>0</v>
      </c>
      <c r="AK95">
        <v>17.112513674389287</v>
      </c>
      <c r="AL95">
        <v>12.271822131583479</v>
      </c>
      <c r="AM95">
        <v>3.8823666525618528</v>
      </c>
      <c r="AN95">
        <v>0</v>
      </c>
      <c r="AO95">
        <v>0</v>
      </c>
      <c r="AP95">
        <v>0</v>
      </c>
      <c r="AQ95">
        <v>0</v>
      </c>
      <c r="AR95">
        <v>8.5420075615942022</v>
      </c>
      <c r="AS95">
        <v>7.2700775482541031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784.46407817407226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158.72168361067054</v>
      </c>
      <c r="L96">
        <v>63.21</v>
      </c>
      <c r="M96">
        <v>0</v>
      </c>
      <c r="N96">
        <v>29.169490270679194</v>
      </c>
      <c r="O96">
        <v>48.981557290940771</v>
      </c>
      <c r="P96">
        <v>66.961991488728032</v>
      </c>
      <c r="Q96">
        <v>5.3588915157606216</v>
      </c>
      <c r="R96">
        <v>5.2003341317365273</v>
      </c>
      <c r="S96">
        <v>6.4874901611817508</v>
      </c>
      <c r="T96">
        <v>0</v>
      </c>
      <c r="U96">
        <v>233.23452686928923</v>
      </c>
      <c r="V96">
        <v>3.5100616724511928</v>
      </c>
      <c r="W96">
        <v>8.5485808422459897</v>
      </c>
      <c r="X96">
        <v>36.429726532880935</v>
      </c>
      <c r="Y96">
        <v>0</v>
      </c>
      <c r="Z96">
        <v>4.8053744380000003</v>
      </c>
      <c r="AA96">
        <v>10.352786115330524</v>
      </c>
      <c r="AB96">
        <v>9.7059161969728613</v>
      </c>
      <c r="AC96">
        <v>7.1381247265171694</v>
      </c>
      <c r="AD96">
        <v>2.2387881463793105</v>
      </c>
      <c r="AE96">
        <v>12.144434323361859</v>
      </c>
      <c r="AF96">
        <v>0</v>
      </c>
      <c r="AG96">
        <v>0</v>
      </c>
      <c r="AH96">
        <v>13.957574021953867</v>
      </c>
      <c r="AI96">
        <v>0</v>
      </c>
      <c r="AJ96">
        <v>0</v>
      </c>
      <c r="AK96">
        <v>17.112513674389287</v>
      </c>
      <c r="AL96">
        <v>12.271822131583479</v>
      </c>
      <c r="AM96">
        <v>3.8823666525618528</v>
      </c>
      <c r="AN96">
        <v>0</v>
      </c>
      <c r="AO96">
        <v>0</v>
      </c>
      <c r="AP96">
        <v>0</v>
      </c>
      <c r="AQ96">
        <v>0</v>
      </c>
      <c r="AR96">
        <v>8.5420075615942022</v>
      </c>
      <c r="AS96">
        <v>7.2700775482541031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775.23611992346355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158.72168361067054</v>
      </c>
      <c r="L97">
        <v>63.21</v>
      </c>
      <c r="M97">
        <v>0</v>
      </c>
      <c r="N97">
        <v>29.169490270679194</v>
      </c>
      <c r="O97">
        <v>48.981557290940771</v>
      </c>
      <c r="P97">
        <v>66.961991488728032</v>
      </c>
      <c r="Q97">
        <v>5.3588915157606216</v>
      </c>
      <c r="R97">
        <v>5.2003341317365273</v>
      </c>
      <c r="S97">
        <v>6.4874901611817508</v>
      </c>
      <c r="T97">
        <v>0</v>
      </c>
      <c r="U97">
        <v>233.23452686928923</v>
      </c>
      <c r="V97">
        <v>3.5100616724511928</v>
      </c>
      <c r="W97">
        <v>8.5485808422459897</v>
      </c>
      <c r="X97">
        <v>36.429726532880935</v>
      </c>
      <c r="Y97">
        <v>0</v>
      </c>
      <c r="Z97">
        <v>4.8053744380000003</v>
      </c>
      <c r="AA97">
        <v>10.352786115330524</v>
      </c>
      <c r="AB97">
        <v>9.7059161969728613</v>
      </c>
      <c r="AC97">
        <v>7.1381247265171694</v>
      </c>
      <c r="AD97">
        <v>1.9467722270479311</v>
      </c>
      <c r="AE97">
        <v>12.144434323361859</v>
      </c>
      <c r="AF97">
        <v>0</v>
      </c>
      <c r="AG97">
        <v>0</v>
      </c>
      <c r="AH97">
        <v>9.305049419923531</v>
      </c>
      <c r="AI97">
        <v>0</v>
      </c>
      <c r="AJ97">
        <v>0</v>
      </c>
      <c r="AK97">
        <v>17.112513674389287</v>
      </c>
      <c r="AL97">
        <v>12.271822131583479</v>
      </c>
      <c r="AM97">
        <v>3.8823666525618528</v>
      </c>
      <c r="AN97">
        <v>0</v>
      </c>
      <c r="AO97">
        <v>0</v>
      </c>
      <c r="AP97">
        <v>0</v>
      </c>
      <c r="AQ97">
        <v>0</v>
      </c>
      <c r="AR97">
        <v>8.5420075615942022</v>
      </c>
      <c r="AS97">
        <v>7.2700775482541031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770.29157940210189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158.72168361067054</v>
      </c>
      <c r="L98">
        <v>63.21</v>
      </c>
      <c r="M98">
        <v>0</v>
      </c>
      <c r="N98">
        <v>29.169490270679194</v>
      </c>
      <c r="O98">
        <v>48.981557290940771</v>
      </c>
      <c r="P98">
        <v>66.961991488728032</v>
      </c>
      <c r="Q98">
        <v>5.3588915157606216</v>
      </c>
      <c r="R98">
        <v>5.2003341317365273</v>
      </c>
      <c r="S98">
        <v>6.4874901611817508</v>
      </c>
      <c r="T98">
        <v>0</v>
      </c>
      <c r="U98">
        <v>233.23452686928923</v>
      </c>
      <c r="V98">
        <v>3.5100616724511928</v>
      </c>
      <c r="W98">
        <v>8.5485808422459897</v>
      </c>
      <c r="X98">
        <v>36.429726532880935</v>
      </c>
      <c r="Y98">
        <v>0</v>
      </c>
      <c r="Z98">
        <v>4.8053744380000003</v>
      </c>
      <c r="AA98">
        <v>10.352786115330524</v>
      </c>
      <c r="AB98">
        <v>9.7059161969728613</v>
      </c>
      <c r="AC98">
        <v>4.7539541686351301</v>
      </c>
      <c r="AD98">
        <v>0</v>
      </c>
      <c r="AE98">
        <v>12.144434323361859</v>
      </c>
      <c r="AF98">
        <v>0</v>
      </c>
      <c r="AG98">
        <v>0</v>
      </c>
      <c r="AH98">
        <v>4.6525246020303346</v>
      </c>
      <c r="AI98">
        <v>0</v>
      </c>
      <c r="AJ98">
        <v>0</v>
      </c>
      <c r="AK98">
        <v>17.112513674389287</v>
      </c>
      <c r="AL98">
        <v>12.271822131583479</v>
      </c>
      <c r="AM98">
        <v>3.8823666525618528</v>
      </c>
      <c r="AN98">
        <v>0</v>
      </c>
      <c r="AO98">
        <v>0</v>
      </c>
      <c r="AP98">
        <v>0</v>
      </c>
      <c r="AQ98">
        <v>0</v>
      </c>
      <c r="AR98">
        <v>8.5420075615942022</v>
      </c>
      <c r="AS98">
        <v>7.2700775482541031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761.30811179927866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2.95396701917557</v>
      </c>
      <c r="L99">
        <f t="shared" si="2"/>
        <v>1.2904501971033149</v>
      </c>
      <c r="M99">
        <f t="shared" si="2"/>
        <v>0</v>
      </c>
      <c r="N99">
        <f t="shared" si="2"/>
        <v>0.70007425082190267</v>
      </c>
      <c r="O99">
        <f t="shared" si="2"/>
        <v>1.1755578903897483</v>
      </c>
      <c r="P99">
        <f t="shared" si="2"/>
        <v>1.6070877957294727</v>
      </c>
      <c r="Q99">
        <f t="shared" si="2"/>
        <v>0.11134313100157926</v>
      </c>
      <c r="R99">
        <f t="shared" si="2"/>
        <v>0.11043565867083956</v>
      </c>
      <c r="S99">
        <f t="shared" si="2"/>
        <v>0.13869535744629397</v>
      </c>
      <c r="T99">
        <f t="shared" si="2"/>
        <v>0</v>
      </c>
      <c r="U99">
        <f t="shared" si="2"/>
        <v>6.4999324232962357</v>
      </c>
      <c r="V99">
        <f t="shared" si="2"/>
        <v>0.11218257716387324</v>
      </c>
      <c r="W99">
        <f t="shared" si="2"/>
        <v>0.20514458296103222</v>
      </c>
      <c r="X99">
        <f t="shared" si="2"/>
        <v>0.87421141444692885</v>
      </c>
      <c r="Y99">
        <f t="shared" si="2"/>
        <v>0</v>
      </c>
      <c r="Z99">
        <f t="shared" si="2"/>
        <v>9.4105248543000064E-2</v>
      </c>
      <c r="AA99">
        <f t="shared" si="2"/>
        <v>0.13583529911336734</v>
      </c>
      <c r="AB99">
        <f t="shared" si="2"/>
        <v>0.13911813215661095</v>
      </c>
      <c r="AC99">
        <f t="shared" si="2"/>
        <v>8.8580161385371073E-2</v>
      </c>
      <c r="AD99">
        <f t="shared" si="2"/>
        <v>7.5257025823718793E-2</v>
      </c>
      <c r="AE99">
        <f t="shared" si="2"/>
        <v>0.22365999997341712</v>
      </c>
      <c r="AF99">
        <f t="shared" si="2"/>
        <v>0</v>
      </c>
      <c r="AG99">
        <f t="shared" si="2"/>
        <v>0</v>
      </c>
      <c r="AH99">
        <f t="shared" si="2"/>
        <v>0.22985798076952585</v>
      </c>
      <c r="AI99">
        <f t="shared" si="2"/>
        <v>2.376773642450224E-2</v>
      </c>
      <c r="AJ99">
        <f t="shared" si="2"/>
        <v>0</v>
      </c>
      <c r="AK99">
        <f t="shared" si="2"/>
        <v>0.41070032818534258</v>
      </c>
      <c r="AL99">
        <f t="shared" si="2"/>
        <v>0.30082659346155338</v>
      </c>
      <c r="AM99">
        <f t="shared" si="2"/>
        <v>9.3176799661484538E-2</v>
      </c>
      <c r="AN99">
        <f t="shared" si="2"/>
        <v>0</v>
      </c>
      <c r="AO99">
        <f t="shared" si="2"/>
        <v>0</v>
      </c>
      <c r="AP99">
        <f t="shared" si="2"/>
        <v>6.150755594666448E-3</v>
      </c>
      <c r="AQ99">
        <f t="shared" si="2"/>
        <v>0</v>
      </c>
      <c r="AR99">
        <f t="shared" si="2"/>
        <v>0.20948256618586963</v>
      </c>
      <c r="AS99">
        <f t="shared" si="2"/>
        <v>0.17617909366524664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17.985780019150472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9.0500959972062027</v>
      </c>
      <c r="L3">
        <v>444.394724</v>
      </c>
      <c r="M3">
        <v>27.290814687619854</v>
      </c>
      <c r="N3">
        <v>35.229384375592318</v>
      </c>
      <c r="O3">
        <v>0</v>
      </c>
      <c r="P3">
        <v>41.441232486452954</v>
      </c>
      <c r="Q3">
        <v>6.4786598921882144</v>
      </c>
      <c r="R3">
        <v>6.2904041708889906</v>
      </c>
      <c r="S3">
        <v>7.8269719510097246</v>
      </c>
      <c r="T3">
        <v>0</v>
      </c>
      <c r="U3">
        <v>61.417809492980126</v>
      </c>
      <c r="V3">
        <v>6.1686752286282314</v>
      </c>
      <c r="W3">
        <v>10.328285391859774</v>
      </c>
      <c r="X3">
        <v>43.519673310759764</v>
      </c>
      <c r="Y3">
        <v>0</v>
      </c>
      <c r="Z3">
        <v>5.8046308977272734</v>
      </c>
      <c r="AA3">
        <v>7.9682592666666663</v>
      </c>
      <c r="AB3">
        <v>11.723921218434434</v>
      </c>
      <c r="AC3">
        <v>5.7432587930913606</v>
      </c>
      <c r="AD3">
        <v>0</v>
      </c>
      <c r="AE3">
        <v>9.778151562724851</v>
      </c>
      <c r="AF3">
        <v>2.3403821595191796</v>
      </c>
      <c r="AG3">
        <v>12.548539453040126</v>
      </c>
      <c r="AH3">
        <v>5.6196245858231206</v>
      </c>
      <c r="AI3">
        <v>0</v>
      </c>
      <c r="AJ3">
        <v>0</v>
      </c>
      <c r="AK3">
        <v>20.669877671237195</v>
      </c>
      <c r="AL3">
        <v>0</v>
      </c>
      <c r="AM3">
        <v>4.6895686972764254</v>
      </c>
      <c r="AN3">
        <v>0.66584851554682967</v>
      </c>
      <c r="AO3">
        <v>0</v>
      </c>
      <c r="AP3">
        <v>0</v>
      </c>
      <c r="AQ3">
        <v>2.4302255082151638</v>
      </c>
      <c r="AR3">
        <v>10.318038377717391</v>
      </c>
      <c r="AS3">
        <v>8.7806877499691804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808.51774544217528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9.0500959972062027</v>
      </c>
      <c r="L4">
        <v>444.394724</v>
      </c>
      <c r="M4">
        <v>27.290814687619854</v>
      </c>
      <c r="N4">
        <v>35.229384375592318</v>
      </c>
      <c r="O4">
        <v>0</v>
      </c>
      <c r="P4">
        <v>41.441232486452954</v>
      </c>
      <c r="Q4">
        <v>6.4786598921882144</v>
      </c>
      <c r="R4">
        <v>6.2904041708889906</v>
      </c>
      <c r="S4">
        <v>7.8269719510097246</v>
      </c>
      <c r="T4">
        <v>0</v>
      </c>
      <c r="U4">
        <v>61.417809492980126</v>
      </c>
      <c r="V4">
        <v>6.1686752286282314</v>
      </c>
      <c r="W4">
        <v>10.328285391859774</v>
      </c>
      <c r="X4">
        <v>43.519673310759764</v>
      </c>
      <c r="Y4">
        <v>0</v>
      </c>
      <c r="Z4">
        <v>5.8046308977272734</v>
      </c>
      <c r="AA4">
        <v>7.9682592666666663</v>
      </c>
      <c r="AB4">
        <v>11.723921218434434</v>
      </c>
      <c r="AC4">
        <v>5.7432587930913606</v>
      </c>
      <c r="AD4">
        <v>0</v>
      </c>
      <c r="AE4">
        <v>9.778151562724851</v>
      </c>
      <c r="AF4">
        <v>2.3403821595191796</v>
      </c>
      <c r="AG4">
        <v>12.548539453040126</v>
      </c>
      <c r="AH4">
        <v>5.6196245858231206</v>
      </c>
      <c r="AI4">
        <v>0</v>
      </c>
      <c r="AJ4">
        <v>0</v>
      </c>
      <c r="AK4">
        <v>20.669877671237195</v>
      </c>
      <c r="AL4">
        <v>0</v>
      </c>
      <c r="AM4">
        <v>4.6895686972764254</v>
      </c>
      <c r="AN4">
        <v>0.66584851554682967</v>
      </c>
      <c r="AO4">
        <v>0</v>
      </c>
      <c r="AP4">
        <v>0</v>
      </c>
      <c r="AQ4">
        <v>2.4302255082151638</v>
      </c>
      <c r="AR4">
        <v>10.318038377717391</v>
      </c>
      <c r="AS4">
        <v>8.7806877499691804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808.51774544217528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9.0500959972062027</v>
      </c>
      <c r="L5">
        <v>444.394724</v>
      </c>
      <c r="M5">
        <v>27.290814687619854</v>
      </c>
      <c r="N5">
        <v>35.229384375592318</v>
      </c>
      <c r="O5">
        <v>0</v>
      </c>
      <c r="P5">
        <v>41.441232486452954</v>
      </c>
      <c r="Q5">
        <v>6.4786598921882144</v>
      </c>
      <c r="R5">
        <v>6.2904041708889906</v>
      </c>
      <c r="S5">
        <v>7.8269719510097246</v>
      </c>
      <c r="T5">
        <v>0</v>
      </c>
      <c r="U5">
        <v>61.417809492980126</v>
      </c>
      <c r="V5">
        <v>6.1686752286282314</v>
      </c>
      <c r="W5">
        <v>10.328285391859774</v>
      </c>
      <c r="X5">
        <v>43.519673310759764</v>
      </c>
      <c r="Y5">
        <v>0</v>
      </c>
      <c r="Z5">
        <v>5.8046308977272734</v>
      </c>
      <c r="AA5">
        <v>7.9682592666666663</v>
      </c>
      <c r="AB5">
        <v>11.723921218434434</v>
      </c>
      <c r="AC5">
        <v>5.7432587930913606</v>
      </c>
      <c r="AD5">
        <v>0</v>
      </c>
      <c r="AE5">
        <v>9.778151562724851</v>
      </c>
      <c r="AF5">
        <v>2.3403821595191796</v>
      </c>
      <c r="AG5">
        <v>12.548539453040126</v>
      </c>
      <c r="AH5">
        <v>5.6196245858231206</v>
      </c>
      <c r="AI5">
        <v>0</v>
      </c>
      <c r="AJ5">
        <v>0</v>
      </c>
      <c r="AK5">
        <v>20.669877671237195</v>
      </c>
      <c r="AL5">
        <v>0</v>
      </c>
      <c r="AM5">
        <v>4.6895686972764254</v>
      </c>
      <c r="AN5">
        <v>0.66584851554682967</v>
      </c>
      <c r="AO5">
        <v>0</v>
      </c>
      <c r="AP5">
        <v>0</v>
      </c>
      <c r="AQ5">
        <v>0</v>
      </c>
      <c r="AR5">
        <v>10.318038377717391</v>
      </c>
      <c r="AS5">
        <v>8.7806877499691804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806.08751993396015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9.0500959972062027</v>
      </c>
      <c r="L6">
        <v>444.394724</v>
      </c>
      <c r="M6">
        <v>27.290814687619854</v>
      </c>
      <c r="N6">
        <v>35.229384375592318</v>
      </c>
      <c r="O6">
        <v>0</v>
      </c>
      <c r="P6">
        <v>41.441232486452954</v>
      </c>
      <c r="Q6">
        <v>6.4786598921882144</v>
      </c>
      <c r="R6">
        <v>6.2904041708889906</v>
      </c>
      <c r="S6">
        <v>7.8269719510097246</v>
      </c>
      <c r="T6">
        <v>0</v>
      </c>
      <c r="U6">
        <v>61.417809492980126</v>
      </c>
      <c r="V6">
        <v>6.1686752286282314</v>
      </c>
      <c r="W6">
        <v>10.328285391859774</v>
      </c>
      <c r="X6">
        <v>43.519673310759764</v>
      </c>
      <c r="Y6">
        <v>0</v>
      </c>
      <c r="Z6">
        <v>5.8046308977272734</v>
      </c>
      <c r="AA6">
        <v>7.9682592666666663</v>
      </c>
      <c r="AB6">
        <v>11.723921218434434</v>
      </c>
      <c r="AC6">
        <v>5.7432587930913606</v>
      </c>
      <c r="AD6">
        <v>0</v>
      </c>
      <c r="AE6">
        <v>9.778151562724851</v>
      </c>
      <c r="AF6">
        <v>2.3403821595191796</v>
      </c>
      <c r="AG6">
        <v>12.548539453040126</v>
      </c>
      <c r="AH6">
        <v>5.6196245858231206</v>
      </c>
      <c r="AI6">
        <v>0</v>
      </c>
      <c r="AJ6">
        <v>0</v>
      </c>
      <c r="AK6">
        <v>20.669877671237195</v>
      </c>
      <c r="AL6">
        <v>0</v>
      </c>
      <c r="AM6">
        <v>4.6895686972764254</v>
      </c>
      <c r="AN6">
        <v>0.66584851554682967</v>
      </c>
      <c r="AO6">
        <v>0</v>
      </c>
      <c r="AP6">
        <v>0</v>
      </c>
      <c r="AQ6">
        <v>0</v>
      </c>
      <c r="AR6">
        <v>10.318038377717391</v>
      </c>
      <c r="AS6">
        <v>8.7806877499691804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806.08751993396015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9.0500959972062027</v>
      </c>
      <c r="L7">
        <v>444.394724</v>
      </c>
      <c r="M7">
        <v>27.290814687619854</v>
      </c>
      <c r="N7">
        <v>35.229384375592318</v>
      </c>
      <c r="O7">
        <v>0</v>
      </c>
      <c r="P7">
        <v>41.441232486452954</v>
      </c>
      <c r="Q7">
        <v>6.4786598921882144</v>
      </c>
      <c r="R7">
        <v>6.2904041708889906</v>
      </c>
      <c r="S7">
        <v>7.8269719510097246</v>
      </c>
      <c r="T7">
        <v>0</v>
      </c>
      <c r="U7">
        <v>61.417809492980126</v>
      </c>
      <c r="V7">
        <v>6.1686752286282314</v>
      </c>
      <c r="W7">
        <v>10.328285391859774</v>
      </c>
      <c r="X7">
        <v>43.519673310759764</v>
      </c>
      <c r="Y7">
        <v>0</v>
      </c>
      <c r="Z7">
        <v>5.8046308977272734</v>
      </c>
      <c r="AA7">
        <v>7.9682592666666663</v>
      </c>
      <c r="AB7">
        <v>7.8159474789562884</v>
      </c>
      <c r="AC7">
        <v>5.7432587930913606</v>
      </c>
      <c r="AD7">
        <v>0</v>
      </c>
      <c r="AE7">
        <v>9.778151562724851</v>
      </c>
      <c r="AF7">
        <v>2.3403821595191796</v>
      </c>
      <c r="AG7">
        <v>12.548539453040126</v>
      </c>
      <c r="AH7">
        <v>5.6196245858231206</v>
      </c>
      <c r="AI7">
        <v>0</v>
      </c>
      <c r="AJ7">
        <v>0</v>
      </c>
      <c r="AK7">
        <v>20.669877671237195</v>
      </c>
      <c r="AL7">
        <v>0</v>
      </c>
      <c r="AM7">
        <v>4.6895686972764254</v>
      </c>
      <c r="AN7">
        <v>0.66584851554682967</v>
      </c>
      <c r="AO7">
        <v>0</v>
      </c>
      <c r="AP7">
        <v>0</v>
      </c>
      <c r="AQ7">
        <v>0</v>
      </c>
      <c r="AR7">
        <v>10.318038377717391</v>
      </c>
      <c r="AS7">
        <v>8.7806877499691804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802.1795461944821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9.0500959972062027</v>
      </c>
      <c r="L8">
        <v>444.394724</v>
      </c>
      <c r="M8">
        <v>27.290814687619854</v>
      </c>
      <c r="N8">
        <v>35.229384375592318</v>
      </c>
      <c r="O8">
        <v>0</v>
      </c>
      <c r="P8">
        <v>41.441232486452954</v>
      </c>
      <c r="Q8">
        <v>6.4786598921882144</v>
      </c>
      <c r="R8">
        <v>6.2904041708889906</v>
      </c>
      <c r="S8">
        <v>7.8269719510097246</v>
      </c>
      <c r="T8">
        <v>0</v>
      </c>
      <c r="U8">
        <v>61.417809492980126</v>
      </c>
      <c r="V8">
        <v>6.1686752286282314</v>
      </c>
      <c r="W8">
        <v>10.328285391859774</v>
      </c>
      <c r="X8">
        <v>43.519673310759764</v>
      </c>
      <c r="Y8">
        <v>0</v>
      </c>
      <c r="Z8">
        <v>5.8046308977272734</v>
      </c>
      <c r="AA8">
        <v>7.9682592666666663</v>
      </c>
      <c r="AB8">
        <v>7.8159474789562884</v>
      </c>
      <c r="AC8">
        <v>5.7432587930913606</v>
      </c>
      <c r="AD8">
        <v>0</v>
      </c>
      <c r="AE8">
        <v>9.778151562724851</v>
      </c>
      <c r="AF8">
        <v>2.3403821595191796</v>
      </c>
      <c r="AG8">
        <v>12.548539453040126</v>
      </c>
      <c r="AH8">
        <v>5.6196245858231206</v>
      </c>
      <c r="AI8">
        <v>0</v>
      </c>
      <c r="AJ8">
        <v>0</v>
      </c>
      <c r="AK8">
        <v>20.669877671237195</v>
      </c>
      <c r="AL8">
        <v>0</v>
      </c>
      <c r="AM8">
        <v>4.6895686972764254</v>
      </c>
      <c r="AN8">
        <v>0.66584851554682967</v>
      </c>
      <c r="AO8">
        <v>0</v>
      </c>
      <c r="AP8">
        <v>0</v>
      </c>
      <c r="AQ8">
        <v>0</v>
      </c>
      <c r="AR8">
        <v>10.318038377717391</v>
      </c>
      <c r="AS8">
        <v>8.7806877499691804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802.1795461944821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9.0500959972062027</v>
      </c>
      <c r="L9">
        <v>444.394724</v>
      </c>
      <c r="M9">
        <v>27.290814687619854</v>
      </c>
      <c r="N9">
        <v>35.229384375592318</v>
      </c>
      <c r="O9">
        <v>0</v>
      </c>
      <c r="P9">
        <v>41.441232486452954</v>
      </c>
      <c r="Q9">
        <v>6.4786598921882144</v>
      </c>
      <c r="R9">
        <v>6.2904041708889906</v>
      </c>
      <c r="S9">
        <v>7.8269719510097246</v>
      </c>
      <c r="T9">
        <v>0</v>
      </c>
      <c r="U9">
        <v>61.417809492980126</v>
      </c>
      <c r="V9">
        <v>6.1686752286282314</v>
      </c>
      <c r="W9">
        <v>10.328285391859774</v>
      </c>
      <c r="X9">
        <v>43.519673310759764</v>
      </c>
      <c r="Y9">
        <v>0</v>
      </c>
      <c r="Z9">
        <v>5.8046308977272734</v>
      </c>
      <c r="AA9">
        <v>7.9682592666666663</v>
      </c>
      <c r="AB9">
        <v>7.8159474789562884</v>
      </c>
      <c r="AC9">
        <v>5.7432587930913606</v>
      </c>
      <c r="AD9">
        <v>0</v>
      </c>
      <c r="AE9">
        <v>9.778151562724851</v>
      </c>
      <c r="AF9">
        <v>2.3403821595191796</v>
      </c>
      <c r="AG9">
        <v>12.548539453040126</v>
      </c>
      <c r="AH9">
        <v>5.6196245858231206</v>
      </c>
      <c r="AI9">
        <v>0</v>
      </c>
      <c r="AJ9">
        <v>0</v>
      </c>
      <c r="AK9">
        <v>20.669877671237195</v>
      </c>
      <c r="AL9">
        <v>0</v>
      </c>
      <c r="AM9">
        <v>4.6895686972764254</v>
      </c>
      <c r="AN9">
        <v>0.66584851554682967</v>
      </c>
      <c r="AO9">
        <v>0</v>
      </c>
      <c r="AP9">
        <v>0</v>
      </c>
      <c r="AQ9">
        <v>0</v>
      </c>
      <c r="AR9">
        <v>10.318038377717391</v>
      </c>
      <c r="AS9">
        <v>8.7806877499691804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802.1795461944821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9.0500959972062027</v>
      </c>
      <c r="L10">
        <v>444.394724</v>
      </c>
      <c r="M10">
        <v>27.290814687619854</v>
      </c>
      <c r="N10">
        <v>35.229384375592318</v>
      </c>
      <c r="O10">
        <v>0</v>
      </c>
      <c r="P10">
        <v>41.441232486452954</v>
      </c>
      <c r="Q10">
        <v>6.4786598921882144</v>
      </c>
      <c r="R10">
        <v>6.2904041708889906</v>
      </c>
      <c r="S10">
        <v>7.8269719510097246</v>
      </c>
      <c r="T10">
        <v>0</v>
      </c>
      <c r="U10">
        <v>61.417809492980126</v>
      </c>
      <c r="V10">
        <v>6.1686752286282314</v>
      </c>
      <c r="W10">
        <v>10.328285391859774</v>
      </c>
      <c r="X10">
        <v>43.519673310759764</v>
      </c>
      <c r="Y10">
        <v>0</v>
      </c>
      <c r="Z10">
        <v>5.8046308977272734</v>
      </c>
      <c r="AA10">
        <v>7.9682592666666663</v>
      </c>
      <c r="AB10">
        <v>7.8159474789562884</v>
      </c>
      <c r="AC10">
        <v>5.7432587930913606</v>
      </c>
      <c r="AD10">
        <v>0</v>
      </c>
      <c r="AE10">
        <v>9.778151562724851</v>
      </c>
      <c r="AF10">
        <v>2.3403821595191796</v>
      </c>
      <c r="AG10">
        <v>12.548539453040126</v>
      </c>
      <c r="AH10">
        <v>5.6196245858231206</v>
      </c>
      <c r="AI10">
        <v>0</v>
      </c>
      <c r="AJ10">
        <v>0</v>
      </c>
      <c r="AK10">
        <v>20.669877671237195</v>
      </c>
      <c r="AL10">
        <v>0</v>
      </c>
      <c r="AM10">
        <v>4.6895686972764254</v>
      </c>
      <c r="AN10">
        <v>0.66584851554682967</v>
      </c>
      <c r="AO10">
        <v>0</v>
      </c>
      <c r="AP10">
        <v>0</v>
      </c>
      <c r="AQ10">
        <v>0</v>
      </c>
      <c r="AR10">
        <v>10.318038377717391</v>
      </c>
      <c r="AS10">
        <v>8.7806877499691804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802.1795461944821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9.0500959972062027</v>
      </c>
      <c r="L11">
        <v>444.394724</v>
      </c>
      <c r="M11">
        <v>27.290814687619854</v>
      </c>
      <c r="N11">
        <v>35.229384375592318</v>
      </c>
      <c r="O11">
        <v>0</v>
      </c>
      <c r="P11">
        <v>41.441232486452954</v>
      </c>
      <c r="Q11">
        <v>6.4786598921882144</v>
      </c>
      <c r="R11">
        <v>6.2904041708889906</v>
      </c>
      <c r="S11">
        <v>7.8269719510097246</v>
      </c>
      <c r="T11">
        <v>0</v>
      </c>
      <c r="U11">
        <v>61.417809492980126</v>
      </c>
      <c r="V11">
        <v>6.1686752286282314</v>
      </c>
      <c r="W11">
        <v>10.328285391859774</v>
      </c>
      <c r="X11">
        <v>43.519673310759764</v>
      </c>
      <c r="Y11">
        <v>0</v>
      </c>
      <c r="Z11">
        <v>5.8046308977272734</v>
      </c>
      <c r="AA11">
        <v>7.9682592666666663</v>
      </c>
      <c r="AB11">
        <v>7.8159474789562884</v>
      </c>
      <c r="AC11">
        <v>5.7432587930913606</v>
      </c>
      <c r="AD11">
        <v>0</v>
      </c>
      <c r="AE11">
        <v>9.778151562724851</v>
      </c>
      <c r="AF11">
        <v>2.3403821595191796</v>
      </c>
      <c r="AG11">
        <v>12.548539453040126</v>
      </c>
      <c r="AH11">
        <v>5.6196245858231206</v>
      </c>
      <c r="AI11">
        <v>0</v>
      </c>
      <c r="AJ11">
        <v>0</v>
      </c>
      <c r="AK11">
        <v>20.669877671237195</v>
      </c>
      <c r="AL11">
        <v>0</v>
      </c>
      <c r="AM11">
        <v>4.6895686972764254</v>
      </c>
      <c r="AN11">
        <v>0.66584851554682967</v>
      </c>
      <c r="AO11">
        <v>0</v>
      </c>
      <c r="AP11">
        <v>0</v>
      </c>
      <c r="AQ11">
        <v>0</v>
      </c>
      <c r="AR11">
        <v>10.318038377717391</v>
      </c>
      <c r="AS11">
        <v>8.7806877499691804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802.1795461944821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9.0500959972062027</v>
      </c>
      <c r="L12">
        <v>444.394724</v>
      </c>
      <c r="M12">
        <v>27.290814687619854</v>
      </c>
      <c r="N12">
        <v>35.229384375592318</v>
      </c>
      <c r="O12">
        <v>0</v>
      </c>
      <c r="P12">
        <v>41.441232486452954</v>
      </c>
      <c r="Q12">
        <v>6.4786598921882144</v>
      </c>
      <c r="R12">
        <v>6.2904041708889906</v>
      </c>
      <c r="S12">
        <v>7.8269719510097246</v>
      </c>
      <c r="T12">
        <v>0</v>
      </c>
      <c r="U12">
        <v>61.417809492980126</v>
      </c>
      <c r="V12">
        <v>6.1686752286282314</v>
      </c>
      <c r="W12">
        <v>10.328285391859774</v>
      </c>
      <c r="X12">
        <v>43.519673310759764</v>
      </c>
      <c r="Y12">
        <v>0</v>
      </c>
      <c r="Z12">
        <v>5.8046308977272734</v>
      </c>
      <c r="AA12">
        <v>7.9682592666666663</v>
      </c>
      <c r="AB12">
        <v>7.8159474789562884</v>
      </c>
      <c r="AC12">
        <v>5.7432587930913606</v>
      </c>
      <c r="AD12">
        <v>0</v>
      </c>
      <c r="AE12">
        <v>9.778151562724851</v>
      </c>
      <c r="AF12">
        <v>2.3403821595191796</v>
      </c>
      <c r="AG12">
        <v>12.548539453040126</v>
      </c>
      <c r="AH12">
        <v>5.6196245858231206</v>
      </c>
      <c r="AI12">
        <v>0</v>
      </c>
      <c r="AJ12">
        <v>0</v>
      </c>
      <c r="AK12">
        <v>20.669877671237195</v>
      </c>
      <c r="AL12">
        <v>0</v>
      </c>
      <c r="AM12">
        <v>4.6895686972764254</v>
      </c>
      <c r="AN12">
        <v>0.66584851554682967</v>
      </c>
      <c r="AO12">
        <v>0</v>
      </c>
      <c r="AP12">
        <v>0</v>
      </c>
      <c r="AQ12">
        <v>0</v>
      </c>
      <c r="AR12">
        <v>10.318038377717391</v>
      </c>
      <c r="AS12">
        <v>8.7806877499691804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802.1795461944821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9.2598295622527544</v>
      </c>
      <c r="L13">
        <v>444.394724</v>
      </c>
      <c r="M13">
        <v>27.290814687619854</v>
      </c>
      <c r="N13">
        <v>35.229384375592318</v>
      </c>
      <c r="O13">
        <v>0</v>
      </c>
      <c r="P13">
        <v>41.441232486452954</v>
      </c>
      <c r="Q13">
        <v>6.4786598921882144</v>
      </c>
      <c r="R13">
        <v>6.2904041708889906</v>
      </c>
      <c r="S13">
        <v>7.8269719510097246</v>
      </c>
      <c r="T13">
        <v>0</v>
      </c>
      <c r="U13">
        <v>61.417809492980126</v>
      </c>
      <c r="V13">
        <v>6.1686752286282314</v>
      </c>
      <c r="W13">
        <v>10.328285391859774</v>
      </c>
      <c r="X13">
        <v>43.519673310759764</v>
      </c>
      <c r="Y13">
        <v>0</v>
      </c>
      <c r="Z13">
        <v>5.8046308977272734</v>
      </c>
      <c r="AA13">
        <v>7.9682592666666663</v>
      </c>
      <c r="AB13">
        <v>7.8159474789562884</v>
      </c>
      <c r="AC13">
        <v>5.7432587930913606</v>
      </c>
      <c r="AD13">
        <v>0</v>
      </c>
      <c r="AE13">
        <v>9.778151562724851</v>
      </c>
      <c r="AF13">
        <v>2.3403821595191796</v>
      </c>
      <c r="AG13">
        <v>12.548539453040126</v>
      </c>
      <c r="AH13">
        <v>5.6196245858231206</v>
      </c>
      <c r="AI13">
        <v>0</v>
      </c>
      <c r="AJ13">
        <v>0</v>
      </c>
      <c r="AK13">
        <v>20.669877671237195</v>
      </c>
      <c r="AL13">
        <v>0</v>
      </c>
      <c r="AM13">
        <v>4.6895686972764254</v>
      </c>
      <c r="AN13">
        <v>0.66584851554682967</v>
      </c>
      <c r="AO13">
        <v>0</v>
      </c>
      <c r="AP13">
        <v>0</v>
      </c>
      <c r="AQ13">
        <v>0</v>
      </c>
      <c r="AR13">
        <v>10.318038377717391</v>
      </c>
      <c r="AS13">
        <v>8.7806877499691804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802.38927975952868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9.0501838822367624</v>
      </c>
      <c r="L14">
        <v>444.394724</v>
      </c>
      <c r="M14">
        <v>27.290814687619854</v>
      </c>
      <c r="N14">
        <v>35.229384375592318</v>
      </c>
      <c r="O14">
        <v>0</v>
      </c>
      <c r="P14">
        <v>41.441232486452954</v>
      </c>
      <c r="Q14">
        <v>6.4786598921882144</v>
      </c>
      <c r="R14">
        <v>6.2904041708889906</v>
      </c>
      <c r="S14">
        <v>7.8269719510097246</v>
      </c>
      <c r="T14">
        <v>0</v>
      </c>
      <c r="U14">
        <v>61.417809492980126</v>
      </c>
      <c r="V14">
        <v>6.1686752286282314</v>
      </c>
      <c r="W14">
        <v>10.328285391859774</v>
      </c>
      <c r="X14">
        <v>43.519673310759764</v>
      </c>
      <c r="Y14">
        <v>0</v>
      </c>
      <c r="Z14">
        <v>5.8046308977272734</v>
      </c>
      <c r="AA14">
        <v>7.9682592666666663</v>
      </c>
      <c r="AB14">
        <v>7.8159474789562884</v>
      </c>
      <c r="AC14">
        <v>5.7432587930913606</v>
      </c>
      <c r="AD14">
        <v>0</v>
      </c>
      <c r="AE14">
        <v>9.778151562724851</v>
      </c>
      <c r="AF14">
        <v>2.3403821595191796</v>
      </c>
      <c r="AG14">
        <v>12.548539453040126</v>
      </c>
      <c r="AH14">
        <v>5.6196245858231206</v>
      </c>
      <c r="AI14">
        <v>0</v>
      </c>
      <c r="AJ14">
        <v>0</v>
      </c>
      <c r="AK14">
        <v>20.669877671237195</v>
      </c>
      <c r="AL14">
        <v>0</v>
      </c>
      <c r="AM14">
        <v>4.6895686972764254</v>
      </c>
      <c r="AN14">
        <v>0.66584851554682967</v>
      </c>
      <c r="AO14">
        <v>0</v>
      </c>
      <c r="AP14">
        <v>0</v>
      </c>
      <c r="AQ14">
        <v>0</v>
      </c>
      <c r="AR14">
        <v>10.318038377717391</v>
      </c>
      <c r="AS14">
        <v>8.7806877499691804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802.17963407951265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9.0599827594889994</v>
      </c>
      <c r="L15">
        <v>444.394724</v>
      </c>
      <c r="M15">
        <v>27.290814687619854</v>
      </c>
      <c r="N15">
        <v>35.229384375592318</v>
      </c>
      <c r="O15">
        <v>0</v>
      </c>
      <c r="P15">
        <v>41.441232486452954</v>
      </c>
      <c r="Q15">
        <v>6.4786598921882144</v>
      </c>
      <c r="R15">
        <v>6.2904041708889906</v>
      </c>
      <c r="S15">
        <v>7.8269719510097246</v>
      </c>
      <c r="T15">
        <v>0</v>
      </c>
      <c r="U15">
        <v>61.417809492980126</v>
      </c>
      <c r="V15">
        <v>6.1686752286282314</v>
      </c>
      <c r="W15">
        <v>10.328285391859774</v>
      </c>
      <c r="X15">
        <v>43.519673310759764</v>
      </c>
      <c r="Y15">
        <v>0</v>
      </c>
      <c r="Z15">
        <v>5.8046308977272734</v>
      </c>
      <c r="AA15">
        <v>7.9682592666666663</v>
      </c>
      <c r="AB15">
        <v>7.8159474789562884</v>
      </c>
      <c r="AC15">
        <v>5.7432587930913606</v>
      </c>
      <c r="AD15">
        <v>0</v>
      </c>
      <c r="AE15">
        <v>9.778151562724851</v>
      </c>
      <c r="AF15">
        <v>2.3403821595191796</v>
      </c>
      <c r="AG15">
        <v>12.548539453040126</v>
      </c>
      <c r="AH15">
        <v>5.6196245858231206</v>
      </c>
      <c r="AI15">
        <v>0</v>
      </c>
      <c r="AJ15">
        <v>0</v>
      </c>
      <c r="AK15">
        <v>20.669877671237195</v>
      </c>
      <c r="AL15">
        <v>0</v>
      </c>
      <c r="AM15">
        <v>4.6895686972764254</v>
      </c>
      <c r="AN15">
        <v>0.66584851554682967</v>
      </c>
      <c r="AO15">
        <v>0</v>
      </c>
      <c r="AP15">
        <v>0</v>
      </c>
      <c r="AQ15">
        <v>0</v>
      </c>
      <c r="AR15">
        <v>10.318038377717391</v>
      </c>
      <c r="AS15">
        <v>8.7806877499691804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802.1894329567649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9.0599433568637497</v>
      </c>
      <c r="L16">
        <v>444.394724</v>
      </c>
      <c r="M16">
        <v>27.290814687619854</v>
      </c>
      <c r="N16">
        <v>35.229384375592318</v>
      </c>
      <c r="O16">
        <v>0</v>
      </c>
      <c r="P16">
        <v>41.441232486452954</v>
      </c>
      <c r="Q16">
        <v>6.4786598921882144</v>
      </c>
      <c r="R16">
        <v>6.2904041708889906</v>
      </c>
      <c r="S16">
        <v>7.8269719510097246</v>
      </c>
      <c r="T16">
        <v>0</v>
      </c>
      <c r="U16">
        <v>61.417809492980126</v>
      </c>
      <c r="V16">
        <v>6.1686752286282314</v>
      </c>
      <c r="W16">
        <v>10.328285391859774</v>
      </c>
      <c r="X16">
        <v>43.519673310759764</v>
      </c>
      <c r="Y16">
        <v>0</v>
      </c>
      <c r="Z16">
        <v>5.8046308977272734</v>
      </c>
      <c r="AA16">
        <v>7.9682592666666663</v>
      </c>
      <c r="AB16">
        <v>7.8159474789562884</v>
      </c>
      <c r="AC16">
        <v>5.7432587930913606</v>
      </c>
      <c r="AD16">
        <v>0</v>
      </c>
      <c r="AE16">
        <v>9.778151562724851</v>
      </c>
      <c r="AF16">
        <v>2.3403821595191796</v>
      </c>
      <c r="AG16">
        <v>12.548539453040126</v>
      </c>
      <c r="AH16">
        <v>5.6196245858231206</v>
      </c>
      <c r="AI16">
        <v>0</v>
      </c>
      <c r="AJ16">
        <v>0</v>
      </c>
      <c r="AK16">
        <v>20.669877671237195</v>
      </c>
      <c r="AL16">
        <v>0</v>
      </c>
      <c r="AM16">
        <v>4.6895686972764254</v>
      </c>
      <c r="AN16">
        <v>0.66584851554682967</v>
      </c>
      <c r="AO16">
        <v>0</v>
      </c>
      <c r="AP16">
        <v>0</v>
      </c>
      <c r="AQ16">
        <v>0</v>
      </c>
      <c r="AR16">
        <v>10.318038377717391</v>
      </c>
      <c r="AS16">
        <v>8.7806877499691804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802.18939355413966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9.0600879151784621</v>
      </c>
      <c r="L17">
        <v>444.39219672147874</v>
      </c>
      <c r="M17">
        <v>27.290814687619854</v>
      </c>
      <c r="N17">
        <v>35.229384375592318</v>
      </c>
      <c r="O17">
        <v>0</v>
      </c>
      <c r="P17">
        <v>41.441232486452954</v>
      </c>
      <c r="Q17">
        <v>6.4786598921882144</v>
      </c>
      <c r="R17">
        <v>6.2904041708889906</v>
      </c>
      <c r="S17">
        <v>7.8269719510097246</v>
      </c>
      <c r="T17">
        <v>0</v>
      </c>
      <c r="U17">
        <v>61.417809492980126</v>
      </c>
      <c r="V17">
        <v>6.1686752286282314</v>
      </c>
      <c r="W17">
        <v>10.328285391859774</v>
      </c>
      <c r="X17">
        <v>43.519673310759764</v>
      </c>
      <c r="Y17">
        <v>0</v>
      </c>
      <c r="Z17">
        <v>5.8046308977272734</v>
      </c>
      <c r="AA17">
        <v>7.9682592666666663</v>
      </c>
      <c r="AB17">
        <v>7.8159474789562884</v>
      </c>
      <c r="AC17">
        <v>5.7432587930913606</v>
      </c>
      <c r="AD17">
        <v>0</v>
      </c>
      <c r="AE17">
        <v>9.778151562724851</v>
      </c>
      <c r="AF17">
        <v>2.3403821595191796</v>
      </c>
      <c r="AG17">
        <v>12.548539453040126</v>
      </c>
      <c r="AH17">
        <v>5.6196245858231206</v>
      </c>
      <c r="AI17">
        <v>0</v>
      </c>
      <c r="AJ17">
        <v>0</v>
      </c>
      <c r="AK17">
        <v>20.669877671237195</v>
      </c>
      <c r="AL17">
        <v>0</v>
      </c>
      <c r="AM17">
        <v>4.6895686972764254</v>
      </c>
      <c r="AN17">
        <v>0.66584851554682967</v>
      </c>
      <c r="AO17">
        <v>0</v>
      </c>
      <c r="AP17">
        <v>0</v>
      </c>
      <c r="AQ17">
        <v>0</v>
      </c>
      <c r="AR17">
        <v>10.318038377717391</v>
      </c>
      <c r="AS17">
        <v>8.7806877499691804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802.18701083393307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5.1300021130316118</v>
      </c>
      <c r="L18">
        <v>391.67735553851259</v>
      </c>
      <c r="M18">
        <v>27.290814687619854</v>
      </c>
      <c r="N18">
        <v>35.229384375592318</v>
      </c>
      <c r="O18">
        <v>0</v>
      </c>
      <c r="P18">
        <v>41.441232486452954</v>
      </c>
      <c r="Q18">
        <v>6.4786598921882144</v>
      </c>
      <c r="R18">
        <v>6.2904041708889906</v>
      </c>
      <c r="S18">
        <v>7.8269719510097246</v>
      </c>
      <c r="T18">
        <v>0</v>
      </c>
      <c r="U18">
        <v>61.417809492980126</v>
      </c>
      <c r="V18">
        <v>6.1686752286282314</v>
      </c>
      <c r="W18">
        <v>10.328285391859774</v>
      </c>
      <c r="X18">
        <v>43.519673310759764</v>
      </c>
      <c r="Y18">
        <v>0</v>
      </c>
      <c r="Z18">
        <v>5.8046308977272734</v>
      </c>
      <c r="AA18">
        <v>7.9682592666666663</v>
      </c>
      <c r="AB18">
        <v>7.8159474789562884</v>
      </c>
      <c r="AC18">
        <v>5.7432587930913606</v>
      </c>
      <c r="AD18">
        <v>0</v>
      </c>
      <c r="AE18">
        <v>9.778151562724851</v>
      </c>
      <c r="AF18">
        <v>2.3403821595191796</v>
      </c>
      <c r="AG18">
        <v>12.548539453040126</v>
      </c>
      <c r="AH18">
        <v>5.6196245858231206</v>
      </c>
      <c r="AI18">
        <v>0</v>
      </c>
      <c r="AJ18">
        <v>0</v>
      </c>
      <c r="AK18">
        <v>20.669877671237195</v>
      </c>
      <c r="AL18">
        <v>0</v>
      </c>
      <c r="AM18">
        <v>4.6895686972764254</v>
      </c>
      <c r="AN18">
        <v>0.66584851554682967</v>
      </c>
      <c r="AO18">
        <v>0</v>
      </c>
      <c r="AP18">
        <v>0</v>
      </c>
      <c r="AQ18">
        <v>0</v>
      </c>
      <c r="AR18">
        <v>10.318038377717391</v>
      </c>
      <c r="AS18">
        <v>8.7806877499691804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745.54208384881997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9.0601618026345268</v>
      </c>
      <c r="L19">
        <v>422.780237</v>
      </c>
      <c r="M19">
        <v>27.290814687619854</v>
      </c>
      <c r="N19">
        <v>35.229384375592318</v>
      </c>
      <c r="O19">
        <v>0</v>
      </c>
      <c r="P19">
        <v>41.441232486452954</v>
      </c>
      <c r="Q19">
        <v>6.4786598921882144</v>
      </c>
      <c r="R19">
        <v>6.2904041708889906</v>
      </c>
      <c r="S19">
        <v>7.8269719510097246</v>
      </c>
      <c r="T19">
        <v>0</v>
      </c>
      <c r="U19">
        <v>61.417809492980126</v>
      </c>
      <c r="V19">
        <v>6.1686752286282314</v>
      </c>
      <c r="W19">
        <v>10.328285391859774</v>
      </c>
      <c r="X19">
        <v>43.519673310759764</v>
      </c>
      <c r="Y19">
        <v>0</v>
      </c>
      <c r="Z19">
        <v>3.8697538295454548</v>
      </c>
      <c r="AA19">
        <v>7.9682592666666663</v>
      </c>
      <c r="AB19">
        <v>7.8159474789562884</v>
      </c>
      <c r="AC19">
        <v>5.7432587930913606</v>
      </c>
      <c r="AD19">
        <v>0</v>
      </c>
      <c r="AE19">
        <v>9.778151562724851</v>
      </c>
      <c r="AF19">
        <v>2.3403821595191796</v>
      </c>
      <c r="AG19">
        <v>12.548539453040126</v>
      </c>
      <c r="AH19">
        <v>5.6196245858231206</v>
      </c>
      <c r="AI19">
        <v>0</v>
      </c>
      <c r="AJ19">
        <v>0</v>
      </c>
      <c r="AK19">
        <v>20.669877671237195</v>
      </c>
      <c r="AL19">
        <v>0</v>
      </c>
      <c r="AM19">
        <v>4.6895686972764254</v>
      </c>
      <c r="AN19">
        <v>0.66584851554682967</v>
      </c>
      <c r="AO19">
        <v>0</v>
      </c>
      <c r="AP19">
        <v>0</v>
      </c>
      <c r="AQ19">
        <v>0</v>
      </c>
      <c r="AR19">
        <v>10.318038377717391</v>
      </c>
      <c r="AS19">
        <v>8.7806877499691804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778.64024793172848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9.0601618026345268</v>
      </c>
      <c r="L20">
        <v>444.394724</v>
      </c>
      <c r="M20">
        <v>27.290814687619854</v>
      </c>
      <c r="N20">
        <v>35.229384375592318</v>
      </c>
      <c r="O20">
        <v>0</v>
      </c>
      <c r="P20">
        <v>41.441232486452954</v>
      </c>
      <c r="Q20">
        <v>6.4786598921882144</v>
      </c>
      <c r="R20">
        <v>6.2904041708889906</v>
      </c>
      <c r="S20">
        <v>7.8269719510097246</v>
      </c>
      <c r="T20">
        <v>0</v>
      </c>
      <c r="U20">
        <v>61.417809492980126</v>
      </c>
      <c r="V20">
        <v>6.1686752286282314</v>
      </c>
      <c r="W20">
        <v>10.328285391859774</v>
      </c>
      <c r="X20">
        <v>43.519673310759764</v>
      </c>
      <c r="Y20">
        <v>0</v>
      </c>
      <c r="Z20">
        <v>3.8697538295454548</v>
      </c>
      <c r="AA20">
        <v>7.9682592666666663</v>
      </c>
      <c r="AB20">
        <v>7.8159474789562884</v>
      </c>
      <c r="AC20">
        <v>5.7432587930913606</v>
      </c>
      <c r="AD20">
        <v>0</v>
      </c>
      <c r="AE20">
        <v>9.778151562724851</v>
      </c>
      <c r="AF20">
        <v>2.3403821595191796</v>
      </c>
      <c r="AG20">
        <v>12.548539453040126</v>
      </c>
      <c r="AH20">
        <v>5.6196245858231206</v>
      </c>
      <c r="AI20">
        <v>0</v>
      </c>
      <c r="AJ20">
        <v>0</v>
      </c>
      <c r="AK20">
        <v>20.669877671237195</v>
      </c>
      <c r="AL20">
        <v>0</v>
      </c>
      <c r="AM20">
        <v>4.6895686972764254</v>
      </c>
      <c r="AN20">
        <v>0.66584851554682967</v>
      </c>
      <c r="AO20">
        <v>0</v>
      </c>
      <c r="AP20">
        <v>0</v>
      </c>
      <c r="AQ20">
        <v>0</v>
      </c>
      <c r="AR20">
        <v>10.318038377717391</v>
      </c>
      <c r="AS20">
        <v>8.7806877499691804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800.25473493172854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9.0601426778934471</v>
      </c>
      <c r="L21">
        <v>444.394724</v>
      </c>
      <c r="M21">
        <v>27.290814687619854</v>
      </c>
      <c r="N21">
        <v>35.229384375592318</v>
      </c>
      <c r="O21">
        <v>0</v>
      </c>
      <c r="P21">
        <v>41.441232486452954</v>
      </c>
      <c r="Q21">
        <v>6.4786598921882144</v>
      </c>
      <c r="R21">
        <v>6.2904041708889906</v>
      </c>
      <c r="S21">
        <v>7.8269719510097246</v>
      </c>
      <c r="T21">
        <v>0</v>
      </c>
      <c r="U21">
        <v>62.039869615527245</v>
      </c>
      <c r="V21">
        <v>6.1686752286282314</v>
      </c>
      <c r="W21">
        <v>10.328285391859774</v>
      </c>
      <c r="X21">
        <v>43.519673310759764</v>
      </c>
      <c r="Y21">
        <v>0</v>
      </c>
      <c r="Z21">
        <v>3.8697538295454548</v>
      </c>
      <c r="AA21">
        <v>7.9682592666666663</v>
      </c>
      <c r="AB21">
        <v>7.8159474789562884</v>
      </c>
      <c r="AC21">
        <v>5.7432587930913606</v>
      </c>
      <c r="AD21">
        <v>0</v>
      </c>
      <c r="AE21">
        <v>9.778151562724851</v>
      </c>
      <c r="AF21">
        <v>2.3403821595191796</v>
      </c>
      <c r="AG21">
        <v>12.548539453040126</v>
      </c>
      <c r="AH21">
        <v>5.6196245858231206</v>
      </c>
      <c r="AI21">
        <v>0</v>
      </c>
      <c r="AJ21">
        <v>0</v>
      </c>
      <c r="AK21">
        <v>20.669877671237195</v>
      </c>
      <c r="AL21">
        <v>0</v>
      </c>
      <c r="AM21">
        <v>4.6895686972764254</v>
      </c>
      <c r="AN21">
        <v>0.66584851554682967</v>
      </c>
      <c r="AO21">
        <v>0</v>
      </c>
      <c r="AP21">
        <v>0</v>
      </c>
      <c r="AQ21">
        <v>0</v>
      </c>
      <c r="AR21">
        <v>10.318038377717391</v>
      </c>
      <c r="AS21">
        <v>8.7806877499691804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800.87677592953446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9.0602385941856038</v>
      </c>
      <c r="L22">
        <v>444.394724</v>
      </c>
      <c r="M22">
        <v>27.290814687619854</v>
      </c>
      <c r="N22">
        <v>35.229384375592318</v>
      </c>
      <c r="O22">
        <v>0</v>
      </c>
      <c r="P22">
        <v>41.441232486452954</v>
      </c>
      <c r="Q22">
        <v>6.4786598921882144</v>
      </c>
      <c r="R22">
        <v>6.2904041708889906</v>
      </c>
      <c r="S22">
        <v>7.8269719510097246</v>
      </c>
      <c r="T22">
        <v>0</v>
      </c>
      <c r="U22">
        <v>62.128844381999997</v>
      </c>
      <c r="V22">
        <v>6.1686752286282314</v>
      </c>
      <c r="W22">
        <v>10.328285391859774</v>
      </c>
      <c r="X22">
        <v>43.519673310759764</v>
      </c>
      <c r="Y22">
        <v>0</v>
      </c>
      <c r="Z22">
        <v>3.8697538295454548</v>
      </c>
      <c r="AA22">
        <v>7.9682592666666663</v>
      </c>
      <c r="AB22">
        <v>7.8159474789562884</v>
      </c>
      <c r="AC22">
        <v>5.7432587930913606</v>
      </c>
      <c r="AD22">
        <v>0</v>
      </c>
      <c r="AE22">
        <v>9.778151562724851</v>
      </c>
      <c r="AF22">
        <v>2.3403821595191796</v>
      </c>
      <c r="AG22">
        <v>12.548539453040126</v>
      </c>
      <c r="AH22">
        <v>5.6196245858231206</v>
      </c>
      <c r="AI22">
        <v>0</v>
      </c>
      <c r="AJ22">
        <v>0</v>
      </c>
      <c r="AK22">
        <v>20.669877671237195</v>
      </c>
      <c r="AL22">
        <v>0</v>
      </c>
      <c r="AM22">
        <v>4.6895686972764254</v>
      </c>
      <c r="AN22">
        <v>0.66584851554682967</v>
      </c>
      <c r="AO22">
        <v>0</v>
      </c>
      <c r="AP22">
        <v>0</v>
      </c>
      <c r="AQ22">
        <v>0</v>
      </c>
      <c r="AR22">
        <v>10.318038377717391</v>
      </c>
      <c r="AS22">
        <v>8.7806877499691804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800.9658466122994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5.1300425035050345</v>
      </c>
      <c r="L23">
        <v>391.67940135711763</v>
      </c>
      <c r="M23">
        <v>27.290814687619854</v>
      </c>
      <c r="N23">
        <v>35.229384375592318</v>
      </c>
      <c r="O23">
        <v>0</v>
      </c>
      <c r="P23">
        <v>41.441232486452954</v>
      </c>
      <c r="Q23">
        <v>3.5597196288877182</v>
      </c>
      <c r="R23">
        <v>3.4592695352038114</v>
      </c>
      <c r="S23">
        <v>4.3487363306104898</v>
      </c>
      <c r="T23">
        <v>0</v>
      </c>
      <c r="U23">
        <v>62.128844381999997</v>
      </c>
      <c r="V23">
        <v>6.1686752286282314</v>
      </c>
      <c r="W23">
        <v>10.328285391859774</v>
      </c>
      <c r="X23">
        <v>43.519673310759764</v>
      </c>
      <c r="Y23">
        <v>0</v>
      </c>
      <c r="Z23">
        <v>3.8697538295454548</v>
      </c>
      <c r="AA23">
        <v>7.9682592666666663</v>
      </c>
      <c r="AB23">
        <v>7.8159474789562884</v>
      </c>
      <c r="AC23">
        <v>5.7432587930913606</v>
      </c>
      <c r="AD23">
        <v>2.6653663043043139</v>
      </c>
      <c r="AE23">
        <v>9.778151562724851</v>
      </c>
      <c r="AF23">
        <v>2.3403821595191796</v>
      </c>
      <c r="AG23">
        <v>12.548539453040126</v>
      </c>
      <c r="AH23">
        <v>5.6196245858231206</v>
      </c>
      <c r="AI23">
        <v>0</v>
      </c>
      <c r="AJ23">
        <v>0</v>
      </c>
      <c r="AK23">
        <v>20.669877671237195</v>
      </c>
      <c r="AL23">
        <v>0</v>
      </c>
      <c r="AM23">
        <v>4.6895686972764254</v>
      </c>
      <c r="AN23">
        <v>0.66584851554682967</v>
      </c>
      <c r="AO23">
        <v>0</v>
      </c>
      <c r="AP23">
        <v>0</v>
      </c>
      <c r="AQ23">
        <v>0</v>
      </c>
      <c r="AR23">
        <v>10.318038377717391</v>
      </c>
      <c r="AS23">
        <v>8.7806877499691804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737.7573836636559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5.1299945224179631</v>
      </c>
      <c r="L24">
        <v>444.394724</v>
      </c>
      <c r="M24">
        <v>27.290814687619854</v>
      </c>
      <c r="N24">
        <v>35.229384375592318</v>
      </c>
      <c r="O24">
        <v>0</v>
      </c>
      <c r="P24">
        <v>41.441232486452954</v>
      </c>
      <c r="Q24">
        <v>6.4786598921882144</v>
      </c>
      <c r="R24">
        <v>6.239286857142857</v>
      </c>
      <c r="S24">
        <v>7.8269719510097246</v>
      </c>
      <c r="T24">
        <v>0</v>
      </c>
      <c r="U24">
        <v>62.128844381999997</v>
      </c>
      <c r="V24">
        <v>6.1686752286282314</v>
      </c>
      <c r="W24">
        <v>10.328285391859774</v>
      </c>
      <c r="X24">
        <v>43.519673310759764</v>
      </c>
      <c r="Y24">
        <v>0</v>
      </c>
      <c r="Z24">
        <v>3.8697538295454548</v>
      </c>
      <c r="AA24">
        <v>7.9682592666666663</v>
      </c>
      <c r="AB24">
        <v>7.8159474789562884</v>
      </c>
      <c r="AC24">
        <v>5.7432587930913606</v>
      </c>
      <c r="AD24">
        <v>2.6653663043043139</v>
      </c>
      <c r="AE24">
        <v>9.778151562724851</v>
      </c>
      <c r="AF24">
        <v>2.3403821595191796</v>
      </c>
      <c r="AG24">
        <v>12.548539453040126</v>
      </c>
      <c r="AH24">
        <v>5.6196245858231206</v>
      </c>
      <c r="AI24">
        <v>0</v>
      </c>
      <c r="AJ24">
        <v>0</v>
      </c>
      <c r="AK24">
        <v>20.669877671237195</v>
      </c>
      <c r="AL24">
        <v>0</v>
      </c>
      <c r="AM24">
        <v>4.6895686972764254</v>
      </c>
      <c r="AN24">
        <v>0.66584851554682967</v>
      </c>
      <c r="AO24">
        <v>0</v>
      </c>
      <c r="AP24">
        <v>0</v>
      </c>
      <c r="AQ24">
        <v>0</v>
      </c>
      <c r="AR24">
        <v>10.318038377717391</v>
      </c>
      <c r="AS24">
        <v>8.7806877499691804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799.64985153109001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9.060271280331083</v>
      </c>
      <c r="L25">
        <v>444.38944304850122</v>
      </c>
      <c r="M25">
        <v>27.290814687619854</v>
      </c>
      <c r="N25">
        <v>35.229384375592318</v>
      </c>
      <c r="O25">
        <v>0</v>
      </c>
      <c r="P25">
        <v>41.441232486452954</v>
      </c>
      <c r="Q25">
        <v>6.4791157761772853</v>
      </c>
      <c r="R25">
        <v>6.2904041708889906</v>
      </c>
      <c r="S25">
        <v>7.8281531726519349</v>
      </c>
      <c r="T25">
        <v>0</v>
      </c>
      <c r="U25">
        <v>62.128844381999997</v>
      </c>
      <c r="V25">
        <v>6.1686752286282314</v>
      </c>
      <c r="W25">
        <v>10.328285391859774</v>
      </c>
      <c r="X25">
        <v>43.519673310759764</v>
      </c>
      <c r="Y25">
        <v>0</v>
      </c>
      <c r="Z25">
        <v>3.8697538295454548</v>
      </c>
      <c r="AA25">
        <v>7.9682592666666663</v>
      </c>
      <c r="AB25">
        <v>7.8159474789562884</v>
      </c>
      <c r="AC25">
        <v>5.7432587930913606</v>
      </c>
      <c r="AD25">
        <v>2.6653663043043139</v>
      </c>
      <c r="AE25">
        <v>9.778151562724851</v>
      </c>
      <c r="AF25">
        <v>2.3403821595191796</v>
      </c>
      <c r="AG25">
        <v>12.548539453040126</v>
      </c>
      <c r="AH25">
        <v>5.6196245858231206</v>
      </c>
      <c r="AI25">
        <v>0</v>
      </c>
      <c r="AJ25">
        <v>0</v>
      </c>
      <c r="AK25">
        <v>20.669877671237195</v>
      </c>
      <c r="AL25">
        <v>0</v>
      </c>
      <c r="AM25">
        <v>4.6895686972764254</v>
      </c>
      <c r="AN25">
        <v>0.66584851554682967</v>
      </c>
      <c r="AO25">
        <v>0</v>
      </c>
      <c r="AP25">
        <v>0</v>
      </c>
      <c r="AQ25">
        <v>0</v>
      </c>
      <c r="AR25">
        <v>10.318038377717391</v>
      </c>
      <c r="AS25">
        <v>8.7806877499691804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803.62760175688186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9.0602210170232684</v>
      </c>
      <c r="L26">
        <v>444.38944304850122</v>
      </c>
      <c r="M26">
        <v>27.290814687619854</v>
      </c>
      <c r="N26">
        <v>35.229384375592318</v>
      </c>
      <c r="O26">
        <v>0</v>
      </c>
      <c r="P26">
        <v>41.441232486452954</v>
      </c>
      <c r="Q26">
        <v>6.4791157761772853</v>
      </c>
      <c r="R26">
        <v>6.2904041708889906</v>
      </c>
      <c r="S26">
        <v>7.8281531726519349</v>
      </c>
      <c r="T26">
        <v>0</v>
      </c>
      <c r="U26">
        <v>62.128844381999997</v>
      </c>
      <c r="V26">
        <v>6.1686752286282314</v>
      </c>
      <c r="W26">
        <v>10.328285391859774</v>
      </c>
      <c r="X26">
        <v>43.519673310759764</v>
      </c>
      <c r="Y26">
        <v>0</v>
      </c>
      <c r="Z26">
        <v>3.8697538295454548</v>
      </c>
      <c r="AA26">
        <v>7.9682592666666663</v>
      </c>
      <c r="AB26">
        <v>7.8159474789562884</v>
      </c>
      <c r="AC26">
        <v>5.7432587930913606</v>
      </c>
      <c r="AD26">
        <v>2.6653663043043139</v>
      </c>
      <c r="AE26">
        <v>9.778151562724851</v>
      </c>
      <c r="AF26">
        <v>2.3403821595191796</v>
      </c>
      <c r="AG26">
        <v>12.548539453040126</v>
      </c>
      <c r="AH26">
        <v>6.9402362983082222</v>
      </c>
      <c r="AI26">
        <v>0</v>
      </c>
      <c r="AJ26">
        <v>0</v>
      </c>
      <c r="AK26">
        <v>20.669877671237195</v>
      </c>
      <c r="AL26">
        <v>0</v>
      </c>
      <c r="AM26">
        <v>4.6895686972764254</v>
      </c>
      <c r="AN26">
        <v>0.66584851554682967</v>
      </c>
      <c r="AO26">
        <v>0</v>
      </c>
      <c r="AP26">
        <v>0</v>
      </c>
      <c r="AQ26">
        <v>0</v>
      </c>
      <c r="AR26">
        <v>10.318038377717391</v>
      </c>
      <c r="AS26">
        <v>8.7806877499691804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804.94816320605912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9.0602210170232684</v>
      </c>
      <c r="L27">
        <v>444.38944304850122</v>
      </c>
      <c r="M27">
        <v>27.290814687619854</v>
      </c>
      <c r="N27">
        <v>35.229384375592318</v>
      </c>
      <c r="O27">
        <v>0</v>
      </c>
      <c r="P27">
        <v>41.441232486452954</v>
      </c>
      <c r="Q27">
        <v>6.4791157761772853</v>
      </c>
      <c r="R27">
        <v>6.2904041708889906</v>
      </c>
      <c r="S27">
        <v>7.8281531726519349</v>
      </c>
      <c r="T27">
        <v>0</v>
      </c>
      <c r="U27">
        <v>62.128844381999997</v>
      </c>
      <c r="V27">
        <v>6.1686752286282314</v>
      </c>
      <c r="W27">
        <v>10.328285391859774</v>
      </c>
      <c r="X27">
        <v>43.519673310759764</v>
      </c>
      <c r="Y27">
        <v>0</v>
      </c>
      <c r="Z27">
        <v>3.8697538295454548</v>
      </c>
      <c r="AA27">
        <v>7.9682592666666663</v>
      </c>
      <c r="AB27">
        <v>7.8159474789562884</v>
      </c>
      <c r="AC27">
        <v>5.7432587930913606</v>
      </c>
      <c r="AD27">
        <v>2.7045628486662725</v>
      </c>
      <c r="AE27">
        <v>9.778151562724851</v>
      </c>
      <c r="AF27">
        <v>1.9015606194100325</v>
      </c>
      <c r="AG27">
        <v>12.548539453040126</v>
      </c>
      <c r="AH27">
        <v>6.9402362983082222</v>
      </c>
      <c r="AI27">
        <v>0.75549855906647678</v>
      </c>
      <c r="AJ27">
        <v>0</v>
      </c>
      <c r="AK27">
        <v>20.669877671237195</v>
      </c>
      <c r="AL27">
        <v>0</v>
      </c>
      <c r="AM27">
        <v>4.6895686972764254</v>
      </c>
      <c r="AN27">
        <v>0.66584851554682967</v>
      </c>
      <c r="AO27">
        <v>0</v>
      </c>
      <c r="AP27">
        <v>0</v>
      </c>
      <c r="AQ27">
        <v>0</v>
      </c>
      <c r="AR27">
        <v>10.318038377717391</v>
      </c>
      <c r="AS27">
        <v>8.7806877499691804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805.30403676937829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9.0602210170232684</v>
      </c>
      <c r="L28">
        <v>444.38944304850122</v>
      </c>
      <c r="M28">
        <v>27.290814687619854</v>
      </c>
      <c r="N28">
        <v>35.229384375592318</v>
      </c>
      <c r="O28">
        <v>0</v>
      </c>
      <c r="P28">
        <v>41.441232486452954</v>
      </c>
      <c r="Q28">
        <v>6.4791157761772853</v>
      </c>
      <c r="R28">
        <v>6.2904041708889906</v>
      </c>
      <c r="S28">
        <v>7.8281531726519349</v>
      </c>
      <c r="T28">
        <v>0</v>
      </c>
      <c r="U28">
        <v>62.128844381999997</v>
      </c>
      <c r="V28">
        <v>6.1686752286282314</v>
      </c>
      <c r="W28">
        <v>10.328285391859774</v>
      </c>
      <c r="X28">
        <v>43.519673310759764</v>
      </c>
      <c r="Y28">
        <v>0</v>
      </c>
      <c r="Z28">
        <v>3.8697538295454548</v>
      </c>
      <c r="AA28">
        <v>7.9682592666666663</v>
      </c>
      <c r="AB28">
        <v>7.8159474789562884</v>
      </c>
      <c r="AC28">
        <v>5.7432587930913606</v>
      </c>
      <c r="AD28">
        <v>2.7045628486662725</v>
      </c>
      <c r="AE28">
        <v>9.778151562724851</v>
      </c>
      <c r="AF28">
        <v>1.9015606194100325</v>
      </c>
      <c r="AG28">
        <v>12.548539453040126</v>
      </c>
      <c r="AH28">
        <v>6.9402362983082222</v>
      </c>
      <c r="AI28">
        <v>1.5109971181329536</v>
      </c>
      <c r="AJ28">
        <v>0</v>
      </c>
      <c r="AK28">
        <v>20.669877671237195</v>
      </c>
      <c r="AL28">
        <v>0</v>
      </c>
      <c r="AM28">
        <v>4.6895686972764254</v>
      </c>
      <c r="AN28">
        <v>0.66584851554682967</v>
      </c>
      <c r="AO28">
        <v>0</v>
      </c>
      <c r="AP28">
        <v>0</v>
      </c>
      <c r="AQ28">
        <v>0</v>
      </c>
      <c r="AR28">
        <v>10.318038377717391</v>
      </c>
      <c r="AS28">
        <v>8.7806877499691804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806.05953532844478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5.1300188274590468</v>
      </c>
      <c r="L29">
        <v>357.82624840589767</v>
      </c>
      <c r="M29">
        <v>27.290814687619854</v>
      </c>
      <c r="N29">
        <v>35.229384375592318</v>
      </c>
      <c r="O29">
        <v>0</v>
      </c>
      <c r="P29">
        <v>41.441232486452954</v>
      </c>
      <c r="Q29">
        <v>6.4791157761772853</v>
      </c>
      <c r="R29">
        <v>6.2909619174567766</v>
      </c>
      <c r="S29">
        <v>7.8281531726519349</v>
      </c>
      <c r="T29">
        <v>0</v>
      </c>
      <c r="U29">
        <v>62.128844381999997</v>
      </c>
      <c r="V29">
        <v>6.1686752286282314</v>
      </c>
      <c r="W29">
        <v>10.328285391859774</v>
      </c>
      <c r="X29">
        <v>43.519673310759764</v>
      </c>
      <c r="Y29">
        <v>0</v>
      </c>
      <c r="Z29">
        <v>3.8697538295454548</v>
      </c>
      <c r="AA29">
        <v>7.9682592666666663</v>
      </c>
      <c r="AB29">
        <v>7.8159474789562884</v>
      </c>
      <c r="AC29">
        <v>2.871629268543594</v>
      </c>
      <c r="AD29">
        <v>2.7045628486662725</v>
      </c>
      <c r="AE29">
        <v>9.778151562724851</v>
      </c>
      <c r="AF29">
        <v>1.9015606194100325</v>
      </c>
      <c r="AG29">
        <v>12.548539453040126</v>
      </c>
      <c r="AH29">
        <v>6.9402362983082222</v>
      </c>
      <c r="AI29">
        <v>9.7036231342417842</v>
      </c>
      <c r="AJ29">
        <v>0</v>
      </c>
      <c r="AK29">
        <v>20.669877671237195</v>
      </c>
      <c r="AL29">
        <v>0</v>
      </c>
      <c r="AM29">
        <v>4.6895686972764254</v>
      </c>
      <c r="AN29">
        <v>0.66584851554682967</v>
      </c>
      <c r="AO29">
        <v>0</v>
      </c>
      <c r="AP29">
        <v>0</v>
      </c>
      <c r="AQ29">
        <v>0</v>
      </c>
      <c r="AR29">
        <v>10.318038377717391</v>
      </c>
      <c r="AS29">
        <v>8.7806877499691804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720.88769273440585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5.1300188274590468</v>
      </c>
      <c r="L30">
        <v>308.50317406101493</v>
      </c>
      <c r="M30">
        <v>27.290814687619854</v>
      </c>
      <c r="N30">
        <v>35.229384375592318</v>
      </c>
      <c r="O30">
        <v>0</v>
      </c>
      <c r="P30">
        <v>41.441232486452954</v>
      </c>
      <c r="Q30">
        <v>3.5601341176470589</v>
      </c>
      <c r="R30">
        <v>3.461686234437086</v>
      </c>
      <c r="S30">
        <v>4.3493746875000001</v>
      </c>
      <c r="T30">
        <v>0</v>
      </c>
      <c r="U30">
        <v>62.128844381999997</v>
      </c>
      <c r="V30">
        <v>3.3798201754183497</v>
      </c>
      <c r="W30">
        <v>10.328285391859774</v>
      </c>
      <c r="X30">
        <v>43.519673310759764</v>
      </c>
      <c r="Y30">
        <v>0</v>
      </c>
      <c r="Z30">
        <v>3.8697538295454548</v>
      </c>
      <c r="AA30">
        <v>7.9682592666666663</v>
      </c>
      <c r="AB30">
        <v>7.8159474789562884</v>
      </c>
      <c r="AC30">
        <v>2.871629268543594</v>
      </c>
      <c r="AD30">
        <v>2.7045628486662725</v>
      </c>
      <c r="AE30">
        <v>9.778151562724851</v>
      </c>
      <c r="AF30">
        <v>1.9015606194100325</v>
      </c>
      <c r="AG30">
        <v>12.548539453040126</v>
      </c>
      <c r="AH30">
        <v>6.9402362983082222</v>
      </c>
      <c r="AI30">
        <v>9.7036231342417842</v>
      </c>
      <c r="AJ30">
        <v>0</v>
      </c>
      <c r="AK30">
        <v>20.669877671237195</v>
      </c>
      <c r="AL30">
        <v>0</v>
      </c>
      <c r="AM30">
        <v>4.6895686972764254</v>
      </c>
      <c r="AN30">
        <v>0.66584851554682967</v>
      </c>
      <c r="AO30">
        <v>0</v>
      </c>
      <c r="AP30">
        <v>0</v>
      </c>
      <c r="AQ30">
        <v>0</v>
      </c>
      <c r="AR30">
        <v>10.318038377717391</v>
      </c>
      <c r="AS30">
        <v>8.7806877499691804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659.54872750961124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5.1300662818650409</v>
      </c>
      <c r="L31">
        <v>308.50317406101493</v>
      </c>
      <c r="M31">
        <v>27.290814687619854</v>
      </c>
      <c r="N31">
        <v>35.229384375592318</v>
      </c>
      <c r="O31">
        <v>0</v>
      </c>
      <c r="P31">
        <v>41.441232486452954</v>
      </c>
      <c r="Q31">
        <v>3.5601341176470589</v>
      </c>
      <c r="R31">
        <v>3.461686234437086</v>
      </c>
      <c r="S31">
        <v>4.3493746875000001</v>
      </c>
      <c r="T31">
        <v>0</v>
      </c>
      <c r="U31">
        <v>62.128844381999997</v>
      </c>
      <c r="V31">
        <v>3.3873909197901049</v>
      </c>
      <c r="W31">
        <v>10.328285391859774</v>
      </c>
      <c r="X31">
        <v>43.519673310759764</v>
      </c>
      <c r="Y31">
        <v>0</v>
      </c>
      <c r="Z31">
        <v>3.8697538295454548</v>
      </c>
      <c r="AA31">
        <v>4.1678683004219401</v>
      </c>
      <c r="AB31">
        <v>7.8159474789562884</v>
      </c>
      <c r="AC31">
        <v>2.871629268543594</v>
      </c>
      <c r="AD31">
        <v>2.7045628486662725</v>
      </c>
      <c r="AE31">
        <v>9.778151562724851</v>
      </c>
      <c r="AF31">
        <v>1.9015606194100325</v>
      </c>
      <c r="AG31">
        <v>12.548539453040126</v>
      </c>
      <c r="AH31">
        <v>6.9402362983082222</v>
      </c>
      <c r="AI31">
        <v>9.7036231342417842</v>
      </c>
      <c r="AJ31">
        <v>0</v>
      </c>
      <c r="AK31">
        <v>20.669877671237195</v>
      </c>
      <c r="AL31">
        <v>0</v>
      </c>
      <c r="AM31">
        <v>4.6895686972764254</v>
      </c>
      <c r="AN31">
        <v>0.66584851554682967</v>
      </c>
      <c r="AO31">
        <v>0</v>
      </c>
      <c r="AP31">
        <v>0</v>
      </c>
      <c r="AQ31">
        <v>0</v>
      </c>
      <c r="AR31">
        <v>10.318038377717391</v>
      </c>
      <c r="AS31">
        <v>8.7806877499691804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655.75595474214424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5.1300662818650409</v>
      </c>
      <c r="L32">
        <v>308.50317406101493</v>
      </c>
      <c r="M32">
        <v>27.290814687619854</v>
      </c>
      <c r="N32">
        <v>35.229384375592318</v>
      </c>
      <c r="O32">
        <v>0</v>
      </c>
      <c r="P32">
        <v>41.441232486452954</v>
      </c>
      <c r="Q32">
        <v>3.5601341176470589</v>
      </c>
      <c r="R32">
        <v>3.461686234437086</v>
      </c>
      <c r="S32">
        <v>4.3493746875000001</v>
      </c>
      <c r="T32">
        <v>0</v>
      </c>
      <c r="U32">
        <v>62.128844381999997</v>
      </c>
      <c r="V32">
        <v>3.3873909197901049</v>
      </c>
      <c r="W32">
        <v>10.328285391859774</v>
      </c>
      <c r="X32">
        <v>43.519673310759764</v>
      </c>
      <c r="Y32">
        <v>0</v>
      </c>
      <c r="Z32">
        <v>3.8697538295454548</v>
      </c>
      <c r="AA32">
        <v>4.1678683004219401</v>
      </c>
      <c r="AB32">
        <v>7.8159474789562884</v>
      </c>
      <c r="AC32">
        <v>2.871629268543594</v>
      </c>
      <c r="AD32">
        <v>2.7045628486662725</v>
      </c>
      <c r="AE32">
        <v>9.778151562724851</v>
      </c>
      <c r="AF32">
        <v>1.9015606194100325</v>
      </c>
      <c r="AG32">
        <v>12.548539453040126</v>
      </c>
      <c r="AH32">
        <v>6.9402362983082222</v>
      </c>
      <c r="AI32">
        <v>9.7036231342417842</v>
      </c>
      <c r="AJ32">
        <v>0</v>
      </c>
      <c r="AK32">
        <v>20.669877671237195</v>
      </c>
      <c r="AL32">
        <v>0</v>
      </c>
      <c r="AM32">
        <v>4.6895686972764254</v>
      </c>
      <c r="AN32">
        <v>0.66584851554682967</v>
      </c>
      <c r="AO32">
        <v>0</v>
      </c>
      <c r="AP32">
        <v>0</v>
      </c>
      <c r="AQ32">
        <v>0</v>
      </c>
      <c r="AR32">
        <v>12.119600551358696</v>
      </c>
      <c r="AS32">
        <v>8.7806877499691804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657.55751691578553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5.1300594788674925</v>
      </c>
      <c r="L33">
        <v>308.50317406101493</v>
      </c>
      <c r="M33">
        <v>27.294832612829499</v>
      </c>
      <c r="N33">
        <v>35.231124693201686</v>
      </c>
      <c r="O33">
        <v>0</v>
      </c>
      <c r="P33">
        <v>41.441232486452954</v>
      </c>
      <c r="Q33">
        <v>3.5601341176470589</v>
      </c>
      <c r="R33">
        <v>3.461686234437086</v>
      </c>
      <c r="S33">
        <v>4.3493746875000001</v>
      </c>
      <c r="T33">
        <v>0</v>
      </c>
      <c r="U33">
        <v>62.128844381999997</v>
      </c>
      <c r="V33">
        <v>3.3873909197901049</v>
      </c>
      <c r="W33">
        <v>10.326325127723518</v>
      </c>
      <c r="X33">
        <v>43.521522972464268</v>
      </c>
      <c r="Y33">
        <v>0</v>
      </c>
      <c r="Z33">
        <v>3.8697538295454548</v>
      </c>
      <c r="AA33">
        <v>4.1678683004219401</v>
      </c>
      <c r="AB33">
        <v>7.8159474789562884</v>
      </c>
      <c r="AC33">
        <v>2.871629268543594</v>
      </c>
      <c r="AD33">
        <v>2.7045628486662725</v>
      </c>
      <c r="AE33">
        <v>9.778151562724851</v>
      </c>
      <c r="AF33">
        <v>1.9015606194100325</v>
      </c>
      <c r="AG33">
        <v>12.548539453040126</v>
      </c>
      <c r="AH33">
        <v>6.9402362983082222</v>
      </c>
      <c r="AI33">
        <v>4.8518116951237653</v>
      </c>
      <c r="AJ33">
        <v>0</v>
      </c>
      <c r="AK33">
        <v>20.669877671237195</v>
      </c>
      <c r="AL33">
        <v>0</v>
      </c>
      <c r="AM33">
        <v>4.6895686972764254</v>
      </c>
      <c r="AN33">
        <v>0.66584851554682967</v>
      </c>
      <c r="AO33">
        <v>0</v>
      </c>
      <c r="AP33">
        <v>0.19003661010770503</v>
      </c>
      <c r="AQ33">
        <v>0</v>
      </c>
      <c r="AR33">
        <v>12.119600551358696</v>
      </c>
      <c r="AS33">
        <v>8.7806877499691804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652.90138292416498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5.1300594788674925</v>
      </c>
      <c r="L34">
        <v>308.50268547220668</v>
      </c>
      <c r="M34">
        <v>27.294832612829499</v>
      </c>
      <c r="N34">
        <v>35.231124693201686</v>
      </c>
      <c r="O34">
        <v>0</v>
      </c>
      <c r="P34">
        <v>41.441232486452954</v>
      </c>
      <c r="Q34">
        <v>3.5601341176470589</v>
      </c>
      <c r="R34">
        <v>3.461686234437086</v>
      </c>
      <c r="S34">
        <v>4.3493746875000001</v>
      </c>
      <c r="T34">
        <v>0</v>
      </c>
      <c r="U34">
        <v>62.128844381999997</v>
      </c>
      <c r="V34">
        <v>3.3873909197901049</v>
      </c>
      <c r="W34">
        <v>10.326325127723518</v>
      </c>
      <c r="X34">
        <v>43.521522972464268</v>
      </c>
      <c r="Y34">
        <v>0</v>
      </c>
      <c r="Z34">
        <v>3.8697538295454548</v>
      </c>
      <c r="AA34">
        <v>4.1678683004219401</v>
      </c>
      <c r="AB34">
        <v>7.8159474789562884</v>
      </c>
      <c r="AC34">
        <v>2.871629268543594</v>
      </c>
      <c r="AD34">
        <v>2.7045628486662725</v>
      </c>
      <c r="AE34">
        <v>9.778151562724851</v>
      </c>
      <c r="AF34">
        <v>1.9015606194100325</v>
      </c>
      <c r="AG34">
        <v>12.548539453040126</v>
      </c>
      <c r="AH34">
        <v>6.9402362983082222</v>
      </c>
      <c r="AI34">
        <v>4.8518116951237653</v>
      </c>
      <c r="AJ34">
        <v>0</v>
      </c>
      <c r="AK34">
        <v>20.669877671237195</v>
      </c>
      <c r="AL34">
        <v>0</v>
      </c>
      <c r="AM34">
        <v>4.6895686972764254</v>
      </c>
      <c r="AN34">
        <v>0.66584851554682967</v>
      </c>
      <c r="AO34">
        <v>0</v>
      </c>
      <c r="AP34">
        <v>0.19003661010770503</v>
      </c>
      <c r="AQ34">
        <v>0</v>
      </c>
      <c r="AR34">
        <v>12.119600551358696</v>
      </c>
      <c r="AS34">
        <v>8.7806877499691804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652.90089433535672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5.1300594788674925</v>
      </c>
      <c r="L35">
        <v>308.50042752581288</v>
      </c>
      <c r="M35">
        <v>27.294832612829499</v>
      </c>
      <c r="N35">
        <v>35.231124693201686</v>
      </c>
      <c r="O35">
        <v>0</v>
      </c>
      <c r="P35">
        <v>41.441232486452954</v>
      </c>
      <c r="Q35">
        <v>3.5605914601420681</v>
      </c>
      <c r="R35">
        <v>3.4606152312499998</v>
      </c>
      <c r="S35">
        <v>4.3502475768245832</v>
      </c>
      <c r="T35">
        <v>0</v>
      </c>
      <c r="U35">
        <v>62.128844381999997</v>
      </c>
      <c r="V35">
        <v>3.3873909197901049</v>
      </c>
      <c r="W35">
        <v>10.326325127723518</v>
      </c>
      <c r="X35">
        <v>43.521522972464268</v>
      </c>
      <c r="Y35">
        <v>0</v>
      </c>
      <c r="Z35">
        <v>3.8697538295454548</v>
      </c>
      <c r="AA35">
        <v>4.1678683004219401</v>
      </c>
      <c r="AB35">
        <v>7.8159474789562884</v>
      </c>
      <c r="AC35">
        <v>2.871629268543594</v>
      </c>
      <c r="AD35">
        <v>2.7045628486662725</v>
      </c>
      <c r="AE35">
        <v>9.778151562724851</v>
      </c>
      <c r="AF35">
        <v>1.9015606194100325</v>
      </c>
      <c r="AG35">
        <v>12.548539453040126</v>
      </c>
      <c r="AH35">
        <v>6.9402362983082222</v>
      </c>
      <c r="AI35">
        <v>0.94437319883309612</v>
      </c>
      <c r="AJ35">
        <v>0</v>
      </c>
      <c r="AK35">
        <v>20.669877671237195</v>
      </c>
      <c r="AL35">
        <v>0</v>
      </c>
      <c r="AM35">
        <v>4.6895686972764254</v>
      </c>
      <c r="AN35">
        <v>0.66584851554682967</v>
      </c>
      <c r="AO35">
        <v>0</v>
      </c>
      <c r="AP35">
        <v>0.19003661010770503</v>
      </c>
      <c r="AQ35">
        <v>0</v>
      </c>
      <c r="AR35">
        <v>10.318038377717391</v>
      </c>
      <c r="AS35">
        <v>8.7806877499691804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647.18989494766356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5.1300594788674925</v>
      </c>
      <c r="L36">
        <v>308.50042752581288</v>
      </c>
      <c r="M36">
        <v>27.294832612829499</v>
      </c>
      <c r="N36">
        <v>35.231124693201686</v>
      </c>
      <c r="O36">
        <v>0</v>
      </c>
      <c r="P36">
        <v>41.441232486452954</v>
      </c>
      <c r="Q36">
        <v>3.5605914601420681</v>
      </c>
      <c r="R36">
        <v>3.4606152312499998</v>
      </c>
      <c r="S36">
        <v>4.3502475768245832</v>
      </c>
      <c r="T36">
        <v>0</v>
      </c>
      <c r="U36">
        <v>62.128844381999997</v>
      </c>
      <c r="V36">
        <v>3.3873909197901049</v>
      </c>
      <c r="W36">
        <v>7.5989171033905398</v>
      </c>
      <c r="X36">
        <v>24.658859947450733</v>
      </c>
      <c r="Y36">
        <v>0</v>
      </c>
      <c r="Z36">
        <v>3.8697538295454548</v>
      </c>
      <c r="AA36">
        <v>4.1678683004219401</v>
      </c>
      <c r="AB36">
        <v>7.8159474789562884</v>
      </c>
      <c r="AC36">
        <v>2.871629268543594</v>
      </c>
      <c r="AD36">
        <v>2.7045628486662725</v>
      </c>
      <c r="AE36">
        <v>9.778151562724851</v>
      </c>
      <c r="AF36">
        <v>1.9015606194100325</v>
      </c>
      <c r="AG36">
        <v>12.548539453040126</v>
      </c>
      <c r="AH36">
        <v>6.9402362983082222</v>
      </c>
      <c r="AI36">
        <v>0</v>
      </c>
      <c r="AJ36">
        <v>0</v>
      </c>
      <c r="AK36">
        <v>20.669877671237195</v>
      </c>
      <c r="AL36">
        <v>0</v>
      </c>
      <c r="AM36">
        <v>4.6895686972764254</v>
      </c>
      <c r="AN36">
        <v>0.66584851554682967</v>
      </c>
      <c r="AO36">
        <v>0</v>
      </c>
      <c r="AP36">
        <v>0.19003661010770503</v>
      </c>
      <c r="AQ36">
        <v>0</v>
      </c>
      <c r="AR36">
        <v>10.318038377717391</v>
      </c>
      <c r="AS36">
        <v>8.7806877499691804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624.65545069948394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5.1300594788674925</v>
      </c>
      <c r="L37">
        <v>308.50042752581288</v>
      </c>
      <c r="M37">
        <v>27.294832612829499</v>
      </c>
      <c r="N37">
        <v>35.231124693201686</v>
      </c>
      <c r="O37">
        <v>0</v>
      </c>
      <c r="P37">
        <v>41.441232486452954</v>
      </c>
      <c r="Q37">
        <v>3.5605914601420681</v>
      </c>
      <c r="R37">
        <v>3.4606152312499998</v>
      </c>
      <c r="S37">
        <v>4.3502475768245832</v>
      </c>
      <c r="T37">
        <v>0</v>
      </c>
      <c r="U37">
        <v>62.128844381999997</v>
      </c>
      <c r="V37">
        <v>3.3873909197901049</v>
      </c>
      <c r="W37">
        <v>7.5989171033905398</v>
      </c>
      <c r="X37">
        <v>24.658859947450733</v>
      </c>
      <c r="Y37">
        <v>0</v>
      </c>
      <c r="Z37">
        <v>3.8697538295454548</v>
      </c>
      <c r="AA37">
        <v>4.1678683004219401</v>
      </c>
      <c r="AB37">
        <v>3.9079737394781442</v>
      </c>
      <c r="AC37">
        <v>2.871629268543594</v>
      </c>
      <c r="AD37">
        <v>5.409125697332545</v>
      </c>
      <c r="AE37">
        <v>9.778151562724851</v>
      </c>
      <c r="AF37">
        <v>1.9015606194100325</v>
      </c>
      <c r="AG37">
        <v>12.548539453040126</v>
      </c>
      <c r="AH37">
        <v>6.9402362983082222</v>
      </c>
      <c r="AI37">
        <v>0</v>
      </c>
      <c r="AJ37">
        <v>0</v>
      </c>
      <c r="AK37">
        <v>20.669877671237195</v>
      </c>
      <c r="AL37">
        <v>0</v>
      </c>
      <c r="AM37">
        <v>4.6895686972764254</v>
      </c>
      <c r="AN37">
        <v>0.66584851554682967</v>
      </c>
      <c r="AO37">
        <v>0</v>
      </c>
      <c r="AP37">
        <v>0.19003661010770503</v>
      </c>
      <c r="AQ37">
        <v>0</v>
      </c>
      <c r="AR37">
        <v>10.318038377717391</v>
      </c>
      <c r="AS37">
        <v>8.7806877499691804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623.45203980867211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5.1300594788674925</v>
      </c>
      <c r="L38">
        <v>308.50042752581288</v>
      </c>
      <c r="M38">
        <v>27.294832612829499</v>
      </c>
      <c r="N38">
        <v>35.231124693201686</v>
      </c>
      <c r="O38">
        <v>0</v>
      </c>
      <c r="P38">
        <v>41.441232486452954</v>
      </c>
      <c r="Q38">
        <v>3.5605914601420681</v>
      </c>
      <c r="R38">
        <v>3.4606152312499998</v>
      </c>
      <c r="S38">
        <v>4.3502475768245832</v>
      </c>
      <c r="T38">
        <v>0</v>
      </c>
      <c r="U38">
        <v>62.128844381999997</v>
      </c>
      <c r="V38">
        <v>3.3873909197901049</v>
      </c>
      <c r="W38">
        <v>7.5989171033905398</v>
      </c>
      <c r="X38">
        <v>24.658859947450733</v>
      </c>
      <c r="Y38">
        <v>0</v>
      </c>
      <c r="Z38">
        <v>3.8697538295454548</v>
      </c>
      <c r="AA38">
        <v>4.1678683004219401</v>
      </c>
      <c r="AB38">
        <v>3.9079737394781442</v>
      </c>
      <c r="AC38">
        <v>2.871629268543594</v>
      </c>
      <c r="AD38">
        <v>5.409125697332545</v>
      </c>
      <c r="AE38">
        <v>9.778151562724851</v>
      </c>
      <c r="AF38">
        <v>1.9015606194100325</v>
      </c>
      <c r="AG38">
        <v>12.548539453040126</v>
      </c>
      <c r="AH38">
        <v>0</v>
      </c>
      <c r="AI38">
        <v>0</v>
      </c>
      <c r="AJ38">
        <v>0</v>
      </c>
      <c r="AK38">
        <v>20.669877671237195</v>
      </c>
      <c r="AL38">
        <v>0</v>
      </c>
      <c r="AM38">
        <v>4.6895686972764254</v>
      </c>
      <c r="AN38">
        <v>0.66584851554682967</v>
      </c>
      <c r="AO38">
        <v>0</v>
      </c>
      <c r="AP38">
        <v>0.19003661010770503</v>
      </c>
      <c r="AQ38">
        <v>0</v>
      </c>
      <c r="AR38">
        <v>10.318038377717391</v>
      </c>
      <c r="AS38">
        <v>8.7806877499691804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616.51180351036385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5.1300594788674925</v>
      </c>
      <c r="L39">
        <v>308.50042752581288</v>
      </c>
      <c r="M39">
        <v>27.294832612829499</v>
      </c>
      <c r="N39">
        <v>35.231124693201686</v>
      </c>
      <c r="O39">
        <v>0</v>
      </c>
      <c r="P39">
        <v>41.441232486452954</v>
      </c>
      <c r="Q39">
        <v>3.5605914601420681</v>
      </c>
      <c r="R39">
        <v>3.4606152312499998</v>
      </c>
      <c r="S39">
        <v>4.3502475768245832</v>
      </c>
      <c r="T39">
        <v>0</v>
      </c>
      <c r="U39">
        <v>62.128844381999997</v>
      </c>
      <c r="V39">
        <v>3.3873909197901049</v>
      </c>
      <c r="W39">
        <v>7.5989171033905398</v>
      </c>
      <c r="X39">
        <v>24.658859947450733</v>
      </c>
      <c r="Y39">
        <v>0</v>
      </c>
      <c r="Z39">
        <v>3.8697538295454548</v>
      </c>
      <c r="AA39">
        <v>4.1678683004219401</v>
      </c>
      <c r="AB39">
        <v>3.9079737394781442</v>
      </c>
      <c r="AC39">
        <v>2.871629268543594</v>
      </c>
      <c r="AD39">
        <v>5.409125697332545</v>
      </c>
      <c r="AE39">
        <v>9.778151562724851</v>
      </c>
      <c r="AF39">
        <v>1.9015606194100325</v>
      </c>
      <c r="AG39">
        <v>12.548539453040126</v>
      </c>
      <c r="AH39">
        <v>0</v>
      </c>
      <c r="AI39">
        <v>0</v>
      </c>
      <c r="AJ39">
        <v>0</v>
      </c>
      <c r="AK39">
        <v>20.669877671237195</v>
      </c>
      <c r="AL39">
        <v>0</v>
      </c>
      <c r="AM39">
        <v>4.6895686972764254</v>
      </c>
      <c r="AN39">
        <v>0.66584851554682967</v>
      </c>
      <c r="AO39">
        <v>0</v>
      </c>
      <c r="AP39">
        <v>0</v>
      </c>
      <c r="AQ39">
        <v>0</v>
      </c>
      <c r="AR39">
        <v>10.318038377717391</v>
      </c>
      <c r="AS39">
        <v>8.7806877499691804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616.32176690025619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5.1300594788674925</v>
      </c>
      <c r="L40">
        <v>308.50042752581288</v>
      </c>
      <c r="M40">
        <v>27.294832612829499</v>
      </c>
      <c r="N40">
        <v>35.231124693201686</v>
      </c>
      <c r="O40">
        <v>0</v>
      </c>
      <c r="P40">
        <v>41.441232486452954</v>
      </c>
      <c r="Q40">
        <v>3.5605914601420681</v>
      </c>
      <c r="R40">
        <v>3.4606152312499998</v>
      </c>
      <c r="S40">
        <v>4.3502475768245832</v>
      </c>
      <c r="T40">
        <v>0</v>
      </c>
      <c r="U40">
        <v>62.128844381999997</v>
      </c>
      <c r="V40">
        <v>3.3873909197901049</v>
      </c>
      <c r="W40">
        <v>7.5989171033905398</v>
      </c>
      <c r="X40">
        <v>24.658859947450733</v>
      </c>
      <c r="Y40">
        <v>0</v>
      </c>
      <c r="Z40">
        <v>3.8697538295454548</v>
      </c>
      <c r="AA40">
        <v>4.1678683004219401</v>
      </c>
      <c r="AB40">
        <v>3.9079737394781442</v>
      </c>
      <c r="AC40">
        <v>2.871629268543594</v>
      </c>
      <c r="AD40">
        <v>5.409125697332545</v>
      </c>
      <c r="AE40">
        <v>9.778151562724851</v>
      </c>
      <c r="AF40">
        <v>1.9015606194100325</v>
      </c>
      <c r="AG40">
        <v>12.548539453040126</v>
      </c>
      <c r="AH40">
        <v>0</v>
      </c>
      <c r="AI40">
        <v>0</v>
      </c>
      <c r="AJ40">
        <v>0</v>
      </c>
      <c r="AK40">
        <v>20.669877671237195</v>
      </c>
      <c r="AL40">
        <v>0</v>
      </c>
      <c r="AM40">
        <v>4.6895686972764254</v>
      </c>
      <c r="AN40">
        <v>0.66584851554682967</v>
      </c>
      <c r="AO40">
        <v>0</v>
      </c>
      <c r="AP40">
        <v>0</v>
      </c>
      <c r="AQ40">
        <v>0</v>
      </c>
      <c r="AR40">
        <v>10.318038377717391</v>
      </c>
      <c r="AS40">
        <v>8.7806877499691804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616.32176690025619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5.1300594788674925</v>
      </c>
      <c r="L41">
        <v>308.50042752581288</v>
      </c>
      <c r="M41">
        <v>27.294832612829499</v>
      </c>
      <c r="N41">
        <v>35.231124693201686</v>
      </c>
      <c r="O41">
        <v>0</v>
      </c>
      <c r="P41">
        <v>41.441232486452954</v>
      </c>
      <c r="Q41">
        <v>3.5605914601420681</v>
      </c>
      <c r="R41">
        <v>3.4606152312499998</v>
      </c>
      <c r="S41">
        <v>4.3502475768245832</v>
      </c>
      <c r="T41">
        <v>0</v>
      </c>
      <c r="U41">
        <v>62.128844381999997</v>
      </c>
      <c r="V41">
        <v>3.3873909197901049</v>
      </c>
      <c r="W41">
        <v>7.5989171033905398</v>
      </c>
      <c r="X41">
        <v>24.658859947450733</v>
      </c>
      <c r="Y41">
        <v>0</v>
      </c>
      <c r="Z41">
        <v>3.8697538295454548</v>
      </c>
      <c r="AA41">
        <v>3.8200773286919834</v>
      </c>
      <c r="AB41">
        <v>3.9079737394781442</v>
      </c>
      <c r="AC41">
        <v>2.871629268543594</v>
      </c>
      <c r="AD41">
        <v>5.409125697332545</v>
      </c>
      <c r="AE41">
        <v>9.778151562724851</v>
      </c>
      <c r="AF41">
        <v>1.9015606194100325</v>
      </c>
      <c r="AG41">
        <v>12.548539453040126</v>
      </c>
      <c r="AH41">
        <v>0</v>
      </c>
      <c r="AI41">
        <v>0</v>
      </c>
      <c r="AJ41">
        <v>0</v>
      </c>
      <c r="AK41">
        <v>20.669877671237195</v>
      </c>
      <c r="AL41">
        <v>0</v>
      </c>
      <c r="AM41">
        <v>4.6895686972764254</v>
      </c>
      <c r="AN41">
        <v>0.66584851554682967</v>
      </c>
      <c r="AO41">
        <v>0</v>
      </c>
      <c r="AP41">
        <v>0</v>
      </c>
      <c r="AQ41">
        <v>0</v>
      </c>
      <c r="AR41">
        <v>10.318038377717391</v>
      </c>
      <c r="AS41">
        <v>8.7806877499691804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615.97397592852633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5.1300594788674925</v>
      </c>
      <c r="L42">
        <v>308.50042752581288</v>
      </c>
      <c r="M42">
        <v>27.294832612829499</v>
      </c>
      <c r="N42">
        <v>35.231124693201686</v>
      </c>
      <c r="O42">
        <v>0</v>
      </c>
      <c r="P42">
        <v>41.441232486452954</v>
      </c>
      <c r="Q42">
        <v>3.5605914601420681</v>
      </c>
      <c r="R42">
        <v>3.4606152312499998</v>
      </c>
      <c r="S42">
        <v>4.3502475768245832</v>
      </c>
      <c r="T42">
        <v>0</v>
      </c>
      <c r="U42">
        <v>62.128844381999997</v>
      </c>
      <c r="V42">
        <v>3.3873909197901049</v>
      </c>
      <c r="W42">
        <v>7.5989171033905398</v>
      </c>
      <c r="X42">
        <v>24.658859947450733</v>
      </c>
      <c r="Y42">
        <v>0</v>
      </c>
      <c r="Z42">
        <v>3.8697538295454548</v>
      </c>
      <c r="AA42">
        <v>0</v>
      </c>
      <c r="AB42">
        <v>3.9079737394781442</v>
      </c>
      <c r="AC42">
        <v>2.871629268543594</v>
      </c>
      <c r="AD42">
        <v>5.409125697332545</v>
      </c>
      <c r="AE42">
        <v>9.778151562724851</v>
      </c>
      <c r="AF42">
        <v>1.9015606194100325</v>
      </c>
      <c r="AG42">
        <v>12.548539453040126</v>
      </c>
      <c r="AH42">
        <v>0</v>
      </c>
      <c r="AI42">
        <v>0</v>
      </c>
      <c r="AJ42">
        <v>0</v>
      </c>
      <c r="AK42">
        <v>20.669877671237195</v>
      </c>
      <c r="AL42">
        <v>0</v>
      </c>
      <c r="AM42">
        <v>4.6895686972764254</v>
      </c>
      <c r="AN42">
        <v>0.66584851554682967</v>
      </c>
      <c r="AO42">
        <v>0</v>
      </c>
      <c r="AP42">
        <v>0</v>
      </c>
      <c r="AQ42">
        <v>0</v>
      </c>
      <c r="AR42">
        <v>10.318038377717391</v>
      </c>
      <c r="AS42">
        <v>8.7806877499691804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612.15389859983429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5.1300594788674925</v>
      </c>
      <c r="L43">
        <v>308.50042752581288</v>
      </c>
      <c r="M43">
        <v>27.294832612829499</v>
      </c>
      <c r="N43">
        <v>35.231124693201686</v>
      </c>
      <c r="O43">
        <v>0</v>
      </c>
      <c r="P43">
        <v>41.441232486452954</v>
      </c>
      <c r="Q43">
        <v>3.5605914601420681</v>
      </c>
      <c r="R43">
        <v>3.4606152312499998</v>
      </c>
      <c r="S43">
        <v>4.3502475768245832</v>
      </c>
      <c r="T43">
        <v>0</v>
      </c>
      <c r="U43">
        <v>62.128844381999997</v>
      </c>
      <c r="V43">
        <v>3.3873909197901049</v>
      </c>
      <c r="W43">
        <v>7.5989171033905398</v>
      </c>
      <c r="X43">
        <v>24.658859947450733</v>
      </c>
      <c r="Y43">
        <v>0</v>
      </c>
      <c r="Z43">
        <v>3.8697538295454548</v>
      </c>
      <c r="AA43">
        <v>0</v>
      </c>
      <c r="AB43">
        <v>3.9079737394781442</v>
      </c>
      <c r="AC43">
        <v>2.871629268543594</v>
      </c>
      <c r="AD43">
        <v>5.409125697332545</v>
      </c>
      <c r="AE43">
        <v>9.778151562724851</v>
      </c>
      <c r="AF43">
        <v>1.9015606194100325</v>
      </c>
      <c r="AG43">
        <v>12.548539453040126</v>
      </c>
      <c r="AH43">
        <v>0</v>
      </c>
      <c r="AI43">
        <v>0</v>
      </c>
      <c r="AJ43">
        <v>0</v>
      </c>
      <c r="AK43">
        <v>20.669877671237195</v>
      </c>
      <c r="AL43">
        <v>0</v>
      </c>
      <c r="AM43">
        <v>4.6895686972764254</v>
      </c>
      <c r="AN43">
        <v>0.66584851554682967</v>
      </c>
      <c r="AO43">
        <v>0</v>
      </c>
      <c r="AP43">
        <v>2.470474090637945</v>
      </c>
      <c r="AQ43">
        <v>0</v>
      </c>
      <c r="AR43">
        <v>10.318038377717391</v>
      </c>
      <c r="AS43">
        <v>8.7806877499691804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614.62437269047223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5.1300594788674925</v>
      </c>
      <c r="L44">
        <v>308.50042752581288</v>
      </c>
      <c r="M44">
        <v>27.294832612829499</v>
      </c>
      <c r="N44">
        <v>35.231124693201686</v>
      </c>
      <c r="O44">
        <v>0</v>
      </c>
      <c r="P44">
        <v>41.441232486452954</v>
      </c>
      <c r="Q44">
        <v>3.5605914601420681</v>
      </c>
      <c r="R44">
        <v>3.4606152312499998</v>
      </c>
      <c r="S44">
        <v>4.3502475768245832</v>
      </c>
      <c r="T44">
        <v>0</v>
      </c>
      <c r="U44">
        <v>62.128844381999997</v>
      </c>
      <c r="V44">
        <v>3.3873909197901049</v>
      </c>
      <c r="W44">
        <v>7.5989171033905398</v>
      </c>
      <c r="X44">
        <v>24.658859947450733</v>
      </c>
      <c r="Y44">
        <v>0</v>
      </c>
      <c r="Z44">
        <v>3.8697538295454548</v>
      </c>
      <c r="AA44">
        <v>0</v>
      </c>
      <c r="AB44">
        <v>3.9079737394781442</v>
      </c>
      <c r="AC44">
        <v>2.871629268543594</v>
      </c>
      <c r="AD44">
        <v>5.409125697332545</v>
      </c>
      <c r="AE44">
        <v>9.778151562724851</v>
      </c>
      <c r="AF44">
        <v>1.9015606194100325</v>
      </c>
      <c r="AG44">
        <v>12.548539453040126</v>
      </c>
      <c r="AH44">
        <v>0</v>
      </c>
      <c r="AI44">
        <v>0</v>
      </c>
      <c r="AJ44">
        <v>0</v>
      </c>
      <c r="AK44">
        <v>20.669877671237195</v>
      </c>
      <c r="AL44">
        <v>0</v>
      </c>
      <c r="AM44">
        <v>4.6895686972764254</v>
      </c>
      <c r="AN44">
        <v>0.66584851554682967</v>
      </c>
      <c r="AO44">
        <v>0</v>
      </c>
      <c r="AP44">
        <v>2.470474090637945</v>
      </c>
      <c r="AQ44">
        <v>0</v>
      </c>
      <c r="AR44">
        <v>12.119600551358696</v>
      </c>
      <c r="AS44">
        <v>8.7806877499691804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616.42593486411351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5.1300594788674925</v>
      </c>
      <c r="L45">
        <v>308.50042752581288</v>
      </c>
      <c r="M45">
        <v>27.294832612829499</v>
      </c>
      <c r="N45">
        <v>35.231124693201686</v>
      </c>
      <c r="O45">
        <v>0</v>
      </c>
      <c r="P45">
        <v>41.441232486452954</v>
      </c>
      <c r="Q45">
        <v>3.5605914601420681</v>
      </c>
      <c r="R45">
        <v>3.4606152312499998</v>
      </c>
      <c r="S45">
        <v>4.3502475768245832</v>
      </c>
      <c r="T45">
        <v>0</v>
      </c>
      <c r="U45">
        <v>62.128844381999997</v>
      </c>
      <c r="V45">
        <v>3.3873909197901049</v>
      </c>
      <c r="W45">
        <v>7.5989171033905398</v>
      </c>
      <c r="X45">
        <v>24.658859947450733</v>
      </c>
      <c r="Y45">
        <v>0</v>
      </c>
      <c r="Z45">
        <v>5.8046308977272734</v>
      </c>
      <c r="AA45">
        <v>0</v>
      </c>
      <c r="AB45">
        <v>3.9079737394781442</v>
      </c>
      <c r="AC45">
        <v>2.871629268543594</v>
      </c>
      <c r="AD45">
        <v>5.409125697332545</v>
      </c>
      <c r="AE45">
        <v>9.778151562724851</v>
      </c>
      <c r="AF45">
        <v>1.9015606194100325</v>
      </c>
      <c r="AG45">
        <v>12.548539453040126</v>
      </c>
      <c r="AH45">
        <v>0</v>
      </c>
      <c r="AI45">
        <v>0</v>
      </c>
      <c r="AJ45">
        <v>0</v>
      </c>
      <c r="AK45">
        <v>20.669877671237195</v>
      </c>
      <c r="AL45">
        <v>0</v>
      </c>
      <c r="AM45">
        <v>4.6895686972764254</v>
      </c>
      <c r="AN45">
        <v>0.66584851554682967</v>
      </c>
      <c r="AO45">
        <v>0</v>
      </c>
      <c r="AP45">
        <v>2.470474090637945</v>
      </c>
      <c r="AQ45">
        <v>0</v>
      </c>
      <c r="AR45">
        <v>12.119600551358696</v>
      </c>
      <c r="AS45">
        <v>8.7806877499691804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618.36081193229541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5.1300594788674925</v>
      </c>
      <c r="L46">
        <v>308.50042752581288</v>
      </c>
      <c r="M46">
        <v>27.294832612829499</v>
      </c>
      <c r="N46">
        <v>35.231124693201686</v>
      </c>
      <c r="O46">
        <v>0</v>
      </c>
      <c r="P46">
        <v>41.441232486452954</v>
      </c>
      <c r="Q46">
        <v>3.5605914601420681</v>
      </c>
      <c r="R46">
        <v>3.4606152312499998</v>
      </c>
      <c r="S46">
        <v>4.3502475768245832</v>
      </c>
      <c r="T46">
        <v>0</v>
      </c>
      <c r="U46">
        <v>62.128844381999997</v>
      </c>
      <c r="V46">
        <v>3.3873909197901049</v>
      </c>
      <c r="W46">
        <v>7.5989171033905398</v>
      </c>
      <c r="X46">
        <v>24.658859947450733</v>
      </c>
      <c r="Y46">
        <v>0</v>
      </c>
      <c r="Z46">
        <v>5.8046308977272734</v>
      </c>
      <c r="AA46">
        <v>0</v>
      </c>
      <c r="AB46">
        <v>3.9079737394781442</v>
      </c>
      <c r="AC46">
        <v>2.871629268543594</v>
      </c>
      <c r="AD46">
        <v>5.409125697332545</v>
      </c>
      <c r="AE46">
        <v>9.778151562724851</v>
      </c>
      <c r="AF46">
        <v>1.9015606194100325</v>
      </c>
      <c r="AG46">
        <v>12.548539453040126</v>
      </c>
      <c r="AH46">
        <v>0</v>
      </c>
      <c r="AI46">
        <v>0</v>
      </c>
      <c r="AJ46">
        <v>0</v>
      </c>
      <c r="AK46">
        <v>20.669877671237195</v>
      </c>
      <c r="AL46">
        <v>0</v>
      </c>
      <c r="AM46">
        <v>4.6895686972764254</v>
      </c>
      <c r="AN46">
        <v>0.66584851554682967</v>
      </c>
      <c r="AO46">
        <v>0</v>
      </c>
      <c r="AP46">
        <v>2.470474090637945</v>
      </c>
      <c r="AQ46">
        <v>0</v>
      </c>
      <c r="AR46">
        <v>12.119600551358696</v>
      </c>
      <c r="AS46">
        <v>8.7806877499691804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618.36081193229541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5.1300594788674925</v>
      </c>
      <c r="L47">
        <v>308.50042752581288</v>
      </c>
      <c r="M47">
        <v>27.294832612829499</v>
      </c>
      <c r="N47">
        <v>35.231124693201686</v>
      </c>
      <c r="O47">
        <v>0</v>
      </c>
      <c r="P47">
        <v>41.441232486452954</v>
      </c>
      <c r="Q47">
        <v>3.5605914601420681</v>
      </c>
      <c r="R47">
        <v>3.4606152312499998</v>
      </c>
      <c r="S47">
        <v>4.3502475768245832</v>
      </c>
      <c r="T47">
        <v>0</v>
      </c>
      <c r="U47">
        <v>62.128844381999997</v>
      </c>
      <c r="V47">
        <v>3.3873909197901049</v>
      </c>
      <c r="W47">
        <v>7.5989171033905398</v>
      </c>
      <c r="X47">
        <v>24.658859947450733</v>
      </c>
      <c r="Y47">
        <v>0</v>
      </c>
      <c r="Z47">
        <v>5.8046308977272734</v>
      </c>
      <c r="AA47">
        <v>0</v>
      </c>
      <c r="AB47">
        <v>3.9079737394781442</v>
      </c>
      <c r="AC47">
        <v>2.871629268543594</v>
      </c>
      <c r="AD47">
        <v>5.409125697332545</v>
      </c>
      <c r="AE47">
        <v>14.667227215941171</v>
      </c>
      <c r="AF47">
        <v>1.9015606194100325</v>
      </c>
      <c r="AG47">
        <v>12.548539453040126</v>
      </c>
      <c r="AH47">
        <v>0</v>
      </c>
      <c r="AI47">
        <v>0</v>
      </c>
      <c r="AJ47">
        <v>0</v>
      </c>
      <c r="AK47">
        <v>20.669877671237195</v>
      </c>
      <c r="AL47">
        <v>0</v>
      </c>
      <c r="AM47">
        <v>4.6895686972764254</v>
      </c>
      <c r="AN47">
        <v>0.66584851554682967</v>
      </c>
      <c r="AO47">
        <v>0</v>
      </c>
      <c r="AP47">
        <v>0</v>
      </c>
      <c r="AQ47">
        <v>0</v>
      </c>
      <c r="AR47">
        <v>10.318038377717391</v>
      </c>
      <c r="AS47">
        <v>8.7806877499691804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618.97785132123249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5.1300594788674925</v>
      </c>
      <c r="L48">
        <v>308.50042752581288</v>
      </c>
      <c r="M48">
        <v>27.294832612829499</v>
      </c>
      <c r="N48">
        <v>35.231124693201686</v>
      </c>
      <c r="O48">
        <v>0</v>
      </c>
      <c r="P48">
        <v>41.441232486452954</v>
      </c>
      <c r="Q48">
        <v>3.5605914601420681</v>
      </c>
      <c r="R48">
        <v>3.4606152312499998</v>
      </c>
      <c r="S48">
        <v>4.3502475768245832</v>
      </c>
      <c r="T48">
        <v>0</v>
      </c>
      <c r="U48">
        <v>62.128844381999997</v>
      </c>
      <c r="V48">
        <v>3.3873909197901049</v>
      </c>
      <c r="W48">
        <v>7.5989171033905398</v>
      </c>
      <c r="X48">
        <v>24.658859947450733</v>
      </c>
      <c r="Y48">
        <v>0</v>
      </c>
      <c r="Z48">
        <v>5.8046308977272734</v>
      </c>
      <c r="AA48">
        <v>0</v>
      </c>
      <c r="AB48">
        <v>3.9079737394781442</v>
      </c>
      <c r="AC48">
        <v>2.871629268543594</v>
      </c>
      <c r="AD48">
        <v>5.409125697332545</v>
      </c>
      <c r="AE48">
        <v>14.667227215941171</v>
      </c>
      <c r="AF48">
        <v>1.9015606194100325</v>
      </c>
      <c r="AG48">
        <v>12.548539453040126</v>
      </c>
      <c r="AH48">
        <v>0</v>
      </c>
      <c r="AI48">
        <v>0</v>
      </c>
      <c r="AJ48">
        <v>0</v>
      </c>
      <c r="AK48">
        <v>20.669877671237195</v>
      </c>
      <c r="AL48">
        <v>0</v>
      </c>
      <c r="AM48">
        <v>4.6895686972764254</v>
      </c>
      <c r="AN48">
        <v>0.66584851554682967</v>
      </c>
      <c r="AO48">
        <v>0</v>
      </c>
      <c r="AP48">
        <v>0</v>
      </c>
      <c r="AQ48">
        <v>0</v>
      </c>
      <c r="AR48">
        <v>10.318038377717391</v>
      </c>
      <c r="AS48">
        <v>8.7806877499691804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618.97785132123249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5.1300594788674925</v>
      </c>
      <c r="L49">
        <v>308.50042752581288</v>
      </c>
      <c r="M49">
        <v>27.294832612829499</v>
      </c>
      <c r="N49">
        <v>35.231124693201686</v>
      </c>
      <c r="O49">
        <v>0</v>
      </c>
      <c r="P49">
        <v>41.441232486452954</v>
      </c>
      <c r="Q49">
        <v>3.5605914601420681</v>
      </c>
      <c r="R49">
        <v>3.4606152312499998</v>
      </c>
      <c r="S49">
        <v>4.3502475768245832</v>
      </c>
      <c r="T49">
        <v>0</v>
      </c>
      <c r="U49">
        <v>62.128844381999997</v>
      </c>
      <c r="V49">
        <v>3.3873909197901049</v>
      </c>
      <c r="W49">
        <v>7.5989171033905398</v>
      </c>
      <c r="X49">
        <v>24.658859947450733</v>
      </c>
      <c r="Y49">
        <v>0</v>
      </c>
      <c r="Z49">
        <v>5.8046308977272734</v>
      </c>
      <c r="AA49">
        <v>0</v>
      </c>
      <c r="AB49">
        <v>3.9079737394781442</v>
      </c>
      <c r="AC49">
        <v>2.871629268543594</v>
      </c>
      <c r="AD49">
        <v>5.409125697332545</v>
      </c>
      <c r="AE49">
        <v>14.667227215941171</v>
      </c>
      <c r="AF49">
        <v>1.9015606194100325</v>
      </c>
      <c r="AG49">
        <v>12.548539453040126</v>
      </c>
      <c r="AH49">
        <v>0</v>
      </c>
      <c r="AI49">
        <v>0</v>
      </c>
      <c r="AJ49">
        <v>0</v>
      </c>
      <c r="AK49">
        <v>20.669877671237195</v>
      </c>
      <c r="AL49">
        <v>0</v>
      </c>
      <c r="AM49">
        <v>4.6895686972764254</v>
      </c>
      <c r="AN49">
        <v>0.66584851554682967</v>
      </c>
      <c r="AO49">
        <v>0</v>
      </c>
      <c r="AP49">
        <v>0</v>
      </c>
      <c r="AQ49">
        <v>0</v>
      </c>
      <c r="AR49">
        <v>10.318038377717391</v>
      </c>
      <c r="AS49">
        <v>8.7806877499691804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618.97785132123249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5.1300594788674925</v>
      </c>
      <c r="L50">
        <v>308.50042752581288</v>
      </c>
      <c r="M50">
        <v>27.294832612829499</v>
      </c>
      <c r="N50">
        <v>35.231124693201686</v>
      </c>
      <c r="O50">
        <v>0</v>
      </c>
      <c r="P50">
        <v>41.441232486452954</v>
      </c>
      <c r="Q50">
        <v>3.5605914601420681</v>
      </c>
      <c r="R50">
        <v>3.4606152312499998</v>
      </c>
      <c r="S50">
        <v>4.3502475768245832</v>
      </c>
      <c r="T50">
        <v>0</v>
      </c>
      <c r="U50">
        <v>62.128844381999997</v>
      </c>
      <c r="V50">
        <v>3.3873909197901049</v>
      </c>
      <c r="W50">
        <v>7.5989171033905398</v>
      </c>
      <c r="X50">
        <v>24.658859947450733</v>
      </c>
      <c r="Y50">
        <v>0</v>
      </c>
      <c r="Z50">
        <v>5.8046308977272734</v>
      </c>
      <c r="AA50">
        <v>0</v>
      </c>
      <c r="AB50">
        <v>3.9079737394781442</v>
      </c>
      <c r="AC50">
        <v>2.871629268543594</v>
      </c>
      <c r="AD50">
        <v>5.409125697332545</v>
      </c>
      <c r="AE50">
        <v>14.667227215941171</v>
      </c>
      <c r="AF50">
        <v>1.9015606194100325</v>
      </c>
      <c r="AG50">
        <v>12.548539453040126</v>
      </c>
      <c r="AH50">
        <v>0</v>
      </c>
      <c r="AI50">
        <v>0</v>
      </c>
      <c r="AJ50">
        <v>0</v>
      </c>
      <c r="AK50">
        <v>20.669877671237195</v>
      </c>
      <c r="AL50">
        <v>0</v>
      </c>
      <c r="AM50">
        <v>4.6895686972764254</v>
      </c>
      <c r="AN50">
        <v>0.66584851554682967</v>
      </c>
      <c r="AO50">
        <v>0</v>
      </c>
      <c r="AP50">
        <v>0</v>
      </c>
      <c r="AQ50">
        <v>0</v>
      </c>
      <c r="AR50">
        <v>10.318038377717391</v>
      </c>
      <c r="AS50">
        <v>8.7806877499691804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618.97785132123249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5.1300594788674925</v>
      </c>
      <c r="L51">
        <v>308.50042752581288</v>
      </c>
      <c r="M51">
        <v>27.29078125111868</v>
      </c>
      <c r="N51">
        <v>35.229384375592318</v>
      </c>
      <c r="O51">
        <v>0</v>
      </c>
      <c r="P51">
        <v>41.441232486452954</v>
      </c>
      <c r="Q51">
        <v>3.5605914601420681</v>
      </c>
      <c r="R51">
        <v>3.4606152312499998</v>
      </c>
      <c r="S51">
        <v>4.3502475768245832</v>
      </c>
      <c r="T51">
        <v>0</v>
      </c>
      <c r="U51">
        <v>62.128844381999997</v>
      </c>
      <c r="V51">
        <v>3.3873909197901049</v>
      </c>
      <c r="W51">
        <v>7.5989171033905398</v>
      </c>
      <c r="X51">
        <v>24.658859947450733</v>
      </c>
      <c r="Y51">
        <v>0</v>
      </c>
      <c r="Z51">
        <v>5.8046308977272734</v>
      </c>
      <c r="AA51">
        <v>0</v>
      </c>
      <c r="AB51">
        <v>3.9079737394781442</v>
      </c>
      <c r="AC51">
        <v>0</v>
      </c>
      <c r="AD51">
        <v>2.7045628486662725</v>
      </c>
      <c r="AE51">
        <v>14.667227215941171</v>
      </c>
      <c r="AF51">
        <v>0</v>
      </c>
      <c r="AG51">
        <v>12.548539453040126</v>
      </c>
      <c r="AH51">
        <v>0</v>
      </c>
      <c r="AI51">
        <v>0</v>
      </c>
      <c r="AJ51">
        <v>0</v>
      </c>
      <c r="AK51">
        <v>20.669877671237195</v>
      </c>
      <c r="AL51">
        <v>0</v>
      </c>
      <c r="AM51">
        <v>4.6895686972764254</v>
      </c>
      <c r="AN51">
        <v>0.66584851554682967</v>
      </c>
      <c r="AO51">
        <v>0</v>
      </c>
      <c r="AP51">
        <v>0</v>
      </c>
      <c r="AQ51">
        <v>0</v>
      </c>
      <c r="AR51">
        <v>10.318038377717391</v>
      </c>
      <c r="AS51">
        <v>8.7806877499691804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611.49430690529221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5.1300594788674925</v>
      </c>
      <c r="L52">
        <v>308.50042752581288</v>
      </c>
      <c r="M52">
        <v>27.290814687619854</v>
      </c>
      <c r="N52">
        <v>35.229384375592318</v>
      </c>
      <c r="O52">
        <v>0</v>
      </c>
      <c r="P52">
        <v>41.441232486452954</v>
      </c>
      <c r="Q52">
        <v>3.5605914601420681</v>
      </c>
      <c r="R52">
        <v>3.4606152312499998</v>
      </c>
      <c r="S52">
        <v>4.3502475768245832</v>
      </c>
      <c r="T52">
        <v>0</v>
      </c>
      <c r="U52">
        <v>62.128844381999997</v>
      </c>
      <c r="V52">
        <v>3.3873909197901049</v>
      </c>
      <c r="W52">
        <v>7.5989171033905398</v>
      </c>
      <c r="X52">
        <v>24.658859947450733</v>
      </c>
      <c r="Y52">
        <v>0</v>
      </c>
      <c r="Z52">
        <v>5.8046308977272734</v>
      </c>
      <c r="AA52">
        <v>0</v>
      </c>
      <c r="AB52">
        <v>3.9079737394781442</v>
      </c>
      <c r="AC52">
        <v>0</v>
      </c>
      <c r="AD52">
        <v>2.7045628486662725</v>
      </c>
      <c r="AE52">
        <v>14.667227215941171</v>
      </c>
      <c r="AF52">
        <v>0</v>
      </c>
      <c r="AG52">
        <v>12.548539453040126</v>
      </c>
      <c r="AH52">
        <v>0</v>
      </c>
      <c r="AI52">
        <v>0</v>
      </c>
      <c r="AJ52">
        <v>0</v>
      </c>
      <c r="AK52">
        <v>20.669877671237195</v>
      </c>
      <c r="AL52">
        <v>0</v>
      </c>
      <c r="AM52">
        <v>4.6895686972764254</v>
      </c>
      <c r="AN52">
        <v>0.66584851554682967</v>
      </c>
      <c r="AO52">
        <v>0</v>
      </c>
      <c r="AP52">
        <v>0</v>
      </c>
      <c r="AQ52">
        <v>0</v>
      </c>
      <c r="AR52">
        <v>10.318038377717391</v>
      </c>
      <c r="AS52">
        <v>8.7806877499691804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611.49434034179342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5.1300594788674925</v>
      </c>
      <c r="L53">
        <v>308.50042752581288</v>
      </c>
      <c r="M53">
        <v>27.290814687619854</v>
      </c>
      <c r="N53">
        <v>35.229384375592318</v>
      </c>
      <c r="O53">
        <v>0</v>
      </c>
      <c r="P53">
        <v>41.441232486452954</v>
      </c>
      <c r="Q53">
        <v>3.5605914601420681</v>
      </c>
      <c r="R53">
        <v>3.4606152312499998</v>
      </c>
      <c r="S53">
        <v>4.3502475768245832</v>
      </c>
      <c r="T53">
        <v>0</v>
      </c>
      <c r="U53">
        <v>62.128844381999997</v>
      </c>
      <c r="V53">
        <v>3.3873909197901049</v>
      </c>
      <c r="W53">
        <v>7.5989171033905398</v>
      </c>
      <c r="X53">
        <v>24.658859947450733</v>
      </c>
      <c r="Y53">
        <v>0</v>
      </c>
      <c r="Z53">
        <v>5.8046308977272734</v>
      </c>
      <c r="AA53">
        <v>0</v>
      </c>
      <c r="AB53">
        <v>3.9079737394781442</v>
      </c>
      <c r="AC53">
        <v>0</v>
      </c>
      <c r="AD53">
        <v>2.7045628486662725</v>
      </c>
      <c r="AE53">
        <v>14.667227215941171</v>
      </c>
      <c r="AF53">
        <v>0</v>
      </c>
      <c r="AG53">
        <v>12.548539453040126</v>
      </c>
      <c r="AH53">
        <v>0</v>
      </c>
      <c r="AI53">
        <v>0</v>
      </c>
      <c r="AJ53">
        <v>0</v>
      </c>
      <c r="AK53">
        <v>20.669877671237195</v>
      </c>
      <c r="AL53">
        <v>0</v>
      </c>
      <c r="AM53">
        <v>4.6895686972764254</v>
      </c>
      <c r="AN53">
        <v>0.66584851554682967</v>
      </c>
      <c r="AO53">
        <v>0</v>
      </c>
      <c r="AP53">
        <v>0</v>
      </c>
      <c r="AQ53">
        <v>0</v>
      </c>
      <c r="AR53">
        <v>10.318038377717391</v>
      </c>
      <c r="AS53">
        <v>8.7806877499691804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611.49434034179342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5.1300594788674925</v>
      </c>
      <c r="L54">
        <v>308.50042752581288</v>
      </c>
      <c r="M54">
        <v>27.290814687619854</v>
      </c>
      <c r="N54">
        <v>35.229384375592318</v>
      </c>
      <c r="O54">
        <v>0</v>
      </c>
      <c r="P54">
        <v>41.441232486452954</v>
      </c>
      <c r="Q54">
        <v>3.5605914601420681</v>
      </c>
      <c r="R54">
        <v>3.4606152312499998</v>
      </c>
      <c r="S54">
        <v>4.3502475768245832</v>
      </c>
      <c r="T54">
        <v>0</v>
      </c>
      <c r="U54">
        <v>62.128844381999997</v>
      </c>
      <c r="V54">
        <v>3.3873909197901049</v>
      </c>
      <c r="W54">
        <v>7.5989171033905398</v>
      </c>
      <c r="X54">
        <v>24.658859947450733</v>
      </c>
      <c r="Y54">
        <v>0</v>
      </c>
      <c r="Z54">
        <v>5.8046308977272734</v>
      </c>
      <c r="AA54">
        <v>0</v>
      </c>
      <c r="AB54">
        <v>3.9079737394781442</v>
      </c>
      <c r="AC54">
        <v>0</v>
      </c>
      <c r="AD54">
        <v>2.7045628486662725</v>
      </c>
      <c r="AE54">
        <v>14.667227215941171</v>
      </c>
      <c r="AF54">
        <v>0</v>
      </c>
      <c r="AG54">
        <v>12.548539453040126</v>
      </c>
      <c r="AH54">
        <v>0</v>
      </c>
      <c r="AI54">
        <v>0</v>
      </c>
      <c r="AJ54">
        <v>0</v>
      </c>
      <c r="AK54">
        <v>20.669877671237195</v>
      </c>
      <c r="AL54">
        <v>0</v>
      </c>
      <c r="AM54">
        <v>4.6895686972764254</v>
      </c>
      <c r="AN54">
        <v>0.66584851554682967</v>
      </c>
      <c r="AO54">
        <v>0</v>
      </c>
      <c r="AP54">
        <v>0</v>
      </c>
      <c r="AQ54">
        <v>0</v>
      </c>
      <c r="AR54">
        <v>12.119600551358696</v>
      </c>
      <c r="AS54">
        <v>8.7806877499691804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613.2959025154347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5.1300594788674925</v>
      </c>
      <c r="L55">
        <v>308.50042752581288</v>
      </c>
      <c r="M55">
        <v>27.290814687619854</v>
      </c>
      <c r="N55">
        <v>35.229384375592318</v>
      </c>
      <c r="O55">
        <v>0</v>
      </c>
      <c r="P55">
        <v>41.441232486452954</v>
      </c>
      <c r="Q55">
        <v>3.5605914601420681</v>
      </c>
      <c r="R55">
        <v>3.4606152312499998</v>
      </c>
      <c r="S55">
        <v>4.3502475768245832</v>
      </c>
      <c r="T55">
        <v>0</v>
      </c>
      <c r="U55">
        <v>62.128844381999997</v>
      </c>
      <c r="V55">
        <v>3.3873909197901049</v>
      </c>
      <c r="W55">
        <v>7.5989171033905398</v>
      </c>
      <c r="X55">
        <v>24.658859947450733</v>
      </c>
      <c r="Y55">
        <v>0</v>
      </c>
      <c r="Z55">
        <v>5.8046308977272734</v>
      </c>
      <c r="AA55">
        <v>0</v>
      </c>
      <c r="AB55">
        <v>3.9079737394781442</v>
      </c>
      <c r="AC55">
        <v>0</v>
      </c>
      <c r="AD55">
        <v>2.7045628486662725</v>
      </c>
      <c r="AE55">
        <v>9.778151562724851</v>
      </c>
      <c r="AF55">
        <v>0</v>
      </c>
      <c r="AG55">
        <v>12.548539453040126</v>
      </c>
      <c r="AH55">
        <v>0</v>
      </c>
      <c r="AI55">
        <v>0</v>
      </c>
      <c r="AJ55">
        <v>0</v>
      </c>
      <c r="AK55">
        <v>20.669877671237195</v>
      </c>
      <c r="AL55">
        <v>0</v>
      </c>
      <c r="AM55">
        <v>4.6895686972764254</v>
      </c>
      <c r="AN55">
        <v>0.66584851554682967</v>
      </c>
      <c r="AO55">
        <v>0</v>
      </c>
      <c r="AP55">
        <v>0</v>
      </c>
      <c r="AQ55">
        <v>0</v>
      </c>
      <c r="AR55">
        <v>12.119600551358696</v>
      </c>
      <c r="AS55">
        <v>8.7806877499691804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608.4068268622184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5.1300594788674925</v>
      </c>
      <c r="L56">
        <v>308.50042752581288</v>
      </c>
      <c r="M56">
        <v>27.290814687619854</v>
      </c>
      <c r="N56">
        <v>35.229384375592318</v>
      </c>
      <c r="O56">
        <v>0</v>
      </c>
      <c r="P56">
        <v>41.441232486452954</v>
      </c>
      <c r="Q56">
        <v>3.5605914601420681</v>
      </c>
      <c r="R56">
        <v>3.4606152312499998</v>
      </c>
      <c r="S56">
        <v>4.3502475768245832</v>
      </c>
      <c r="T56">
        <v>0</v>
      </c>
      <c r="U56">
        <v>62.128844381999997</v>
      </c>
      <c r="V56">
        <v>3.3873909197901049</v>
      </c>
      <c r="W56">
        <v>7.5989171033905398</v>
      </c>
      <c r="X56">
        <v>24.658859947450733</v>
      </c>
      <c r="Y56">
        <v>0</v>
      </c>
      <c r="Z56">
        <v>5.8046308977272734</v>
      </c>
      <c r="AA56">
        <v>0</v>
      </c>
      <c r="AB56">
        <v>3.9079737394781442</v>
      </c>
      <c r="AC56">
        <v>0</v>
      </c>
      <c r="AD56">
        <v>2.7045628486662725</v>
      </c>
      <c r="AE56">
        <v>9.778151562724851</v>
      </c>
      <c r="AF56">
        <v>0</v>
      </c>
      <c r="AG56">
        <v>12.548539453040126</v>
      </c>
      <c r="AH56">
        <v>0</v>
      </c>
      <c r="AI56">
        <v>0</v>
      </c>
      <c r="AJ56">
        <v>0</v>
      </c>
      <c r="AK56">
        <v>20.669877671237195</v>
      </c>
      <c r="AL56">
        <v>0</v>
      </c>
      <c r="AM56">
        <v>4.6895686972764254</v>
      </c>
      <c r="AN56">
        <v>0.66584851554682967</v>
      </c>
      <c r="AO56">
        <v>0</v>
      </c>
      <c r="AP56">
        <v>0</v>
      </c>
      <c r="AQ56">
        <v>0</v>
      </c>
      <c r="AR56">
        <v>12.119600551358696</v>
      </c>
      <c r="AS56">
        <v>8.7806877499691804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608.4068268622184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5.1300594788674925</v>
      </c>
      <c r="L57">
        <v>308.50042752581288</v>
      </c>
      <c r="M57">
        <v>27.290814687619854</v>
      </c>
      <c r="N57">
        <v>35.229384375592318</v>
      </c>
      <c r="O57">
        <v>0</v>
      </c>
      <c r="P57">
        <v>41.441232486452954</v>
      </c>
      <c r="Q57">
        <v>3.5605914601420681</v>
      </c>
      <c r="R57">
        <v>3.4606152312499998</v>
      </c>
      <c r="S57">
        <v>4.3502475768245832</v>
      </c>
      <c r="T57">
        <v>0</v>
      </c>
      <c r="U57">
        <v>62.128844381999997</v>
      </c>
      <c r="V57">
        <v>3.3873909197901049</v>
      </c>
      <c r="W57">
        <v>7.5989171033905398</v>
      </c>
      <c r="X57">
        <v>24.658859947450733</v>
      </c>
      <c r="Y57">
        <v>0</v>
      </c>
      <c r="Z57">
        <v>5.8046308977272734</v>
      </c>
      <c r="AA57">
        <v>0</v>
      </c>
      <c r="AB57">
        <v>0</v>
      </c>
      <c r="AC57">
        <v>0</v>
      </c>
      <c r="AD57">
        <v>2.7045628486662725</v>
      </c>
      <c r="AE57">
        <v>9.778151562724851</v>
      </c>
      <c r="AF57">
        <v>0</v>
      </c>
      <c r="AG57">
        <v>12.548539453040126</v>
      </c>
      <c r="AH57">
        <v>0</v>
      </c>
      <c r="AI57">
        <v>0</v>
      </c>
      <c r="AJ57">
        <v>0</v>
      </c>
      <c r="AK57">
        <v>20.669877671237195</v>
      </c>
      <c r="AL57">
        <v>0</v>
      </c>
      <c r="AM57">
        <v>4.6895686972764254</v>
      </c>
      <c r="AN57">
        <v>0.66584851554682967</v>
      </c>
      <c r="AO57">
        <v>0</v>
      </c>
      <c r="AP57">
        <v>0</v>
      </c>
      <c r="AQ57">
        <v>0</v>
      </c>
      <c r="AR57">
        <v>10.318038377717391</v>
      </c>
      <c r="AS57">
        <v>8.7806877499691804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602.69729094909894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5.1300594788674925</v>
      </c>
      <c r="L58">
        <v>308.50042752581288</v>
      </c>
      <c r="M58">
        <v>27.290814687619854</v>
      </c>
      <c r="N58">
        <v>35.229384375592318</v>
      </c>
      <c r="O58">
        <v>0</v>
      </c>
      <c r="P58">
        <v>41.441232486452954</v>
      </c>
      <c r="Q58">
        <v>3.5605914601420681</v>
      </c>
      <c r="R58">
        <v>3.4606152312499998</v>
      </c>
      <c r="S58">
        <v>4.3502475768245832</v>
      </c>
      <c r="T58">
        <v>0</v>
      </c>
      <c r="U58">
        <v>62.128844381999997</v>
      </c>
      <c r="V58">
        <v>3.3873909197901049</v>
      </c>
      <c r="W58">
        <v>7.5989171033905398</v>
      </c>
      <c r="X58">
        <v>43.521522972464268</v>
      </c>
      <c r="Y58">
        <v>0</v>
      </c>
      <c r="Z58">
        <v>5.8046308977272734</v>
      </c>
      <c r="AA58">
        <v>0</v>
      </c>
      <c r="AB58">
        <v>0</v>
      </c>
      <c r="AC58">
        <v>0</v>
      </c>
      <c r="AD58">
        <v>2.7045628486662725</v>
      </c>
      <c r="AE58">
        <v>9.778151562724851</v>
      </c>
      <c r="AF58">
        <v>0</v>
      </c>
      <c r="AG58">
        <v>12.548539453040126</v>
      </c>
      <c r="AH58">
        <v>0</v>
      </c>
      <c r="AI58">
        <v>0</v>
      </c>
      <c r="AJ58">
        <v>0</v>
      </c>
      <c r="AK58">
        <v>20.669877671237195</v>
      </c>
      <c r="AL58">
        <v>0</v>
      </c>
      <c r="AM58">
        <v>4.6895686972764254</v>
      </c>
      <c r="AN58">
        <v>0.66584851554682967</v>
      </c>
      <c r="AO58">
        <v>0</v>
      </c>
      <c r="AP58">
        <v>0</v>
      </c>
      <c r="AQ58">
        <v>0</v>
      </c>
      <c r="AR58">
        <v>10.318038377717391</v>
      </c>
      <c r="AS58">
        <v>8.7806877499691804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621.55995397411243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5.1300594788674925</v>
      </c>
      <c r="L59">
        <v>308.50042752581288</v>
      </c>
      <c r="M59">
        <v>27.290814687619854</v>
      </c>
      <c r="N59">
        <v>35.229384375592318</v>
      </c>
      <c r="O59">
        <v>0</v>
      </c>
      <c r="P59">
        <v>41.441232486452954</v>
      </c>
      <c r="Q59">
        <v>3.5605914601420681</v>
      </c>
      <c r="R59">
        <v>3.4606152312499998</v>
      </c>
      <c r="S59">
        <v>4.3502475768245832</v>
      </c>
      <c r="T59">
        <v>0</v>
      </c>
      <c r="U59">
        <v>62.128844381999997</v>
      </c>
      <c r="V59">
        <v>3.3873909197901049</v>
      </c>
      <c r="W59">
        <v>10.326325127723518</v>
      </c>
      <c r="X59">
        <v>43.521522972464268</v>
      </c>
      <c r="Y59">
        <v>0</v>
      </c>
      <c r="Z59">
        <v>3.8697538295454548</v>
      </c>
      <c r="AA59">
        <v>0</v>
      </c>
      <c r="AB59">
        <v>0</v>
      </c>
      <c r="AC59">
        <v>0</v>
      </c>
      <c r="AD59">
        <v>2.7045628486662725</v>
      </c>
      <c r="AE59">
        <v>9.778151562724851</v>
      </c>
      <c r="AF59">
        <v>0</v>
      </c>
      <c r="AG59">
        <v>12.548539453040126</v>
      </c>
      <c r="AH59">
        <v>0</v>
      </c>
      <c r="AI59">
        <v>0</v>
      </c>
      <c r="AJ59">
        <v>0</v>
      </c>
      <c r="AK59">
        <v>20.669877671237195</v>
      </c>
      <c r="AL59">
        <v>0</v>
      </c>
      <c r="AM59">
        <v>4.6895686972764254</v>
      </c>
      <c r="AN59">
        <v>0.66584851554682967</v>
      </c>
      <c r="AO59">
        <v>0</v>
      </c>
      <c r="AP59">
        <v>0</v>
      </c>
      <c r="AQ59">
        <v>0</v>
      </c>
      <c r="AR59">
        <v>10.318038377717391</v>
      </c>
      <c r="AS59">
        <v>8.7806877499691804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622.35248493026359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5.1300594788674925</v>
      </c>
      <c r="L60">
        <v>308.50042752581288</v>
      </c>
      <c r="M60">
        <v>27.290814687619854</v>
      </c>
      <c r="N60">
        <v>35.229384375592318</v>
      </c>
      <c r="O60">
        <v>0</v>
      </c>
      <c r="P60">
        <v>41.441232486452954</v>
      </c>
      <c r="Q60">
        <v>3.5605914601420681</v>
      </c>
      <c r="R60">
        <v>3.461686234437086</v>
      </c>
      <c r="S60">
        <v>4.3502475768245832</v>
      </c>
      <c r="T60">
        <v>0</v>
      </c>
      <c r="U60">
        <v>62.128844381999997</v>
      </c>
      <c r="V60">
        <v>3.3873909197901049</v>
      </c>
      <c r="W60">
        <v>10.326325127723518</v>
      </c>
      <c r="X60">
        <v>43.521522972464268</v>
      </c>
      <c r="Y60">
        <v>0</v>
      </c>
      <c r="Z60">
        <v>3.8697538295454548</v>
      </c>
      <c r="AA60">
        <v>0</v>
      </c>
      <c r="AB60">
        <v>0</v>
      </c>
      <c r="AC60">
        <v>0</v>
      </c>
      <c r="AD60">
        <v>2.7045628486662725</v>
      </c>
      <c r="AE60">
        <v>9.778151562724851</v>
      </c>
      <c r="AF60">
        <v>0</v>
      </c>
      <c r="AG60">
        <v>12.548539453040126</v>
      </c>
      <c r="AH60">
        <v>0</v>
      </c>
      <c r="AI60">
        <v>0</v>
      </c>
      <c r="AJ60">
        <v>0</v>
      </c>
      <c r="AK60">
        <v>20.669877671237195</v>
      </c>
      <c r="AL60">
        <v>0</v>
      </c>
      <c r="AM60">
        <v>4.6895686972764254</v>
      </c>
      <c r="AN60">
        <v>0.66584851554682967</v>
      </c>
      <c r="AO60">
        <v>0</v>
      </c>
      <c r="AP60">
        <v>0</v>
      </c>
      <c r="AQ60">
        <v>0</v>
      </c>
      <c r="AR60">
        <v>10.318038377717391</v>
      </c>
      <c r="AS60">
        <v>8.7806877499691804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622.35355593345059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5.1300594788674925</v>
      </c>
      <c r="L61">
        <v>308.50683211231501</v>
      </c>
      <c r="M61">
        <v>27.290814687619854</v>
      </c>
      <c r="N61">
        <v>35.229384375592318</v>
      </c>
      <c r="O61">
        <v>0</v>
      </c>
      <c r="P61">
        <v>41.441232486452954</v>
      </c>
      <c r="Q61">
        <v>3.5605914601420681</v>
      </c>
      <c r="R61">
        <v>3.461686234437086</v>
      </c>
      <c r="S61">
        <v>4.3493746875000001</v>
      </c>
      <c r="T61">
        <v>0</v>
      </c>
      <c r="U61">
        <v>62.128844381999997</v>
      </c>
      <c r="V61">
        <v>3.3873909197901049</v>
      </c>
      <c r="W61">
        <v>10.326325127723518</v>
      </c>
      <c r="X61">
        <v>43.521522972464268</v>
      </c>
      <c r="Y61">
        <v>0</v>
      </c>
      <c r="Z61">
        <v>3.8697538295454548</v>
      </c>
      <c r="AA61">
        <v>0</v>
      </c>
      <c r="AB61">
        <v>0</v>
      </c>
      <c r="AC61">
        <v>0</v>
      </c>
      <c r="AD61">
        <v>2.7045628486662725</v>
      </c>
      <c r="AE61">
        <v>9.778151562724851</v>
      </c>
      <c r="AF61">
        <v>0</v>
      </c>
      <c r="AG61">
        <v>12.548539453040126</v>
      </c>
      <c r="AH61">
        <v>0</v>
      </c>
      <c r="AI61">
        <v>0</v>
      </c>
      <c r="AJ61">
        <v>0</v>
      </c>
      <c r="AK61">
        <v>20.669877671237195</v>
      </c>
      <c r="AL61">
        <v>0</v>
      </c>
      <c r="AM61">
        <v>4.6895686972764254</v>
      </c>
      <c r="AN61">
        <v>0.66584851554682967</v>
      </c>
      <c r="AO61">
        <v>0</v>
      </c>
      <c r="AP61">
        <v>0</v>
      </c>
      <c r="AQ61">
        <v>0</v>
      </c>
      <c r="AR61">
        <v>10.318038377717391</v>
      </c>
      <c r="AS61">
        <v>8.7806877499691804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622.35908763062821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5.1300594788674925</v>
      </c>
      <c r="L62">
        <v>308.50683211231501</v>
      </c>
      <c r="M62">
        <v>27.290814687619854</v>
      </c>
      <c r="N62">
        <v>35.229384375592318</v>
      </c>
      <c r="O62">
        <v>0</v>
      </c>
      <c r="P62">
        <v>41.441232486452954</v>
      </c>
      <c r="Q62">
        <v>3.5605914601420681</v>
      </c>
      <c r="R62">
        <v>3.461686234437086</v>
      </c>
      <c r="S62">
        <v>4.3493746875000001</v>
      </c>
      <c r="T62">
        <v>0</v>
      </c>
      <c r="U62">
        <v>62.128844381999997</v>
      </c>
      <c r="V62">
        <v>6.1685972053349882</v>
      </c>
      <c r="W62">
        <v>10.326325127723518</v>
      </c>
      <c r="X62">
        <v>43.521522972464268</v>
      </c>
      <c r="Y62">
        <v>0</v>
      </c>
      <c r="Z62">
        <v>3.8697538295454548</v>
      </c>
      <c r="AA62">
        <v>0</v>
      </c>
      <c r="AB62">
        <v>0</v>
      </c>
      <c r="AC62">
        <v>0</v>
      </c>
      <c r="AD62">
        <v>2.7045628486662725</v>
      </c>
      <c r="AE62">
        <v>9.778151562724851</v>
      </c>
      <c r="AF62">
        <v>0</v>
      </c>
      <c r="AG62">
        <v>12.548539453040126</v>
      </c>
      <c r="AH62">
        <v>0</v>
      </c>
      <c r="AI62">
        <v>0</v>
      </c>
      <c r="AJ62">
        <v>0</v>
      </c>
      <c r="AK62">
        <v>20.669877671237195</v>
      </c>
      <c r="AL62">
        <v>0</v>
      </c>
      <c r="AM62">
        <v>4.6895686972764254</v>
      </c>
      <c r="AN62">
        <v>0.66584851554682967</v>
      </c>
      <c r="AO62">
        <v>0</v>
      </c>
      <c r="AP62">
        <v>0</v>
      </c>
      <c r="AQ62">
        <v>0</v>
      </c>
      <c r="AR62">
        <v>10.318038377717391</v>
      </c>
      <c r="AS62">
        <v>8.7806877499691804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625.14029391617305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5.1300594788674925</v>
      </c>
      <c r="L63">
        <v>308.50317406101493</v>
      </c>
      <c r="M63">
        <v>27.290814687619854</v>
      </c>
      <c r="N63">
        <v>35.229384375592318</v>
      </c>
      <c r="O63">
        <v>0</v>
      </c>
      <c r="P63">
        <v>41.441232486452954</v>
      </c>
      <c r="Q63">
        <v>3.3922640020833335</v>
      </c>
      <c r="R63">
        <v>3.461686234437086</v>
      </c>
      <c r="S63">
        <v>4.3493746875000001</v>
      </c>
      <c r="T63">
        <v>0</v>
      </c>
      <c r="U63">
        <v>62.128844381999997</v>
      </c>
      <c r="V63">
        <v>6.0918800498489425</v>
      </c>
      <c r="W63">
        <v>10.239865247002399</v>
      </c>
      <c r="X63">
        <v>43.060342239004378</v>
      </c>
      <c r="Y63">
        <v>0</v>
      </c>
      <c r="Z63">
        <v>3.8697538295454548</v>
      </c>
      <c r="AA63">
        <v>0</v>
      </c>
      <c r="AB63">
        <v>0</v>
      </c>
      <c r="AC63">
        <v>0</v>
      </c>
      <c r="AD63">
        <v>2.7045628486662725</v>
      </c>
      <c r="AE63">
        <v>9.778151562724851</v>
      </c>
      <c r="AF63">
        <v>0</v>
      </c>
      <c r="AG63">
        <v>12.548539453040126</v>
      </c>
      <c r="AH63">
        <v>0</v>
      </c>
      <c r="AI63">
        <v>0</v>
      </c>
      <c r="AJ63">
        <v>0</v>
      </c>
      <c r="AK63">
        <v>20.669877671237195</v>
      </c>
      <c r="AL63">
        <v>0</v>
      </c>
      <c r="AM63">
        <v>4.6895686972764254</v>
      </c>
      <c r="AN63">
        <v>0.66584851554682967</v>
      </c>
      <c r="AO63">
        <v>0</v>
      </c>
      <c r="AP63">
        <v>0</v>
      </c>
      <c r="AQ63">
        <v>0</v>
      </c>
      <c r="AR63">
        <v>12.119600551358696</v>
      </c>
      <c r="AS63">
        <v>8.7806877499691804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626.14551281078843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5.1300594788674925</v>
      </c>
      <c r="L64">
        <v>308.50317406101493</v>
      </c>
      <c r="M64">
        <v>27.290814687619854</v>
      </c>
      <c r="N64">
        <v>35.229384375592318</v>
      </c>
      <c r="O64">
        <v>0</v>
      </c>
      <c r="P64">
        <v>41.441232486452954</v>
      </c>
      <c r="Q64">
        <v>3.5601341176470589</v>
      </c>
      <c r="R64">
        <v>3.461686234437086</v>
      </c>
      <c r="S64">
        <v>4.3493746875000001</v>
      </c>
      <c r="T64">
        <v>0</v>
      </c>
      <c r="U64">
        <v>62.128844381999997</v>
      </c>
      <c r="V64">
        <v>6.1686752286282314</v>
      </c>
      <c r="W64">
        <v>10.328285391859774</v>
      </c>
      <c r="X64">
        <v>43.519673310759764</v>
      </c>
      <c r="Y64">
        <v>0</v>
      </c>
      <c r="Z64">
        <v>3.8697538295454548</v>
      </c>
      <c r="AA64">
        <v>0</v>
      </c>
      <c r="AB64">
        <v>0</v>
      </c>
      <c r="AC64">
        <v>0</v>
      </c>
      <c r="AD64">
        <v>2.7045628486662725</v>
      </c>
      <c r="AE64">
        <v>9.778151562724851</v>
      </c>
      <c r="AF64">
        <v>0</v>
      </c>
      <c r="AG64">
        <v>12.548539453040126</v>
      </c>
      <c r="AH64">
        <v>0</v>
      </c>
      <c r="AI64">
        <v>0</v>
      </c>
      <c r="AJ64">
        <v>0</v>
      </c>
      <c r="AK64">
        <v>20.669877671237195</v>
      </c>
      <c r="AL64">
        <v>0</v>
      </c>
      <c r="AM64">
        <v>4.6895686972764254</v>
      </c>
      <c r="AN64">
        <v>0.66584851554682967</v>
      </c>
      <c r="AO64">
        <v>0</v>
      </c>
      <c r="AP64">
        <v>0</v>
      </c>
      <c r="AQ64">
        <v>0</v>
      </c>
      <c r="AR64">
        <v>12.119600551358696</v>
      </c>
      <c r="AS64">
        <v>8.7806877499691804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626.93792932174426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5.1299423135141975</v>
      </c>
      <c r="L65">
        <v>308.50713144975435</v>
      </c>
      <c r="M65">
        <v>27.290814687619854</v>
      </c>
      <c r="N65">
        <v>35.229384375592318</v>
      </c>
      <c r="O65">
        <v>0</v>
      </c>
      <c r="P65">
        <v>41.441232486452954</v>
      </c>
      <c r="Q65">
        <v>3.5594349747095007</v>
      </c>
      <c r="R65">
        <v>3.4589211824417005</v>
      </c>
      <c r="S65">
        <v>4.3493330807799433</v>
      </c>
      <c r="T65">
        <v>0</v>
      </c>
      <c r="U65">
        <v>62.128844381999997</v>
      </c>
      <c r="V65">
        <v>6.1686752286282314</v>
      </c>
      <c r="W65">
        <v>10.328285391859774</v>
      </c>
      <c r="X65">
        <v>43.519673310759764</v>
      </c>
      <c r="Y65">
        <v>0</v>
      </c>
      <c r="Z65">
        <v>3.8697538295454548</v>
      </c>
      <c r="AA65">
        <v>0</v>
      </c>
      <c r="AB65">
        <v>0</v>
      </c>
      <c r="AC65">
        <v>0</v>
      </c>
      <c r="AD65">
        <v>2.7045628486662725</v>
      </c>
      <c r="AE65">
        <v>9.778151562724851</v>
      </c>
      <c r="AF65">
        <v>0</v>
      </c>
      <c r="AG65">
        <v>12.548539453040126</v>
      </c>
      <c r="AH65">
        <v>5.6196245858231206</v>
      </c>
      <c r="AI65">
        <v>0</v>
      </c>
      <c r="AJ65">
        <v>0</v>
      </c>
      <c r="AK65">
        <v>20.669877671237195</v>
      </c>
      <c r="AL65">
        <v>0</v>
      </c>
      <c r="AM65">
        <v>4.6895686972764254</v>
      </c>
      <c r="AN65">
        <v>0.66584851554682967</v>
      </c>
      <c r="AO65">
        <v>0</v>
      </c>
      <c r="AP65">
        <v>0</v>
      </c>
      <c r="AQ65">
        <v>0</v>
      </c>
      <c r="AR65">
        <v>12.119600551358696</v>
      </c>
      <c r="AS65">
        <v>8.7806877499691804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632.55788832930045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5.1299931913917138</v>
      </c>
      <c r="L66">
        <v>308.50713144975435</v>
      </c>
      <c r="M66">
        <v>27.290814687619854</v>
      </c>
      <c r="N66">
        <v>35.229384375592318</v>
      </c>
      <c r="O66">
        <v>0</v>
      </c>
      <c r="P66">
        <v>41.441232486452954</v>
      </c>
      <c r="Q66">
        <v>3.5594349747095007</v>
      </c>
      <c r="R66">
        <v>3.4589211824417005</v>
      </c>
      <c r="S66">
        <v>4.3493330807799433</v>
      </c>
      <c r="T66">
        <v>0</v>
      </c>
      <c r="U66">
        <v>62.128844381999997</v>
      </c>
      <c r="V66">
        <v>6.1686752286282314</v>
      </c>
      <c r="W66">
        <v>10.328285391859774</v>
      </c>
      <c r="X66">
        <v>43.519673310759764</v>
      </c>
      <c r="Y66">
        <v>0</v>
      </c>
      <c r="Z66">
        <v>3.8697538295454548</v>
      </c>
      <c r="AA66">
        <v>0</v>
      </c>
      <c r="AB66">
        <v>3.9079737394781442</v>
      </c>
      <c r="AC66">
        <v>0</v>
      </c>
      <c r="AD66">
        <v>2.7045628486662725</v>
      </c>
      <c r="AE66">
        <v>9.778151562724851</v>
      </c>
      <c r="AF66">
        <v>0</v>
      </c>
      <c r="AG66">
        <v>12.548539453040126</v>
      </c>
      <c r="AH66">
        <v>5.6196245858231206</v>
      </c>
      <c r="AI66">
        <v>0</v>
      </c>
      <c r="AJ66">
        <v>0</v>
      </c>
      <c r="AK66">
        <v>20.669877671237195</v>
      </c>
      <c r="AL66">
        <v>0</v>
      </c>
      <c r="AM66">
        <v>4.6895686972764254</v>
      </c>
      <c r="AN66">
        <v>0.66584851554682967</v>
      </c>
      <c r="AO66">
        <v>0</v>
      </c>
      <c r="AP66">
        <v>0</v>
      </c>
      <c r="AQ66">
        <v>0</v>
      </c>
      <c r="AR66">
        <v>10.318038377717391</v>
      </c>
      <c r="AS66">
        <v>8.7806877499691804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634.6643507730148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5.12995043329901</v>
      </c>
      <c r="L67">
        <v>352.99290391968259</v>
      </c>
      <c r="M67">
        <v>27.290814687619854</v>
      </c>
      <c r="N67">
        <v>35.229384375592318</v>
      </c>
      <c r="O67">
        <v>0</v>
      </c>
      <c r="P67">
        <v>41.441232486452954</v>
      </c>
      <c r="Q67">
        <v>6.478022769230769</v>
      </c>
      <c r="R67">
        <v>6.2903025706896551</v>
      </c>
      <c r="S67">
        <v>4.3493330807799433</v>
      </c>
      <c r="T67">
        <v>0</v>
      </c>
      <c r="U67">
        <v>62.128844381999997</v>
      </c>
      <c r="V67">
        <v>6.1686752286282314</v>
      </c>
      <c r="W67">
        <v>10.328285391859774</v>
      </c>
      <c r="X67">
        <v>43.519673310759764</v>
      </c>
      <c r="Y67">
        <v>0</v>
      </c>
      <c r="Z67">
        <v>3.8697538295454548</v>
      </c>
      <c r="AA67">
        <v>4.1678683004219401</v>
      </c>
      <c r="AB67">
        <v>3.9079737394781442</v>
      </c>
      <c r="AC67">
        <v>0</v>
      </c>
      <c r="AD67">
        <v>2.7045628486662725</v>
      </c>
      <c r="AE67">
        <v>9.778151562724851</v>
      </c>
      <c r="AF67">
        <v>0</v>
      </c>
      <c r="AG67">
        <v>12.548539453040126</v>
      </c>
      <c r="AH67">
        <v>5.6196245858231206</v>
      </c>
      <c r="AI67">
        <v>0</v>
      </c>
      <c r="AJ67">
        <v>0</v>
      </c>
      <c r="AK67">
        <v>20.669877671237195</v>
      </c>
      <c r="AL67">
        <v>0</v>
      </c>
      <c r="AM67">
        <v>4.6895686972764254</v>
      </c>
      <c r="AN67">
        <v>0.66584851554682967</v>
      </c>
      <c r="AO67">
        <v>0</v>
      </c>
      <c r="AP67">
        <v>0</v>
      </c>
      <c r="AQ67">
        <v>0</v>
      </c>
      <c r="AR67">
        <v>10.318038377717391</v>
      </c>
      <c r="AS67">
        <v>8.7806877499691804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689.06791796804157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5.12995043329901</v>
      </c>
      <c r="L68">
        <v>423.59124327272116</v>
      </c>
      <c r="M68">
        <v>27.290814687619854</v>
      </c>
      <c r="N68">
        <v>35.229384375592318</v>
      </c>
      <c r="O68">
        <v>0</v>
      </c>
      <c r="P68">
        <v>41.441232486452954</v>
      </c>
      <c r="Q68">
        <v>6.478022769230769</v>
      </c>
      <c r="R68">
        <v>6.2903025706896551</v>
      </c>
      <c r="S68">
        <v>4.3493330807799433</v>
      </c>
      <c r="T68">
        <v>0</v>
      </c>
      <c r="U68">
        <v>62.128844381999997</v>
      </c>
      <c r="V68">
        <v>6.1686752286282314</v>
      </c>
      <c r="W68">
        <v>10.328285391859774</v>
      </c>
      <c r="X68">
        <v>43.519673310759764</v>
      </c>
      <c r="Y68">
        <v>0</v>
      </c>
      <c r="Z68">
        <v>3.8697538295454548</v>
      </c>
      <c r="AA68">
        <v>8.3357366008438802</v>
      </c>
      <c r="AB68">
        <v>3.9079737394781442</v>
      </c>
      <c r="AC68">
        <v>0</v>
      </c>
      <c r="AD68">
        <v>2.7045628486662725</v>
      </c>
      <c r="AE68">
        <v>9.778151562724851</v>
      </c>
      <c r="AF68">
        <v>0</v>
      </c>
      <c r="AG68">
        <v>12.548539453040126</v>
      </c>
      <c r="AH68">
        <v>5.6196245858231206</v>
      </c>
      <c r="AI68">
        <v>0</v>
      </c>
      <c r="AJ68">
        <v>0</v>
      </c>
      <c r="AK68">
        <v>20.669877671237195</v>
      </c>
      <c r="AL68">
        <v>0</v>
      </c>
      <c r="AM68">
        <v>4.6895686972764254</v>
      </c>
      <c r="AN68">
        <v>0.66584851554682967</v>
      </c>
      <c r="AO68">
        <v>0</v>
      </c>
      <c r="AP68">
        <v>0</v>
      </c>
      <c r="AQ68">
        <v>0</v>
      </c>
      <c r="AR68">
        <v>10.318038377717391</v>
      </c>
      <c r="AS68">
        <v>8.7806877499691804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763.83412562150204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5.1299858126832838</v>
      </c>
      <c r="L69">
        <v>444.394724</v>
      </c>
      <c r="M69">
        <v>27.290814687619854</v>
      </c>
      <c r="N69">
        <v>35.229384375592318</v>
      </c>
      <c r="O69">
        <v>0</v>
      </c>
      <c r="P69">
        <v>41.441232486452954</v>
      </c>
      <c r="Q69">
        <v>6.4786598921882144</v>
      </c>
      <c r="R69">
        <v>6.2904041708889906</v>
      </c>
      <c r="S69">
        <v>4.3487363306104898</v>
      </c>
      <c r="T69">
        <v>0</v>
      </c>
      <c r="U69">
        <v>62.128844381999997</v>
      </c>
      <c r="V69">
        <v>6.1686752286282314</v>
      </c>
      <c r="W69">
        <v>10.328285391859774</v>
      </c>
      <c r="X69">
        <v>43.519673310759764</v>
      </c>
      <c r="Y69">
        <v>0</v>
      </c>
      <c r="Z69">
        <v>3.8697538295454548</v>
      </c>
      <c r="AA69">
        <v>12.503604901265824</v>
      </c>
      <c r="AB69">
        <v>3.9079737394781442</v>
      </c>
      <c r="AC69">
        <v>2.871629268543594</v>
      </c>
      <c r="AD69">
        <v>2.7045628486662725</v>
      </c>
      <c r="AE69">
        <v>9.778151562724851</v>
      </c>
      <c r="AF69">
        <v>0</v>
      </c>
      <c r="AG69">
        <v>12.548539453040126</v>
      </c>
      <c r="AH69">
        <v>11.239249432379573</v>
      </c>
      <c r="AI69">
        <v>0</v>
      </c>
      <c r="AJ69">
        <v>0</v>
      </c>
      <c r="AK69">
        <v>20.669877671237195</v>
      </c>
      <c r="AL69">
        <v>0</v>
      </c>
      <c r="AM69">
        <v>4.6895686972764254</v>
      </c>
      <c r="AN69">
        <v>0.66584851554682967</v>
      </c>
      <c r="AO69">
        <v>0</v>
      </c>
      <c r="AP69">
        <v>0</v>
      </c>
      <c r="AQ69">
        <v>0</v>
      </c>
      <c r="AR69">
        <v>10.318038377717391</v>
      </c>
      <c r="AS69">
        <v>8.7806877499691804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797.29690611667456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5.1300448879941447</v>
      </c>
      <c r="L70">
        <v>444.394724</v>
      </c>
      <c r="M70">
        <v>27.290814687619854</v>
      </c>
      <c r="N70">
        <v>35.229384375592318</v>
      </c>
      <c r="O70">
        <v>0</v>
      </c>
      <c r="P70">
        <v>41.441232486452954</v>
      </c>
      <c r="Q70">
        <v>6.4786598921882144</v>
      </c>
      <c r="R70">
        <v>6.2904041708889906</v>
      </c>
      <c r="S70">
        <v>4.3487363306104898</v>
      </c>
      <c r="T70">
        <v>0</v>
      </c>
      <c r="U70">
        <v>62.128844381999997</v>
      </c>
      <c r="V70">
        <v>6.1686752286282314</v>
      </c>
      <c r="W70">
        <v>10.328285391859774</v>
      </c>
      <c r="X70">
        <v>43.519673310759764</v>
      </c>
      <c r="Y70">
        <v>0</v>
      </c>
      <c r="Z70">
        <v>3.8697538295454548</v>
      </c>
      <c r="AA70">
        <v>12.503604901265824</v>
      </c>
      <c r="AB70">
        <v>3.9079737394781442</v>
      </c>
      <c r="AC70">
        <v>2.871629268543594</v>
      </c>
      <c r="AD70">
        <v>2.7045628486662725</v>
      </c>
      <c r="AE70">
        <v>9.778151562724851</v>
      </c>
      <c r="AF70">
        <v>0</v>
      </c>
      <c r="AG70">
        <v>12.548539453040126</v>
      </c>
      <c r="AH70">
        <v>11.239249432379573</v>
      </c>
      <c r="AI70">
        <v>0</v>
      </c>
      <c r="AJ70">
        <v>0</v>
      </c>
      <c r="AK70">
        <v>20.669877671237195</v>
      </c>
      <c r="AL70">
        <v>0</v>
      </c>
      <c r="AM70">
        <v>4.6895686972764254</v>
      </c>
      <c r="AN70">
        <v>0.66584851554682967</v>
      </c>
      <c r="AO70">
        <v>0</v>
      </c>
      <c r="AP70">
        <v>0</v>
      </c>
      <c r="AQ70">
        <v>0</v>
      </c>
      <c r="AR70">
        <v>10.318038377717391</v>
      </c>
      <c r="AS70">
        <v>8.7806877499691804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797.29696519198546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9.0601142425260051</v>
      </c>
      <c r="L71">
        <v>444.394724</v>
      </c>
      <c r="M71">
        <v>27.290814687619854</v>
      </c>
      <c r="N71">
        <v>35.229384375592318</v>
      </c>
      <c r="O71">
        <v>0</v>
      </c>
      <c r="P71">
        <v>41.441232486452954</v>
      </c>
      <c r="Q71">
        <v>6.4786598921882144</v>
      </c>
      <c r="R71">
        <v>6.2904041708889906</v>
      </c>
      <c r="S71">
        <v>4.3487363306104898</v>
      </c>
      <c r="T71">
        <v>0</v>
      </c>
      <c r="U71">
        <v>62.128844381999997</v>
      </c>
      <c r="V71">
        <v>6.1686752286282314</v>
      </c>
      <c r="W71">
        <v>10.328285391859774</v>
      </c>
      <c r="X71">
        <v>43.519673310759764</v>
      </c>
      <c r="Y71">
        <v>0</v>
      </c>
      <c r="Z71">
        <v>3.8697538295454548</v>
      </c>
      <c r="AA71">
        <v>12.503604901265824</v>
      </c>
      <c r="AB71">
        <v>3.9079737394781442</v>
      </c>
      <c r="AC71">
        <v>2.871629268543594</v>
      </c>
      <c r="AD71">
        <v>2.7045628486662725</v>
      </c>
      <c r="AE71">
        <v>9.778151562724851</v>
      </c>
      <c r="AF71">
        <v>0</v>
      </c>
      <c r="AG71">
        <v>12.548539453040126</v>
      </c>
      <c r="AH71">
        <v>11.239249432379573</v>
      </c>
      <c r="AI71">
        <v>0</v>
      </c>
      <c r="AJ71">
        <v>0</v>
      </c>
      <c r="AK71">
        <v>20.669877671237195</v>
      </c>
      <c r="AL71">
        <v>0</v>
      </c>
      <c r="AM71">
        <v>4.6895686972764254</v>
      </c>
      <c r="AN71">
        <v>0.66584851554682967</v>
      </c>
      <c r="AO71">
        <v>0</v>
      </c>
      <c r="AP71">
        <v>0</v>
      </c>
      <c r="AQ71">
        <v>0</v>
      </c>
      <c r="AR71">
        <v>10.318038377717391</v>
      </c>
      <c r="AS71">
        <v>8.7806877499691804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801.2270345465173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9.0000430422919511</v>
      </c>
      <c r="L72">
        <v>444.394724</v>
      </c>
      <c r="M72">
        <v>27.290814687619854</v>
      </c>
      <c r="N72">
        <v>35.229384375592318</v>
      </c>
      <c r="O72">
        <v>0</v>
      </c>
      <c r="P72">
        <v>41.441232486452954</v>
      </c>
      <c r="Q72">
        <v>6.4786598921882144</v>
      </c>
      <c r="R72">
        <v>6.2904041708889906</v>
      </c>
      <c r="S72">
        <v>4.3487363306104898</v>
      </c>
      <c r="T72">
        <v>0</v>
      </c>
      <c r="U72">
        <v>62.128844381999997</v>
      </c>
      <c r="V72">
        <v>6.1686752286282314</v>
      </c>
      <c r="W72">
        <v>10.328285391859774</v>
      </c>
      <c r="X72">
        <v>43.519673310759764</v>
      </c>
      <c r="Y72">
        <v>0</v>
      </c>
      <c r="Z72">
        <v>3.8697538295454548</v>
      </c>
      <c r="AA72">
        <v>12.503604901265824</v>
      </c>
      <c r="AB72">
        <v>3.9079737394781442</v>
      </c>
      <c r="AC72">
        <v>2.871629268543594</v>
      </c>
      <c r="AD72">
        <v>2.7045628486662725</v>
      </c>
      <c r="AE72">
        <v>9.778151562724851</v>
      </c>
      <c r="AF72">
        <v>0</v>
      </c>
      <c r="AG72">
        <v>12.548539453040126</v>
      </c>
      <c r="AH72">
        <v>11.239249432379573</v>
      </c>
      <c r="AI72">
        <v>0</v>
      </c>
      <c r="AJ72">
        <v>0</v>
      </c>
      <c r="AK72">
        <v>20.669877671237195</v>
      </c>
      <c r="AL72">
        <v>0</v>
      </c>
      <c r="AM72">
        <v>4.6895686972764254</v>
      </c>
      <c r="AN72">
        <v>0.66584851554682967</v>
      </c>
      <c r="AO72">
        <v>0</v>
      </c>
      <c r="AP72">
        <v>0</v>
      </c>
      <c r="AQ72">
        <v>0</v>
      </c>
      <c r="AR72">
        <v>10.318038377717391</v>
      </c>
      <c r="AS72">
        <v>8.7806877499691804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801.1669633462833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9.0600862615602651</v>
      </c>
      <c r="L73">
        <v>444.394724</v>
      </c>
      <c r="M73">
        <v>27.290814687619854</v>
      </c>
      <c r="N73">
        <v>35.229384375592318</v>
      </c>
      <c r="O73">
        <v>0</v>
      </c>
      <c r="P73">
        <v>41.441232486452954</v>
      </c>
      <c r="Q73">
        <v>6.4786598921882144</v>
      </c>
      <c r="R73">
        <v>6.2904041708889906</v>
      </c>
      <c r="S73">
        <v>4.3487363306104898</v>
      </c>
      <c r="T73">
        <v>0</v>
      </c>
      <c r="U73">
        <v>62.128844381999997</v>
      </c>
      <c r="V73">
        <v>4.2500746746203903</v>
      </c>
      <c r="W73">
        <v>10.328285391859774</v>
      </c>
      <c r="X73">
        <v>43.519673310759764</v>
      </c>
      <c r="Y73">
        <v>0</v>
      </c>
      <c r="Z73">
        <v>1.9348770681818184</v>
      </c>
      <c r="AA73">
        <v>12.503604901265824</v>
      </c>
      <c r="AB73">
        <v>3.9079737394781442</v>
      </c>
      <c r="AC73">
        <v>2.871629268543594</v>
      </c>
      <c r="AD73">
        <v>2.7045628486662725</v>
      </c>
      <c r="AE73">
        <v>9.778151562724851</v>
      </c>
      <c r="AF73">
        <v>0</v>
      </c>
      <c r="AG73">
        <v>12.548539453040126</v>
      </c>
      <c r="AH73">
        <v>11.239249432379573</v>
      </c>
      <c r="AI73">
        <v>0</v>
      </c>
      <c r="AJ73">
        <v>0</v>
      </c>
      <c r="AK73">
        <v>20.669877671237195</v>
      </c>
      <c r="AL73">
        <v>0</v>
      </c>
      <c r="AM73">
        <v>4.6895686972764254</v>
      </c>
      <c r="AN73">
        <v>0.66584851554682967</v>
      </c>
      <c r="AO73">
        <v>0</v>
      </c>
      <c r="AP73">
        <v>0</v>
      </c>
      <c r="AQ73">
        <v>0</v>
      </c>
      <c r="AR73">
        <v>10.318038377717391</v>
      </c>
      <c r="AS73">
        <v>8.7806877499691804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797.37352925018013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9.0601417353479867</v>
      </c>
      <c r="L74">
        <v>444.394724</v>
      </c>
      <c r="M74">
        <v>27.290814687619854</v>
      </c>
      <c r="N74">
        <v>35.229384375592318</v>
      </c>
      <c r="O74">
        <v>0</v>
      </c>
      <c r="P74">
        <v>41.441232486452954</v>
      </c>
      <c r="Q74">
        <v>6.4786598921882144</v>
      </c>
      <c r="R74">
        <v>6.2904041708889906</v>
      </c>
      <c r="S74">
        <v>4.3487363306104898</v>
      </c>
      <c r="T74">
        <v>0</v>
      </c>
      <c r="U74">
        <v>62.128844381999997</v>
      </c>
      <c r="V74">
        <v>4.2500746746203903</v>
      </c>
      <c r="W74">
        <v>10.328285391859774</v>
      </c>
      <c r="X74">
        <v>43.519673310759764</v>
      </c>
      <c r="Y74">
        <v>0</v>
      </c>
      <c r="Z74">
        <v>1.9348770681818184</v>
      </c>
      <c r="AA74">
        <v>12.503604901265824</v>
      </c>
      <c r="AB74">
        <v>3.9079737394781442</v>
      </c>
      <c r="AC74">
        <v>2.871629268543594</v>
      </c>
      <c r="AD74">
        <v>2.7045628486662725</v>
      </c>
      <c r="AE74">
        <v>9.778151562724851</v>
      </c>
      <c r="AF74">
        <v>0</v>
      </c>
      <c r="AG74">
        <v>12.548539453040126</v>
      </c>
      <c r="AH74">
        <v>17.98279919610065</v>
      </c>
      <c r="AI74">
        <v>0</v>
      </c>
      <c r="AJ74">
        <v>0</v>
      </c>
      <c r="AK74">
        <v>20.669877671237195</v>
      </c>
      <c r="AL74">
        <v>0</v>
      </c>
      <c r="AM74">
        <v>4.6895686972764254</v>
      </c>
      <c r="AN74">
        <v>0.66584851554682967</v>
      </c>
      <c r="AO74">
        <v>0</v>
      </c>
      <c r="AP74">
        <v>0</v>
      </c>
      <c r="AQ74">
        <v>0</v>
      </c>
      <c r="AR74">
        <v>10.318038377717391</v>
      </c>
      <c r="AS74">
        <v>8.7806877499691804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804.11713448768899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9.0602352107575115</v>
      </c>
      <c r="L75">
        <v>444.394724</v>
      </c>
      <c r="M75">
        <v>27.290814687619854</v>
      </c>
      <c r="N75">
        <v>35.229384375592318</v>
      </c>
      <c r="O75">
        <v>0</v>
      </c>
      <c r="P75">
        <v>41.441232486452954</v>
      </c>
      <c r="Q75">
        <v>6.4786598921882144</v>
      </c>
      <c r="R75">
        <v>6.2904041708889906</v>
      </c>
      <c r="S75">
        <v>4.3487363306104898</v>
      </c>
      <c r="T75">
        <v>0</v>
      </c>
      <c r="U75">
        <v>62.128844381999997</v>
      </c>
      <c r="V75">
        <v>4.2500746746203903</v>
      </c>
      <c r="W75">
        <v>10.328285391859774</v>
      </c>
      <c r="X75">
        <v>43.519673310759764</v>
      </c>
      <c r="Y75">
        <v>0</v>
      </c>
      <c r="Z75">
        <v>1.9348770681818184</v>
      </c>
      <c r="AA75">
        <v>12.503604901265824</v>
      </c>
      <c r="AB75">
        <v>7.8159474789562884</v>
      </c>
      <c r="AC75">
        <v>5.7432587930913606</v>
      </c>
      <c r="AD75">
        <v>2.7045628486662725</v>
      </c>
      <c r="AE75">
        <v>9.778151562724851</v>
      </c>
      <c r="AF75">
        <v>0</v>
      </c>
      <c r="AG75">
        <v>12.548539453040126</v>
      </c>
      <c r="AH75">
        <v>21.073592587936702</v>
      </c>
      <c r="AI75">
        <v>0</v>
      </c>
      <c r="AJ75">
        <v>0</v>
      </c>
      <c r="AK75">
        <v>20.669877671237195</v>
      </c>
      <c r="AL75">
        <v>0</v>
      </c>
      <c r="AM75">
        <v>4.6895686972764254</v>
      </c>
      <c r="AN75">
        <v>0.66584851554682967</v>
      </c>
      <c r="AO75">
        <v>0</v>
      </c>
      <c r="AP75">
        <v>0.38007291342170668</v>
      </c>
      <c r="AQ75">
        <v>2.3928375652960527</v>
      </c>
      <c r="AR75">
        <v>10.318038377717391</v>
      </c>
      <c r="AS75">
        <v>8.7806877499691804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816.76053509767814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9.0600925616134926</v>
      </c>
      <c r="L76">
        <v>444.394724</v>
      </c>
      <c r="M76">
        <v>27.290814687619854</v>
      </c>
      <c r="N76">
        <v>35.229384375592318</v>
      </c>
      <c r="O76">
        <v>0</v>
      </c>
      <c r="P76">
        <v>41.441232486452954</v>
      </c>
      <c r="Q76">
        <v>6.4786598921882144</v>
      </c>
      <c r="R76">
        <v>6.2904041708889906</v>
      </c>
      <c r="S76">
        <v>4.3487363306104898</v>
      </c>
      <c r="T76">
        <v>0</v>
      </c>
      <c r="U76">
        <v>62.128844381999997</v>
      </c>
      <c r="V76">
        <v>4.2500746746203903</v>
      </c>
      <c r="W76">
        <v>10.328285391859774</v>
      </c>
      <c r="X76">
        <v>43.519673310759764</v>
      </c>
      <c r="Y76">
        <v>0</v>
      </c>
      <c r="Z76">
        <v>1.9348770681818184</v>
      </c>
      <c r="AA76">
        <v>12.503604901265824</v>
      </c>
      <c r="AB76">
        <v>11.723921218434434</v>
      </c>
      <c r="AC76">
        <v>5.7432587930913606</v>
      </c>
      <c r="AD76">
        <v>4.7035876412790625</v>
      </c>
      <c r="AE76">
        <v>9.778151562724851</v>
      </c>
      <c r="AF76">
        <v>2.3403821595191796</v>
      </c>
      <c r="AG76">
        <v>12.548539453040126</v>
      </c>
      <c r="AH76">
        <v>30.907935743493827</v>
      </c>
      <c r="AI76">
        <v>0</v>
      </c>
      <c r="AJ76">
        <v>0</v>
      </c>
      <c r="AK76">
        <v>20.669877671237195</v>
      </c>
      <c r="AL76">
        <v>0</v>
      </c>
      <c r="AM76">
        <v>4.6895686972764254</v>
      </c>
      <c r="AN76">
        <v>0.66584851554682967</v>
      </c>
      <c r="AO76">
        <v>0</v>
      </c>
      <c r="AP76">
        <v>0.38007291342170668</v>
      </c>
      <c r="AQ76">
        <v>4.7856751305921055</v>
      </c>
      <c r="AR76">
        <v>10.318038377717391</v>
      </c>
      <c r="AS76">
        <v>8.7806877499691804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837.23495386099751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9.0601077448347684</v>
      </c>
      <c r="L77">
        <v>444.394724</v>
      </c>
      <c r="M77">
        <v>27.290814687619854</v>
      </c>
      <c r="N77">
        <v>35.229384375592318</v>
      </c>
      <c r="O77">
        <v>0</v>
      </c>
      <c r="P77">
        <v>41.441232486452954</v>
      </c>
      <c r="Q77">
        <v>6.4786598921882144</v>
      </c>
      <c r="R77">
        <v>6.2904041708889906</v>
      </c>
      <c r="S77">
        <v>4.3487363306104898</v>
      </c>
      <c r="T77">
        <v>0</v>
      </c>
      <c r="U77">
        <v>51.238797619543732</v>
      </c>
      <c r="V77">
        <v>4.2500746746203903</v>
      </c>
      <c r="W77">
        <v>10.328285391859774</v>
      </c>
      <c r="X77">
        <v>43.519673310759764</v>
      </c>
      <c r="Y77">
        <v>0</v>
      </c>
      <c r="Z77">
        <v>3.8697538295454548</v>
      </c>
      <c r="AA77">
        <v>12.503604901265824</v>
      </c>
      <c r="AB77">
        <v>11.723921218434434</v>
      </c>
      <c r="AC77">
        <v>8.6235786352821844</v>
      </c>
      <c r="AD77">
        <v>7.0553813331494846</v>
      </c>
      <c r="AE77">
        <v>9.778151562724851</v>
      </c>
      <c r="AF77">
        <v>2.3403821595191796</v>
      </c>
      <c r="AG77">
        <v>12.548539453040126</v>
      </c>
      <c r="AH77">
        <v>40.180316440468644</v>
      </c>
      <c r="AI77">
        <v>0.94437319883309612</v>
      </c>
      <c r="AJ77">
        <v>0</v>
      </c>
      <c r="AK77">
        <v>20.669877671237195</v>
      </c>
      <c r="AL77">
        <v>0</v>
      </c>
      <c r="AM77">
        <v>4.6895686972764254</v>
      </c>
      <c r="AN77">
        <v>0.66584851554682967</v>
      </c>
      <c r="AO77">
        <v>0</v>
      </c>
      <c r="AP77">
        <v>0.38007291342170668</v>
      </c>
      <c r="AQ77">
        <v>7.1785124532967641</v>
      </c>
      <c r="AR77">
        <v>10.318038377717391</v>
      </c>
      <c r="AS77">
        <v>8.7806877499691804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846.12150379569994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9.0601674661473961</v>
      </c>
      <c r="L78">
        <v>444.394724</v>
      </c>
      <c r="M78">
        <v>27.290814687619854</v>
      </c>
      <c r="N78">
        <v>35.229384375592318</v>
      </c>
      <c r="O78">
        <v>0</v>
      </c>
      <c r="P78">
        <v>41.441232486452954</v>
      </c>
      <c r="Q78">
        <v>6.4786598921882144</v>
      </c>
      <c r="R78">
        <v>6.2904041708889906</v>
      </c>
      <c r="S78">
        <v>7.8269719510097246</v>
      </c>
      <c r="T78">
        <v>0</v>
      </c>
      <c r="U78">
        <v>51.238797619543732</v>
      </c>
      <c r="V78">
        <v>4.2500746746203903</v>
      </c>
      <c r="W78">
        <v>10.328285391859774</v>
      </c>
      <c r="X78">
        <v>43.519673310759764</v>
      </c>
      <c r="Y78">
        <v>0</v>
      </c>
      <c r="Z78">
        <v>5.8046308977272734</v>
      </c>
      <c r="AA78">
        <v>12.503604901265824</v>
      </c>
      <c r="AB78">
        <v>11.723921218434434</v>
      </c>
      <c r="AC78">
        <v>8.6235786352821844</v>
      </c>
      <c r="AD78">
        <v>10.960926795539566</v>
      </c>
      <c r="AE78">
        <v>14.667227215941171</v>
      </c>
      <c r="AF78">
        <v>2.3403821595191796</v>
      </c>
      <c r="AG78">
        <v>12.548539453040126</v>
      </c>
      <c r="AH78">
        <v>40.180316440468644</v>
      </c>
      <c r="AI78">
        <v>1.5109971181329536</v>
      </c>
      <c r="AJ78">
        <v>0</v>
      </c>
      <c r="AK78">
        <v>20.669877671237195</v>
      </c>
      <c r="AL78">
        <v>0</v>
      </c>
      <c r="AM78">
        <v>4.6895686972764254</v>
      </c>
      <c r="AN78">
        <v>0.66584851554682967</v>
      </c>
      <c r="AO78">
        <v>0</v>
      </c>
      <c r="AP78">
        <v>2.3184449252692625</v>
      </c>
      <c r="AQ78">
        <v>9.8704547749026723</v>
      </c>
      <c r="AR78">
        <v>10.318038377717391</v>
      </c>
      <c r="AS78">
        <v>9.4639848484962279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866.20953267248046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8.8400610246214448</v>
      </c>
      <c r="L79">
        <v>444.394724</v>
      </c>
      <c r="M79">
        <v>27.290814687619854</v>
      </c>
      <c r="N79">
        <v>35.229384375592318</v>
      </c>
      <c r="O79">
        <v>0</v>
      </c>
      <c r="P79">
        <v>41.441232486452954</v>
      </c>
      <c r="Q79">
        <v>6.4786598921882144</v>
      </c>
      <c r="R79">
        <v>6.2904041708889906</v>
      </c>
      <c r="S79">
        <v>7.8269719510097246</v>
      </c>
      <c r="T79">
        <v>0</v>
      </c>
      <c r="U79">
        <v>51.238797619543732</v>
      </c>
      <c r="V79">
        <v>4.2500746746203903</v>
      </c>
      <c r="W79">
        <v>10.328285391859774</v>
      </c>
      <c r="X79">
        <v>43.519673310759764</v>
      </c>
      <c r="Y79">
        <v>0</v>
      </c>
      <c r="Z79">
        <v>5.8046308977272734</v>
      </c>
      <c r="AA79">
        <v>12.503604901265824</v>
      </c>
      <c r="AB79">
        <v>11.723921218434434</v>
      </c>
      <c r="AC79">
        <v>8.6235786352821844</v>
      </c>
      <c r="AD79">
        <v>10.960926795539566</v>
      </c>
      <c r="AE79">
        <v>14.667227215941171</v>
      </c>
      <c r="AF79">
        <v>2.3403821595191796</v>
      </c>
      <c r="AG79">
        <v>12.548539453040126</v>
      </c>
      <c r="AH79">
        <v>40.180316440468644</v>
      </c>
      <c r="AI79">
        <v>9.7036231342417842</v>
      </c>
      <c r="AJ79">
        <v>0</v>
      </c>
      <c r="AK79">
        <v>20.669877671237195</v>
      </c>
      <c r="AL79">
        <v>0</v>
      </c>
      <c r="AM79">
        <v>4.6895686972764254</v>
      </c>
      <c r="AN79">
        <v>0.66584851554682967</v>
      </c>
      <c r="AO79">
        <v>0</v>
      </c>
      <c r="AP79">
        <v>2.3184449252692625</v>
      </c>
      <c r="AQ79">
        <v>9.8704547749026723</v>
      </c>
      <c r="AR79">
        <v>10.318038377717391</v>
      </c>
      <c r="AS79">
        <v>9.4639848484962279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874.18205224706321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9.0500959972062027</v>
      </c>
      <c r="L80">
        <v>444.394724</v>
      </c>
      <c r="M80">
        <v>27.290814687619854</v>
      </c>
      <c r="N80">
        <v>35.229384375592318</v>
      </c>
      <c r="O80">
        <v>0</v>
      </c>
      <c r="P80">
        <v>41.441232486452954</v>
      </c>
      <c r="Q80">
        <v>6.4786598921882144</v>
      </c>
      <c r="R80">
        <v>6.2904041708889906</v>
      </c>
      <c r="S80">
        <v>7.8269719510097246</v>
      </c>
      <c r="T80">
        <v>0</v>
      </c>
      <c r="U80">
        <v>51.238797619543732</v>
      </c>
      <c r="V80">
        <v>4.2500746746203903</v>
      </c>
      <c r="W80">
        <v>10.328285391859774</v>
      </c>
      <c r="X80">
        <v>43.519673310759764</v>
      </c>
      <c r="Y80">
        <v>0</v>
      </c>
      <c r="Z80">
        <v>5.8046308977272734</v>
      </c>
      <c r="AA80">
        <v>12.503604901265824</v>
      </c>
      <c r="AB80">
        <v>11.723921218434434</v>
      </c>
      <c r="AC80">
        <v>8.6235786352821844</v>
      </c>
      <c r="AD80">
        <v>10.960926795539566</v>
      </c>
      <c r="AE80">
        <v>14.667227215941171</v>
      </c>
      <c r="AF80">
        <v>2.3403821595191796</v>
      </c>
      <c r="AG80">
        <v>12.548539453040126</v>
      </c>
      <c r="AH80">
        <v>40.180316440468644</v>
      </c>
      <c r="AI80">
        <v>9.7036231342417842</v>
      </c>
      <c r="AJ80">
        <v>0</v>
      </c>
      <c r="AK80">
        <v>20.669877671237195</v>
      </c>
      <c r="AL80">
        <v>0</v>
      </c>
      <c r="AM80">
        <v>4.6895686972764254</v>
      </c>
      <c r="AN80">
        <v>0.66584851554682967</v>
      </c>
      <c r="AO80">
        <v>0</v>
      </c>
      <c r="AP80">
        <v>2.3184449252692625</v>
      </c>
      <c r="AQ80">
        <v>9.8704547749026723</v>
      </c>
      <c r="AR80">
        <v>10.318038377717391</v>
      </c>
      <c r="AS80">
        <v>9.4639848484962279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874.39208721964815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9.0500959972062027</v>
      </c>
      <c r="L81">
        <v>444.394724</v>
      </c>
      <c r="M81">
        <v>27.290814687619854</v>
      </c>
      <c r="N81">
        <v>35.229384375592318</v>
      </c>
      <c r="O81">
        <v>0</v>
      </c>
      <c r="P81">
        <v>41.441232486452954</v>
      </c>
      <c r="Q81">
        <v>6.4786598921882144</v>
      </c>
      <c r="R81">
        <v>6.2904041708889906</v>
      </c>
      <c r="S81">
        <v>7.8269719510097246</v>
      </c>
      <c r="T81">
        <v>0</v>
      </c>
      <c r="U81">
        <v>51.238797619543732</v>
      </c>
      <c r="V81">
        <v>4.2500746746203903</v>
      </c>
      <c r="W81">
        <v>10.328285391859774</v>
      </c>
      <c r="X81">
        <v>43.519673310759764</v>
      </c>
      <c r="Y81">
        <v>0</v>
      </c>
      <c r="Z81">
        <v>5.8046308977272734</v>
      </c>
      <c r="AA81">
        <v>12.503604901265824</v>
      </c>
      <c r="AB81">
        <v>11.723921218434434</v>
      </c>
      <c r="AC81">
        <v>8.6235786352821844</v>
      </c>
      <c r="AD81">
        <v>10.960926795539566</v>
      </c>
      <c r="AE81">
        <v>14.667227215941171</v>
      </c>
      <c r="AF81">
        <v>2.3403821595191796</v>
      </c>
      <c r="AG81">
        <v>12.548539453040126</v>
      </c>
      <c r="AH81">
        <v>40.180316440468644</v>
      </c>
      <c r="AI81">
        <v>9.7036231342417842</v>
      </c>
      <c r="AJ81">
        <v>0</v>
      </c>
      <c r="AK81">
        <v>20.669877671237195</v>
      </c>
      <c r="AL81">
        <v>0</v>
      </c>
      <c r="AM81">
        <v>4.6895686972764254</v>
      </c>
      <c r="AN81">
        <v>0.66584851554682967</v>
      </c>
      <c r="AO81">
        <v>0</v>
      </c>
      <c r="AP81">
        <v>2.3184449252692625</v>
      </c>
      <c r="AQ81">
        <v>9.8704547749026723</v>
      </c>
      <c r="AR81">
        <v>10.318038377717391</v>
      </c>
      <c r="AS81">
        <v>9.4639848484962279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874.39208721964815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9.0500959972062027</v>
      </c>
      <c r="L82">
        <v>444.394724</v>
      </c>
      <c r="M82">
        <v>27.290814687619854</v>
      </c>
      <c r="N82">
        <v>35.229384375592318</v>
      </c>
      <c r="O82">
        <v>0</v>
      </c>
      <c r="P82">
        <v>41.441232486452954</v>
      </c>
      <c r="Q82">
        <v>6.4786598921882144</v>
      </c>
      <c r="R82">
        <v>6.2904041708889906</v>
      </c>
      <c r="S82">
        <v>7.8269719510097246</v>
      </c>
      <c r="T82">
        <v>0</v>
      </c>
      <c r="U82">
        <v>51.238797619543732</v>
      </c>
      <c r="V82">
        <v>4.2500746746203903</v>
      </c>
      <c r="W82">
        <v>10.328285391859774</v>
      </c>
      <c r="X82">
        <v>43.519673310759764</v>
      </c>
      <c r="Y82">
        <v>0</v>
      </c>
      <c r="Z82">
        <v>5.8046308977272734</v>
      </c>
      <c r="AA82">
        <v>12.503604901265824</v>
      </c>
      <c r="AB82">
        <v>11.723921218434434</v>
      </c>
      <c r="AC82">
        <v>8.6235786352821844</v>
      </c>
      <c r="AD82">
        <v>10.960926795539566</v>
      </c>
      <c r="AE82">
        <v>14.667227215941171</v>
      </c>
      <c r="AF82">
        <v>2.3403821595191796</v>
      </c>
      <c r="AG82">
        <v>12.548539453040126</v>
      </c>
      <c r="AH82">
        <v>40.180316440468644</v>
      </c>
      <c r="AI82">
        <v>9.7036231342417842</v>
      </c>
      <c r="AJ82">
        <v>0</v>
      </c>
      <c r="AK82">
        <v>20.669877671237195</v>
      </c>
      <c r="AL82">
        <v>0</v>
      </c>
      <c r="AM82">
        <v>4.6895686972764254</v>
      </c>
      <c r="AN82">
        <v>0.66584851554682967</v>
      </c>
      <c r="AO82">
        <v>0</v>
      </c>
      <c r="AP82">
        <v>1.900364873902237</v>
      </c>
      <c r="AQ82">
        <v>9.8704547749026723</v>
      </c>
      <c r="AR82">
        <v>10.318038377717391</v>
      </c>
      <c r="AS82">
        <v>9.4639848484962279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873.9740071682811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9.0500959972062027</v>
      </c>
      <c r="L83">
        <v>444.394724</v>
      </c>
      <c r="M83">
        <v>27.290814687619854</v>
      </c>
      <c r="N83">
        <v>35.229384375592318</v>
      </c>
      <c r="O83">
        <v>0</v>
      </c>
      <c r="P83">
        <v>41.441232486452954</v>
      </c>
      <c r="Q83">
        <v>6.4786598921882144</v>
      </c>
      <c r="R83">
        <v>6.2904041708889906</v>
      </c>
      <c r="S83">
        <v>7.8269719510097246</v>
      </c>
      <c r="T83">
        <v>0</v>
      </c>
      <c r="U83">
        <v>51.238797619543732</v>
      </c>
      <c r="V83">
        <v>4.2500746746203903</v>
      </c>
      <c r="W83">
        <v>10.328285391859774</v>
      </c>
      <c r="X83">
        <v>43.519673310759764</v>
      </c>
      <c r="Y83">
        <v>0</v>
      </c>
      <c r="Z83">
        <v>5.8046308977272734</v>
      </c>
      <c r="AA83">
        <v>12.503604901265824</v>
      </c>
      <c r="AB83">
        <v>11.723921218434434</v>
      </c>
      <c r="AC83">
        <v>8.6235786352821844</v>
      </c>
      <c r="AD83">
        <v>10.960926795539566</v>
      </c>
      <c r="AE83">
        <v>14.667227215941171</v>
      </c>
      <c r="AF83">
        <v>2.3403821595191796</v>
      </c>
      <c r="AG83">
        <v>12.548539453040126</v>
      </c>
      <c r="AH83">
        <v>40.180316440468644</v>
      </c>
      <c r="AI83">
        <v>9.7036231342417842</v>
      </c>
      <c r="AJ83">
        <v>0</v>
      </c>
      <c r="AK83">
        <v>20.669877671237195</v>
      </c>
      <c r="AL83">
        <v>0</v>
      </c>
      <c r="AM83">
        <v>4.6895686972764254</v>
      </c>
      <c r="AN83">
        <v>0.66584851554682967</v>
      </c>
      <c r="AO83">
        <v>0</v>
      </c>
      <c r="AP83">
        <v>1.900364873902237</v>
      </c>
      <c r="AQ83">
        <v>9.8704547749026723</v>
      </c>
      <c r="AR83">
        <v>10.318038377717391</v>
      </c>
      <c r="AS83">
        <v>9.4639848484962279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873.9740071682811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9.0500959972062027</v>
      </c>
      <c r="L84">
        <v>444.394724</v>
      </c>
      <c r="M84">
        <v>27.290814687619854</v>
      </c>
      <c r="N84">
        <v>35.229384375592318</v>
      </c>
      <c r="O84">
        <v>0</v>
      </c>
      <c r="P84">
        <v>41.441232486452954</v>
      </c>
      <c r="Q84">
        <v>6.4786598921882144</v>
      </c>
      <c r="R84">
        <v>6.2904041708889906</v>
      </c>
      <c r="S84">
        <v>7.8269719510097246</v>
      </c>
      <c r="T84">
        <v>0</v>
      </c>
      <c r="U84">
        <v>51.238797619543732</v>
      </c>
      <c r="V84">
        <v>4.2500746746203903</v>
      </c>
      <c r="W84">
        <v>10.328285391859774</v>
      </c>
      <c r="X84">
        <v>43.519673310759764</v>
      </c>
      <c r="Y84">
        <v>0</v>
      </c>
      <c r="Z84">
        <v>5.8046308977272734</v>
      </c>
      <c r="AA84">
        <v>12.503604901265824</v>
      </c>
      <c r="AB84">
        <v>11.723921218434434</v>
      </c>
      <c r="AC84">
        <v>8.6235786352821844</v>
      </c>
      <c r="AD84">
        <v>10.960926795539566</v>
      </c>
      <c r="AE84">
        <v>14.667227215941171</v>
      </c>
      <c r="AF84">
        <v>2.3403821595191796</v>
      </c>
      <c r="AG84">
        <v>12.548539453040126</v>
      </c>
      <c r="AH84">
        <v>40.180316440468644</v>
      </c>
      <c r="AI84">
        <v>9.7036231342417842</v>
      </c>
      <c r="AJ84">
        <v>0</v>
      </c>
      <c r="AK84">
        <v>20.669877671237195</v>
      </c>
      <c r="AL84">
        <v>0</v>
      </c>
      <c r="AM84">
        <v>4.6895686972764254</v>
      </c>
      <c r="AN84">
        <v>0.66584851554682967</v>
      </c>
      <c r="AO84">
        <v>0</v>
      </c>
      <c r="AP84">
        <v>1.900364873902237</v>
      </c>
      <c r="AQ84">
        <v>9.8704547749026723</v>
      </c>
      <c r="AR84">
        <v>10.318038377717391</v>
      </c>
      <c r="AS84">
        <v>9.4639848484962279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873.9740071682811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9.0500959972062027</v>
      </c>
      <c r="L85">
        <v>444.394724</v>
      </c>
      <c r="M85">
        <v>27.290814687619854</v>
      </c>
      <c r="N85">
        <v>35.229384375592318</v>
      </c>
      <c r="O85">
        <v>0</v>
      </c>
      <c r="P85">
        <v>41.441232486452954</v>
      </c>
      <c r="Q85">
        <v>6.4786598921882144</v>
      </c>
      <c r="R85">
        <v>6.2904041708889906</v>
      </c>
      <c r="S85">
        <v>7.8269719510097246</v>
      </c>
      <c r="T85">
        <v>0</v>
      </c>
      <c r="U85">
        <v>51.238797619543732</v>
      </c>
      <c r="V85">
        <v>4.2500746746203903</v>
      </c>
      <c r="W85">
        <v>10.328285391859774</v>
      </c>
      <c r="X85">
        <v>43.519673310759764</v>
      </c>
      <c r="Y85">
        <v>0</v>
      </c>
      <c r="Z85">
        <v>5.8046308977272734</v>
      </c>
      <c r="AA85">
        <v>12.503604901265824</v>
      </c>
      <c r="AB85">
        <v>11.723921218434434</v>
      </c>
      <c r="AC85">
        <v>8.6235786352821844</v>
      </c>
      <c r="AD85">
        <v>10.960926795539566</v>
      </c>
      <c r="AE85">
        <v>14.667227215941171</v>
      </c>
      <c r="AF85">
        <v>2.3403821595191796</v>
      </c>
      <c r="AG85">
        <v>12.548539453040126</v>
      </c>
      <c r="AH85">
        <v>34.701182273741097</v>
      </c>
      <c r="AI85">
        <v>1.5109971181329536</v>
      </c>
      <c r="AJ85">
        <v>0</v>
      </c>
      <c r="AK85">
        <v>20.669877671237195</v>
      </c>
      <c r="AL85">
        <v>0</v>
      </c>
      <c r="AM85">
        <v>4.6895686972764254</v>
      </c>
      <c r="AN85">
        <v>0.66584851554682967</v>
      </c>
      <c r="AO85">
        <v>0</v>
      </c>
      <c r="AP85">
        <v>1.976379456586578</v>
      </c>
      <c r="AQ85">
        <v>9.8704547749026723</v>
      </c>
      <c r="AR85">
        <v>10.318038377717391</v>
      </c>
      <c r="AS85">
        <v>9.4639848484962279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860.37826156812901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9.0500959972062027</v>
      </c>
      <c r="L86">
        <v>444.394724</v>
      </c>
      <c r="M86">
        <v>27.290814687619854</v>
      </c>
      <c r="N86">
        <v>35.229384375592318</v>
      </c>
      <c r="O86">
        <v>0</v>
      </c>
      <c r="P86">
        <v>41.441232486452954</v>
      </c>
      <c r="Q86">
        <v>6.4786598921882144</v>
      </c>
      <c r="R86">
        <v>6.2904041708889906</v>
      </c>
      <c r="S86">
        <v>7.8269719510097246</v>
      </c>
      <c r="T86">
        <v>0</v>
      </c>
      <c r="U86">
        <v>51.238797619543732</v>
      </c>
      <c r="V86">
        <v>4.2500746746203903</v>
      </c>
      <c r="W86">
        <v>10.328285391859774</v>
      </c>
      <c r="X86">
        <v>43.519673310759764</v>
      </c>
      <c r="Y86">
        <v>0</v>
      </c>
      <c r="Z86">
        <v>3.8697538295454548</v>
      </c>
      <c r="AA86">
        <v>12.503604901265824</v>
      </c>
      <c r="AB86">
        <v>11.723921218434434</v>
      </c>
      <c r="AC86">
        <v>8.6235786352821844</v>
      </c>
      <c r="AD86">
        <v>5.4216688387650631</v>
      </c>
      <c r="AE86">
        <v>14.667227215941171</v>
      </c>
      <c r="AF86">
        <v>2.3403821595191796</v>
      </c>
      <c r="AG86">
        <v>12.548539453040126</v>
      </c>
      <c r="AH86">
        <v>34.701182273741097</v>
      </c>
      <c r="AI86">
        <v>0.94437319883309612</v>
      </c>
      <c r="AJ86">
        <v>0</v>
      </c>
      <c r="AK86">
        <v>20.669877671237195</v>
      </c>
      <c r="AL86">
        <v>0</v>
      </c>
      <c r="AM86">
        <v>4.6895686972764254</v>
      </c>
      <c r="AN86">
        <v>0.66584851554682967</v>
      </c>
      <c r="AO86">
        <v>0</v>
      </c>
      <c r="AP86">
        <v>0</v>
      </c>
      <c r="AQ86">
        <v>9.7209022754520475</v>
      </c>
      <c r="AR86">
        <v>10.318038377717391</v>
      </c>
      <c r="AS86">
        <v>8.7806877499691804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849.52827356930857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9.0500959972062027</v>
      </c>
      <c r="L87">
        <v>444.394724</v>
      </c>
      <c r="M87">
        <v>27.290814687619854</v>
      </c>
      <c r="N87">
        <v>35.229384375592318</v>
      </c>
      <c r="O87">
        <v>0</v>
      </c>
      <c r="P87">
        <v>41.441232486452954</v>
      </c>
      <c r="Q87">
        <v>6.4786598921882144</v>
      </c>
      <c r="R87">
        <v>6.2904041708889906</v>
      </c>
      <c r="S87">
        <v>7.8269719510097246</v>
      </c>
      <c r="T87">
        <v>0</v>
      </c>
      <c r="U87">
        <v>51.238797619543732</v>
      </c>
      <c r="V87">
        <v>4.2500746746203903</v>
      </c>
      <c r="W87">
        <v>10.328285391859774</v>
      </c>
      <c r="X87">
        <v>43.519673310759764</v>
      </c>
      <c r="Y87">
        <v>0</v>
      </c>
      <c r="Z87">
        <v>3.8697538295454548</v>
      </c>
      <c r="AA87">
        <v>12.503604901265824</v>
      </c>
      <c r="AB87">
        <v>11.723921218434434</v>
      </c>
      <c r="AC87">
        <v>8.6235786352821844</v>
      </c>
      <c r="AD87">
        <v>5.4216688387650631</v>
      </c>
      <c r="AE87">
        <v>14.667227215941171</v>
      </c>
      <c r="AF87">
        <v>2.3403821595191796</v>
      </c>
      <c r="AG87">
        <v>12.548539453040126</v>
      </c>
      <c r="AH87">
        <v>34.701182273741097</v>
      </c>
      <c r="AI87">
        <v>0</v>
      </c>
      <c r="AJ87">
        <v>0</v>
      </c>
      <c r="AK87">
        <v>20.669877671237195</v>
      </c>
      <c r="AL87">
        <v>0</v>
      </c>
      <c r="AM87">
        <v>4.6895686972764254</v>
      </c>
      <c r="AN87">
        <v>0.66584851554682967</v>
      </c>
      <c r="AO87">
        <v>0</v>
      </c>
      <c r="AP87">
        <v>0</v>
      </c>
      <c r="AQ87">
        <v>9.7209022754520475</v>
      </c>
      <c r="AR87">
        <v>10.318038377717391</v>
      </c>
      <c r="AS87">
        <v>8.7806877499691804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848.58390037047548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9.0500959972062027</v>
      </c>
      <c r="L88">
        <v>444.394724</v>
      </c>
      <c r="M88">
        <v>27.290814687619854</v>
      </c>
      <c r="N88">
        <v>35.229384375592318</v>
      </c>
      <c r="O88">
        <v>0</v>
      </c>
      <c r="P88">
        <v>41.441232486452954</v>
      </c>
      <c r="Q88">
        <v>6.4786598921882144</v>
      </c>
      <c r="R88">
        <v>6.2904041708889906</v>
      </c>
      <c r="S88">
        <v>7.8269719510097246</v>
      </c>
      <c r="T88">
        <v>0</v>
      </c>
      <c r="U88">
        <v>51.238797619543732</v>
      </c>
      <c r="V88">
        <v>4.2500746746203903</v>
      </c>
      <c r="W88">
        <v>10.328285391859774</v>
      </c>
      <c r="X88">
        <v>43.519673310759764</v>
      </c>
      <c r="Y88">
        <v>0</v>
      </c>
      <c r="Z88">
        <v>3.8697538295454548</v>
      </c>
      <c r="AA88">
        <v>12.503604901265824</v>
      </c>
      <c r="AB88">
        <v>11.723921218434434</v>
      </c>
      <c r="AC88">
        <v>8.6235786352821844</v>
      </c>
      <c r="AD88">
        <v>5.4216688387650631</v>
      </c>
      <c r="AE88">
        <v>14.667227215941171</v>
      </c>
      <c r="AF88">
        <v>2.3403821595191796</v>
      </c>
      <c r="AG88">
        <v>12.548539453040126</v>
      </c>
      <c r="AH88">
        <v>34.701182273741097</v>
      </c>
      <c r="AI88">
        <v>0</v>
      </c>
      <c r="AJ88">
        <v>0</v>
      </c>
      <c r="AK88">
        <v>20.669877671237195</v>
      </c>
      <c r="AL88">
        <v>0</v>
      </c>
      <c r="AM88">
        <v>4.6895686972764254</v>
      </c>
      <c r="AN88">
        <v>0.66584851554682967</v>
      </c>
      <c r="AO88">
        <v>0</v>
      </c>
      <c r="AP88">
        <v>0</v>
      </c>
      <c r="AQ88">
        <v>9.7209022754520475</v>
      </c>
      <c r="AR88">
        <v>10.318038377717391</v>
      </c>
      <c r="AS88">
        <v>8.7806877499691804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848.58390037047548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9.0500959972062027</v>
      </c>
      <c r="L89">
        <v>444.394724</v>
      </c>
      <c r="M89">
        <v>27.290814687619854</v>
      </c>
      <c r="N89">
        <v>35.229384375592318</v>
      </c>
      <c r="O89">
        <v>0</v>
      </c>
      <c r="P89">
        <v>41.441232486452954</v>
      </c>
      <c r="Q89">
        <v>6.4786598921882144</v>
      </c>
      <c r="R89">
        <v>6.2904041708889906</v>
      </c>
      <c r="S89">
        <v>7.8269719510097246</v>
      </c>
      <c r="T89">
        <v>0</v>
      </c>
      <c r="U89">
        <v>51.238797619543732</v>
      </c>
      <c r="V89">
        <v>4.2500746746203903</v>
      </c>
      <c r="W89">
        <v>10.328285391859774</v>
      </c>
      <c r="X89">
        <v>43.519673310759764</v>
      </c>
      <c r="Y89">
        <v>0</v>
      </c>
      <c r="Z89">
        <v>3.8697538295454548</v>
      </c>
      <c r="AA89">
        <v>12.503604901265824</v>
      </c>
      <c r="AB89">
        <v>11.723921218434434</v>
      </c>
      <c r="AC89">
        <v>8.6235786352821844</v>
      </c>
      <c r="AD89">
        <v>7.6229474088274687</v>
      </c>
      <c r="AE89">
        <v>14.667227215941171</v>
      </c>
      <c r="AF89">
        <v>2.3403821595191796</v>
      </c>
      <c r="AG89">
        <v>12.548539453040126</v>
      </c>
      <c r="AH89">
        <v>34.701182273741097</v>
      </c>
      <c r="AI89">
        <v>0</v>
      </c>
      <c r="AJ89">
        <v>0</v>
      </c>
      <c r="AK89">
        <v>20.669877671237195</v>
      </c>
      <c r="AL89">
        <v>0</v>
      </c>
      <c r="AM89">
        <v>4.6895686972764254</v>
      </c>
      <c r="AN89">
        <v>0.66584851554682967</v>
      </c>
      <c r="AO89">
        <v>0</v>
      </c>
      <c r="AP89">
        <v>0</v>
      </c>
      <c r="AQ89">
        <v>9.7209022754520475</v>
      </c>
      <c r="AR89">
        <v>10.318038377717391</v>
      </c>
      <c r="AS89">
        <v>8.7806877499691804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850.78517894053789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9.0500959972062027</v>
      </c>
      <c r="L90">
        <v>444.394724</v>
      </c>
      <c r="M90">
        <v>27.290814687619854</v>
      </c>
      <c r="N90">
        <v>35.229384375592318</v>
      </c>
      <c r="O90">
        <v>0</v>
      </c>
      <c r="P90">
        <v>41.441232486452954</v>
      </c>
      <c r="Q90">
        <v>6.4786598921882144</v>
      </c>
      <c r="R90">
        <v>6.2904041708889906</v>
      </c>
      <c r="S90">
        <v>7.8269719510097246</v>
      </c>
      <c r="T90">
        <v>0</v>
      </c>
      <c r="U90">
        <v>51.238797619543732</v>
      </c>
      <c r="V90">
        <v>4.2500746746203903</v>
      </c>
      <c r="W90">
        <v>10.328285391859774</v>
      </c>
      <c r="X90">
        <v>43.519673310759764</v>
      </c>
      <c r="Y90">
        <v>0</v>
      </c>
      <c r="Z90">
        <v>5.8046308977272734</v>
      </c>
      <c r="AA90">
        <v>12.503604901265824</v>
      </c>
      <c r="AB90">
        <v>11.723921218434434</v>
      </c>
      <c r="AC90">
        <v>8.6235786352821844</v>
      </c>
      <c r="AD90">
        <v>10.843337162453686</v>
      </c>
      <c r="AE90">
        <v>14.667227215941171</v>
      </c>
      <c r="AF90">
        <v>2.3403821595191796</v>
      </c>
      <c r="AG90">
        <v>12.548539453040126</v>
      </c>
      <c r="AH90">
        <v>40.180316440468644</v>
      </c>
      <c r="AI90">
        <v>0</v>
      </c>
      <c r="AJ90">
        <v>0</v>
      </c>
      <c r="AK90">
        <v>20.669877671237195</v>
      </c>
      <c r="AL90">
        <v>0</v>
      </c>
      <c r="AM90">
        <v>4.6895686972764254</v>
      </c>
      <c r="AN90">
        <v>0.66584851554682967</v>
      </c>
      <c r="AO90">
        <v>0</v>
      </c>
      <c r="AP90">
        <v>0.15202916536868266</v>
      </c>
      <c r="AQ90">
        <v>9.8704547749026723</v>
      </c>
      <c r="AR90">
        <v>10.318038377717391</v>
      </c>
      <c r="AS90">
        <v>9.4639848484962279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862.40445869242001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9.0500959972062027</v>
      </c>
      <c r="L91">
        <v>444.394724</v>
      </c>
      <c r="M91">
        <v>27.290814687619854</v>
      </c>
      <c r="N91">
        <v>35.229384375592318</v>
      </c>
      <c r="O91">
        <v>0</v>
      </c>
      <c r="P91">
        <v>41.441232486452954</v>
      </c>
      <c r="Q91">
        <v>6.4786598921882144</v>
      </c>
      <c r="R91">
        <v>6.2904041708889906</v>
      </c>
      <c r="S91">
        <v>7.8269719510097246</v>
      </c>
      <c r="T91">
        <v>0</v>
      </c>
      <c r="U91">
        <v>51.238797619543732</v>
      </c>
      <c r="V91">
        <v>4.2500746746203903</v>
      </c>
      <c r="W91">
        <v>10.328285391859774</v>
      </c>
      <c r="X91">
        <v>43.519673310759764</v>
      </c>
      <c r="Y91">
        <v>0</v>
      </c>
      <c r="Z91">
        <v>5.8046308977272734</v>
      </c>
      <c r="AA91">
        <v>12.503604901265824</v>
      </c>
      <c r="AB91">
        <v>11.723921218434434</v>
      </c>
      <c r="AC91">
        <v>8.6235786352821844</v>
      </c>
      <c r="AD91">
        <v>10.843337162453686</v>
      </c>
      <c r="AE91">
        <v>14.667227215941171</v>
      </c>
      <c r="AF91">
        <v>2.3403821595191796</v>
      </c>
      <c r="AG91">
        <v>12.548539453040126</v>
      </c>
      <c r="AH91">
        <v>40.180316440468644</v>
      </c>
      <c r="AI91">
        <v>0</v>
      </c>
      <c r="AJ91">
        <v>0</v>
      </c>
      <c r="AK91">
        <v>20.669877671237195</v>
      </c>
      <c r="AL91">
        <v>0</v>
      </c>
      <c r="AM91">
        <v>4.6895686972764254</v>
      </c>
      <c r="AN91">
        <v>0.66584851554682967</v>
      </c>
      <c r="AO91">
        <v>0</v>
      </c>
      <c r="AP91">
        <v>0.15202916536868266</v>
      </c>
      <c r="AQ91">
        <v>9.8704547749026723</v>
      </c>
      <c r="AR91">
        <v>10.318038377717391</v>
      </c>
      <c r="AS91">
        <v>9.4639848484962279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862.40445869242001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9.0500959972062027</v>
      </c>
      <c r="L92">
        <v>444.394724</v>
      </c>
      <c r="M92">
        <v>27.290814687619854</v>
      </c>
      <c r="N92">
        <v>35.229384375592318</v>
      </c>
      <c r="O92">
        <v>0</v>
      </c>
      <c r="P92">
        <v>41.441232486452954</v>
      </c>
      <c r="Q92">
        <v>6.4786598921882144</v>
      </c>
      <c r="R92">
        <v>6.2904041708889906</v>
      </c>
      <c r="S92">
        <v>7.8269719510097246</v>
      </c>
      <c r="T92">
        <v>0</v>
      </c>
      <c r="U92">
        <v>51.238797619543732</v>
      </c>
      <c r="V92">
        <v>4.2500746746203903</v>
      </c>
      <c r="W92">
        <v>10.328285391859774</v>
      </c>
      <c r="X92">
        <v>43.519673310759764</v>
      </c>
      <c r="Y92">
        <v>0</v>
      </c>
      <c r="Z92">
        <v>5.8046308977272734</v>
      </c>
      <c r="AA92">
        <v>12.503604901265824</v>
      </c>
      <c r="AB92">
        <v>11.723921218434434</v>
      </c>
      <c r="AC92">
        <v>8.6235786352821844</v>
      </c>
      <c r="AD92">
        <v>10.843337162453686</v>
      </c>
      <c r="AE92">
        <v>14.667227215941171</v>
      </c>
      <c r="AF92">
        <v>2.3403821595191796</v>
      </c>
      <c r="AG92">
        <v>12.548539453040126</v>
      </c>
      <c r="AH92">
        <v>40.180316440468644</v>
      </c>
      <c r="AI92">
        <v>0</v>
      </c>
      <c r="AJ92">
        <v>0</v>
      </c>
      <c r="AK92">
        <v>20.669877671237195</v>
      </c>
      <c r="AL92">
        <v>0</v>
      </c>
      <c r="AM92">
        <v>4.6895686972764254</v>
      </c>
      <c r="AN92">
        <v>0.66584851554682967</v>
      </c>
      <c r="AO92">
        <v>0</v>
      </c>
      <c r="AP92">
        <v>0.15202916536868266</v>
      </c>
      <c r="AQ92">
        <v>9.8704547749026723</v>
      </c>
      <c r="AR92">
        <v>10.318038377717391</v>
      </c>
      <c r="AS92">
        <v>9.4639848484962279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862.40445869242001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9.0500959972062027</v>
      </c>
      <c r="L93">
        <v>444.394724</v>
      </c>
      <c r="M93">
        <v>27.290814687619854</v>
      </c>
      <c r="N93">
        <v>35.229384375592318</v>
      </c>
      <c r="O93">
        <v>0</v>
      </c>
      <c r="P93">
        <v>41.441232486452954</v>
      </c>
      <c r="Q93">
        <v>6.4786598921882144</v>
      </c>
      <c r="R93">
        <v>6.2904041708889906</v>
      </c>
      <c r="S93">
        <v>7.8269719510097246</v>
      </c>
      <c r="T93">
        <v>0</v>
      </c>
      <c r="U93">
        <v>51.238797619543732</v>
      </c>
      <c r="V93">
        <v>4.2500746746203903</v>
      </c>
      <c r="W93">
        <v>10.328285391859774</v>
      </c>
      <c r="X93">
        <v>43.519673310759764</v>
      </c>
      <c r="Y93">
        <v>0</v>
      </c>
      <c r="Z93">
        <v>5.8046308977272734</v>
      </c>
      <c r="AA93">
        <v>12.503604901265824</v>
      </c>
      <c r="AB93">
        <v>11.723921218434434</v>
      </c>
      <c r="AC93">
        <v>8.6235786352821844</v>
      </c>
      <c r="AD93">
        <v>10.843337162453686</v>
      </c>
      <c r="AE93">
        <v>14.667227215941171</v>
      </c>
      <c r="AF93">
        <v>2.3403821595191796</v>
      </c>
      <c r="AG93">
        <v>12.548539453040126</v>
      </c>
      <c r="AH93">
        <v>40.180316440468644</v>
      </c>
      <c r="AI93">
        <v>0</v>
      </c>
      <c r="AJ93">
        <v>0</v>
      </c>
      <c r="AK93">
        <v>20.669877671237195</v>
      </c>
      <c r="AL93">
        <v>0</v>
      </c>
      <c r="AM93">
        <v>4.6895686972764254</v>
      </c>
      <c r="AN93">
        <v>0.66584851554682967</v>
      </c>
      <c r="AO93">
        <v>0</v>
      </c>
      <c r="AP93">
        <v>0.15202916536868266</v>
      </c>
      <c r="AQ93">
        <v>9.8704547749026723</v>
      </c>
      <c r="AR93">
        <v>10.318038377717391</v>
      </c>
      <c r="AS93">
        <v>9.4639848484962279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862.40445869242001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9.0500959972062027</v>
      </c>
      <c r="L94">
        <v>444.394724</v>
      </c>
      <c r="M94">
        <v>27.290814687619854</v>
      </c>
      <c r="N94">
        <v>35.229384375592318</v>
      </c>
      <c r="O94">
        <v>0</v>
      </c>
      <c r="P94">
        <v>41.441232486452954</v>
      </c>
      <c r="Q94">
        <v>6.4786598921882144</v>
      </c>
      <c r="R94">
        <v>6.2904041708889906</v>
      </c>
      <c r="S94">
        <v>7.8269719510097246</v>
      </c>
      <c r="T94">
        <v>0</v>
      </c>
      <c r="U94">
        <v>51.238797619543732</v>
      </c>
      <c r="V94">
        <v>4.2500746746203903</v>
      </c>
      <c r="W94">
        <v>10.328285391859774</v>
      </c>
      <c r="X94">
        <v>43.519673310759764</v>
      </c>
      <c r="Y94">
        <v>0</v>
      </c>
      <c r="Z94">
        <v>5.8046308977272734</v>
      </c>
      <c r="AA94">
        <v>12.503604901265824</v>
      </c>
      <c r="AB94">
        <v>11.723921218434434</v>
      </c>
      <c r="AC94">
        <v>8.6235786352821844</v>
      </c>
      <c r="AD94">
        <v>5.4216688387650631</v>
      </c>
      <c r="AE94">
        <v>14.667227215941171</v>
      </c>
      <c r="AF94">
        <v>2.3403821595191796</v>
      </c>
      <c r="AG94">
        <v>12.548539453040126</v>
      </c>
      <c r="AH94">
        <v>34.701182273741097</v>
      </c>
      <c r="AI94">
        <v>0</v>
      </c>
      <c r="AJ94">
        <v>0</v>
      </c>
      <c r="AK94">
        <v>20.669877671237195</v>
      </c>
      <c r="AL94">
        <v>0</v>
      </c>
      <c r="AM94">
        <v>4.6895686972764254</v>
      </c>
      <c r="AN94">
        <v>0.66584851554682967</v>
      </c>
      <c r="AO94">
        <v>0</v>
      </c>
      <c r="AP94">
        <v>0</v>
      </c>
      <c r="AQ94">
        <v>7.1785124532967641</v>
      </c>
      <c r="AR94">
        <v>10.318038377717391</v>
      </c>
      <c r="AS94">
        <v>8.7806877499691804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847.97638761650205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9.0500959972062027</v>
      </c>
      <c r="L95">
        <v>444.394724</v>
      </c>
      <c r="M95">
        <v>27.290814687619854</v>
      </c>
      <c r="N95">
        <v>35.229384375592318</v>
      </c>
      <c r="O95">
        <v>0</v>
      </c>
      <c r="P95">
        <v>41.441232486452954</v>
      </c>
      <c r="Q95">
        <v>6.4786598921882144</v>
      </c>
      <c r="R95">
        <v>6.2904041708889906</v>
      </c>
      <c r="S95">
        <v>7.8269719510097246</v>
      </c>
      <c r="T95">
        <v>0</v>
      </c>
      <c r="U95">
        <v>51.238797619543732</v>
      </c>
      <c r="V95">
        <v>4.2500746746203903</v>
      </c>
      <c r="W95">
        <v>10.328285391859774</v>
      </c>
      <c r="X95">
        <v>43.519673310759764</v>
      </c>
      <c r="Y95">
        <v>0</v>
      </c>
      <c r="Z95">
        <v>5.8046308977272734</v>
      </c>
      <c r="AA95">
        <v>12.503604901265824</v>
      </c>
      <c r="AB95">
        <v>11.723921218434434</v>
      </c>
      <c r="AC95">
        <v>8.6235786352821844</v>
      </c>
      <c r="AD95">
        <v>5.4216688387650631</v>
      </c>
      <c r="AE95">
        <v>14.667227215941171</v>
      </c>
      <c r="AF95">
        <v>2.3403821595191796</v>
      </c>
      <c r="AG95">
        <v>12.548539453040126</v>
      </c>
      <c r="AH95">
        <v>25.288311157670705</v>
      </c>
      <c r="AI95">
        <v>0</v>
      </c>
      <c r="AJ95">
        <v>0</v>
      </c>
      <c r="AK95">
        <v>20.669877671237195</v>
      </c>
      <c r="AL95">
        <v>0</v>
      </c>
      <c r="AM95">
        <v>4.6895686972764254</v>
      </c>
      <c r="AN95">
        <v>0.66584851554682967</v>
      </c>
      <c r="AO95">
        <v>0</v>
      </c>
      <c r="AP95">
        <v>0</v>
      </c>
      <c r="AQ95">
        <v>7.1785124532967641</v>
      </c>
      <c r="AR95">
        <v>10.318038377717391</v>
      </c>
      <c r="AS95">
        <v>8.7806877499691804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838.56351650043166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9.0500959972062027</v>
      </c>
      <c r="L96">
        <v>444.394724</v>
      </c>
      <c r="M96">
        <v>27.290814687619854</v>
      </c>
      <c r="N96">
        <v>35.229384375592318</v>
      </c>
      <c r="O96">
        <v>0</v>
      </c>
      <c r="P96">
        <v>41.441232486452954</v>
      </c>
      <c r="Q96">
        <v>6.4786598921882144</v>
      </c>
      <c r="R96">
        <v>6.2904041708889906</v>
      </c>
      <c r="S96">
        <v>7.8269719510097246</v>
      </c>
      <c r="T96">
        <v>0</v>
      </c>
      <c r="U96">
        <v>51.238797619543732</v>
      </c>
      <c r="V96">
        <v>4.2500746746203903</v>
      </c>
      <c r="W96">
        <v>10.328285391859774</v>
      </c>
      <c r="X96">
        <v>43.519673310759764</v>
      </c>
      <c r="Y96">
        <v>0</v>
      </c>
      <c r="Z96">
        <v>5.8046308977272734</v>
      </c>
      <c r="AA96">
        <v>12.503604901265824</v>
      </c>
      <c r="AB96">
        <v>11.723921218434434</v>
      </c>
      <c r="AC96">
        <v>8.6235786352821844</v>
      </c>
      <c r="AD96">
        <v>2.7045628486662725</v>
      </c>
      <c r="AE96">
        <v>14.667227215941171</v>
      </c>
      <c r="AF96">
        <v>2.3403821595191796</v>
      </c>
      <c r="AG96">
        <v>12.548539453040126</v>
      </c>
      <c r="AH96">
        <v>16.858874018202695</v>
      </c>
      <c r="AI96">
        <v>0</v>
      </c>
      <c r="AJ96">
        <v>0</v>
      </c>
      <c r="AK96">
        <v>20.669877671237195</v>
      </c>
      <c r="AL96">
        <v>0</v>
      </c>
      <c r="AM96">
        <v>4.6895686972764254</v>
      </c>
      <c r="AN96">
        <v>0.66584851554682967</v>
      </c>
      <c r="AO96">
        <v>0</v>
      </c>
      <c r="AP96">
        <v>0</v>
      </c>
      <c r="AQ96">
        <v>7.1785124532967641</v>
      </c>
      <c r="AR96">
        <v>10.318038377717391</v>
      </c>
      <c r="AS96">
        <v>8.7806877499691804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827.41697337086475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9.0500959972062027</v>
      </c>
      <c r="L97">
        <v>444.394724</v>
      </c>
      <c r="M97">
        <v>27.290814687619854</v>
      </c>
      <c r="N97">
        <v>35.229384375592318</v>
      </c>
      <c r="O97">
        <v>0</v>
      </c>
      <c r="P97">
        <v>41.441232486452954</v>
      </c>
      <c r="Q97">
        <v>6.4786598921882144</v>
      </c>
      <c r="R97">
        <v>6.2904041708889906</v>
      </c>
      <c r="S97">
        <v>7.8269719510097246</v>
      </c>
      <c r="T97">
        <v>0</v>
      </c>
      <c r="U97">
        <v>51.238797619543732</v>
      </c>
      <c r="V97">
        <v>4.2500746746203903</v>
      </c>
      <c r="W97">
        <v>10.328285391859774</v>
      </c>
      <c r="X97">
        <v>43.519673310759764</v>
      </c>
      <c r="Y97">
        <v>0</v>
      </c>
      <c r="Z97">
        <v>5.8046308977272734</v>
      </c>
      <c r="AA97">
        <v>12.503604901265824</v>
      </c>
      <c r="AB97">
        <v>11.723921218434434</v>
      </c>
      <c r="AC97">
        <v>8.6235786352821844</v>
      </c>
      <c r="AD97">
        <v>2.3517936918704216</v>
      </c>
      <c r="AE97">
        <v>14.667227215941171</v>
      </c>
      <c r="AF97">
        <v>2.3403821595191796</v>
      </c>
      <c r="AG97">
        <v>12.548539453040126</v>
      </c>
      <c r="AH97">
        <v>11.239249432379573</v>
      </c>
      <c r="AI97">
        <v>0</v>
      </c>
      <c r="AJ97">
        <v>0</v>
      </c>
      <c r="AK97">
        <v>20.669877671237195</v>
      </c>
      <c r="AL97">
        <v>0</v>
      </c>
      <c r="AM97">
        <v>4.6895686972764254</v>
      </c>
      <c r="AN97">
        <v>0.66584851554682967</v>
      </c>
      <c r="AO97">
        <v>0</v>
      </c>
      <c r="AP97">
        <v>0</v>
      </c>
      <c r="AQ97">
        <v>4.7856751305921055</v>
      </c>
      <c r="AR97">
        <v>10.318038377717391</v>
      </c>
      <c r="AS97">
        <v>8.7806877499691804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819.05174230554121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9.0500959972062027</v>
      </c>
      <c r="L98">
        <v>444.394724</v>
      </c>
      <c r="M98">
        <v>27.290814687619854</v>
      </c>
      <c r="N98">
        <v>35.229384375592318</v>
      </c>
      <c r="O98">
        <v>0</v>
      </c>
      <c r="P98">
        <v>41.441232486452954</v>
      </c>
      <c r="Q98">
        <v>6.4786598921882144</v>
      </c>
      <c r="R98">
        <v>6.2904041708889906</v>
      </c>
      <c r="S98">
        <v>7.8269719510097246</v>
      </c>
      <c r="T98">
        <v>0</v>
      </c>
      <c r="U98">
        <v>51.238797619543732</v>
      </c>
      <c r="V98">
        <v>4.2500746746203903</v>
      </c>
      <c r="W98">
        <v>10.328285391859774</v>
      </c>
      <c r="X98">
        <v>43.519673310759764</v>
      </c>
      <c r="Y98">
        <v>0</v>
      </c>
      <c r="Z98">
        <v>5.8046308977272734</v>
      </c>
      <c r="AA98">
        <v>12.503604901265824</v>
      </c>
      <c r="AB98">
        <v>11.723921218434434</v>
      </c>
      <c r="AC98">
        <v>5.7432587930913606</v>
      </c>
      <c r="AD98">
        <v>0</v>
      </c>
      <c r="AE98">
        <v>14.667227215941171</v>
      </c>
      <c r="AF98">
        <v>2.3403821595191796</v>
      </c>
      <c r="AG98">
        <v>12.548539453040126</v>
      </c>
      <c r="AH98">
        <v>5.6196245858231206</v>
      </c>
      <c r="AI98">
        <v>0</v>
      </c>
      <c r="AJ98">
        <v>0</v>
      </c>
      <c r="AK98">
        <v>20.669877671237195</v>
      </c>
      <c r="AL98">
        <v>0</v>
      </c>
      <c r="AM98">
        <v>4.6895686972764254</v>
      </c>
      <c r="AN98">
        <v>0.66584851554682967</v>
      </c>
      <c r="AO98">
        <v>0</v>
      </c>
      <c r="AP98">
        <v>0</v>
      </c>
      <c r="AQ98">
        <v>4.7856751305921055</v>
      </c>
      <c r="AR98">
        <v>10.318038377717391</v>
      </c>
      <c r="AS98">
        <v>8.7806877499691804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808.20000392492352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0.17313436991174874</v>
      </c>
      <c r="L99">
        <f t="shared" si="2"/>
        <v>9.3270012207607529</v>
      </c>
      <c r="M99">
        <f t="shared" si="2"/>
        <v>0.6549976248071937</v>
      </c>
      <c r="N99">
        <f t="shared" si="2"/>
        <v>0.84551305644345931</v>
      </c>
      <c r="O99">
        <f t="shared" si="2"/>
        <v>0</v>
      </c>
      <c r="P99">
        <f t="shared" si="2"/>
        <v>0.99458957967487027</v>
      </c>
      <c r="Q99">
        <f t="shared" si="2"/>
        <v>0.12772287452279923</v>
      </c>
      <c r="R99">
        <f t="shared" si="2"/>
        <v>0.1240755085424233</v>
      </c>
      <c r="S99">
        <f t="shared" si="2"/>
        <v>0.14525227315495801</v>
      </c>
      <c r="T99">
        <f t="shared" si="2"/>
        <v>0</v>
      </c>
      <c r="U99">
        <f t="shared" si="2"/>
        <v>1.4279751072822846</v>
      </c>
      <c r="V99">
        <f t="shared" si="2"/>
        <v>0.11330591642871057</v>
      </c>
      <c r="W99">
        <f t="shared" si="2"/>
        <v>0.23215944624748405</v>
      </c>
      <c r="X99">
        <f t="shared" si="2"/>
        <v>0.94062655251550364</v>
      </c>
      <c r="Y99">
        <f t="shared" si="2"/>
        <v>0</v>
      </c>
      <c r="Z99">
        <f t="shared" si="2"/>
        <v>0.11367402069886379</v>
      </c>
      <c r="AA99">
        <f t="shared" si="2"/>
        <v>0.16405544293470462</v>
      </c>
      <c r="AB99">
        <f t="shared" si="2"/>
        <v>0.16804287079756014</v>
      </c>
      <c r="AC99">
        <f t="shared" si="2"/>
        <v>0.10701381896494887</v>
      </c>
      <c r="AD99">
        <f t="shared" si="2"/>
        <v>9.0914076203735497E-2</v>
      </c>
      <c r="AE99">
        <f t="shared" si="2"/>
        <v>0.27012143599121446</v>
      </c>
      <c r="AF99">
        <f t="shared" si="2"/>
        <v>3.8908854090810567E-2</v>
      </c>
      <c r="AG99">
        <f t="shared" si="2"/>
        <v>0.30116494687296297</v>
      </c>
      <c r="AH99">
        <f t="shared" si="2"/>
        <v>0.2776375560521247</v>
      </c>
      <c r="AI99">
        <f t="shared" si="2"/>
        <v>2.8715366060657496E-2</v>
      </c>
      <c r="AJ99">
        <f t="shared" si="2"/>
        <v>0</v>
      </c>
      <c r="AK99">
        <f t="shared" si="2"/>
        <v>0.49607706410969182</v>
      </c>
      <c r="AL99">
        <f t="shared" si="2"/>
        <v>0</v>
      </c>
      <c r="AM99">
        <f t="shared" si="2"/>
        <v>0.11254964873463398</v>
      </c>
      <c r="AN99">
        <f t="shared" si="2"/>
        <v>1.598036437312389E-2</v>
      </c>
      <c r="AO99">
        <f t="shared" si="2"/>
        <v>0</v>
      </c>
      <c r="AP99">
        <f t="shared" si="2"/>
        <v>7.4304263010770474E-3</v>
      </c>
      <c r="AQ99">
        <f t="shared" si="2"/>
        <v>5.1913357546832503E-2</v>
      </c>
      <c r="AR99">
        <f t="shared" si="2"/>
        <v>0.25303760758614097</v>
      </c>
      <c r="AS99">
        <f t="shared" si="2"/>
        <v>0.21278639729484128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17.816376784906105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2.7900295947188183</v>
      </c>
      <c r="L3">
        <v>9.17</v>
      </c>
      <c r="M3">
        <v>2.5600764236096309</v>
      </c>
      <c r="N3">
        <v>2.8499501978551836</v>
      </c>
      <c r="O3">
        <v>3.1701007883275265</v>
      </c>
      <c r="P3">
        <v>5.220155250465357</v>
      </c>
      <c r="Q3">
        <v>0.40991520922795793</v>
      </c>
      <c r="R3">
        <v>0.64004112390603407</v>
      </c>
      <c r="S3">
        <v>0.62975636387434564</v>
      </c>
      <c r="T3">
        <v>1.5691278361204013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4.5539721725574438</v>
      </c>
      <c r="AC3">
        <v>1.9461413253320758</v>
      </c>
      <c r="AD3">
        <v>0</v>
      </c>
      <c r="AE3">
        <v>3.2889788041115211</v>
      </c>
      <c r="AF3">
        <v>0.67602840383392016</v>
      </c>
      <c r="AG3">
        <v>4.9181061876449093</v>
      </c>
      <c r="AH3">
        <v>1.6951923512671885</v>
      </c>
      <c r="AI3">
        <v>0</v>
      </c>
      <c r="AJ3">
        <v>0</v>
      </c>
      <c r="AK3">
        <v>0</v>
      </c>
      <c r="AL3">
        <v>0</v>
      </c>
      <c r="AM3">
        <v>1.5179902916329926</v>
      </c>
      <c r="AN3">
        <v>4.6092831928989983E-2</v>
      </c>
      <c r="AO3">
        <v>0</v>
      </c>
      <c r="AP3">
        <v>0</v>
      </c>
      <c r="AQ3">
        <v>1.0985460443842328</v>
      </c>
      <c r="AR3">
        <v>0</v>
      </c>
      <c r="AS3">
        <v>2.8167834763123301</v>
      </c>
      <c r="AT3">
        <v>0</v>
      </c>
      <c r="AU3">
        <v>0</v>
      </c>
      <c r="AV3">
        <v>0</v>
      </c>
      <c r="AW3">
        <v>0</v>
      </c>
      <c r="AX3">
        <v>0</v>
      </c>
      <c r="AY3">
        <v>2.9086456059479548</v>
      </c>
      <c r="AZ3">
        <v>0.98111156906077335</v>
      </c>
      <c r="BA3">
        <v>0.43210648192771078</v>
      </c>
      <c r="BB3">
        <v>2.720949374517375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58.609797708564678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2.7900295947188183</v>
      </c>
      <c r="L4">
        <v>9.17</v>
      </c>
      <c r="M4">
        <v>2.5600764236096309</v>
      </c>
      <c r="N4">
        <v>2.8499501978551836</v>
      </c>
      <c r="O4">
        <v>3.1701007883275265</v>
      </c>
      <c r="P4">
        <v>5.220155250465357</v>
      </c>
      <c r="Q4">
        <v>0.40991520922795793</v>
      </c>
      <c r="R4">
        <v>0.64004112390603407</v>
      </c>
      <c r="S4">
        <v>0.62975636387434564</v>
      </c>
      <c r="T4">
        <v>1.5691278361204013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4.5539721725574438</v>
      </c>
      <c r="AC4">
        <v>1.9461413253320758</v>
      </c>
      <c r="AD4">
        <v>0</v>
      </c>
      <c r="AE4">
        <v>3.2889788041115211</v>
      </c>
      <c r="AF4">
        <v>0.67602840383392016</v>
      </c>
      <c r="AG4">
        <v>4.9181061876449093</v>
      </c>
      <c r="AH4">
        <v>1.6951923512671885</v>
      </c>
      <c r="AI4">
        <v>0</v>
      </c>
      <c r="AJ4">
        <v>0</v>
      </c>
      <c r="AK4">
        <v>0</v>
      </c>
      <c r="AL4">
        <v>0</v>
      </c>
      <c r="AM4">
        <v>1.5179902916329926</v>
      </c>
      <c r="AN4">
        <v>4.6092831928989983E-2</v>
      </c>
      <c r="AO4">
        <v>0</v>
      </c>
      <c r="AP4">
        <v>0</v>
      </c>
      <c r="AQ4">
        <v>1.0985460443842328</v>
      </c>
      <c r="AR4">
        <v>0</v>
      </c>
      <c r="AS4">
        <v>2.8167834763123301</v>
      </c>
      <c r="AT4">
        <v>0</v>
      </c>
      <c r="AU4">
        <v>0</v>
      </c>
      <c r="AV4">
        <v>0</v>
      </c>
      <c r="AW4">
        <v>0</v>
      </c>
      <c r="AX4">
        <v>0</v>
      </c>
      <c r="AY4">
        <v>2.9086456059479548</v>
      </c>
      <c r="AZ4">
        <v>0.98111156906077335</v>
      </c>
      <c r="BA4">
        <v>0.43210648192771078</v>
      </c>
      <c r="BB4">
        <v>2.720949374517375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58.609797708564678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2.7900295947188183</v>
      </c>
      <c r="L5">
        <v>9.17</v>
      </c>
      <c r="M5">
        <v>2.5600764236096309</v>
      </c>
      <c r="N5">
        <v>2.8499501978551836</v>
      </c>
      <c r="O5">
        <v>3.1701007883275265</v>
      </c>
      <c r="P5">
        <v>5.220155250465357</v>
      </c>
      <c r="Q5">
        <v>0.40991520922795793</v>
      </c>
      <c r="R5">
        <v>0.64004112390603407</v>
      </c>
      <c r="S5">
        <v>0.62975636387434564</v>
      </c>
      <c r="T5">
        <v>1.5691278361204013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4.5539721725574438</v>
      </c>
      <c r="AC5">
        <v>1.9461413253320758</v>
      </c>
      <c r="AD5">
        <v>0</v>
      </c>
      <c r="AE5">
        <v>3.2889788041115211</v>
      </c>
      <c r="AF5">
        <v>0.67602840383392016</v>
      </c>
      <c r="AG5">
        <v>4.9181061876449093</v>
      </c>
      <c r="AH5">
        <v>1.6951923512671885</v>
      </c>
      <c r="AI5">
        <v>0</v>
      </c>
      <c r="AJ5">
        <v>0</v>
      </c>
      <c r="AK5">
        <v>0</v>
      </c>
      <c r="AL5">
        <v>0</v>
      </c>
      <c r="AM5">
        <v>1.5179902916329926</v>
      </c>
      <c r="AN5">
        <v>4.6092831928989983E-2</v>
      </c>
      <c r="AO5">
        <v>0</v>
      </c>
      <c r="AP5">
        <v>0</v>
      </c>
      <c r="AQ5">
        <v>0</v>
      </c>
      <c r="AR5">
        <v>0</v>
      </c>
      <c r="AS5">
        <v>2.8167834763123301</v>
      </c>
      <c r="AT5">
        <v>0</v>
      </c>
      <c r="AU5">
        <v>0</v>
      </c>
      <c r="AV5">
        <v>0</v>
      </c>
      <c r="AW5">
        <v>0</v>
      </c>
      <c r="AX5">
        <v>0</v>
      </c>
      <c r="AY5">
        <v>2.9086456059479548</v>
      </c>
      <c r="AZ5">
        <v>0</v>
      </c>
      <c r="BA5">
        <v>0.43210648192771078</v>
      </c>
      <c r="BB5">
        <v>2.720949374517375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56.53014009511967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2.7900295947188183</v>
      </c>
      <c r="L6">
        <v>9.17</v>
      </c>
      <c r="M6">
        <v>2.5600764236096309</v>
      </c>
      <c r="N6">
        <v>2.8499501978551836</v>
      </c>
      <c r="O6">
        <v>3.1701007883275265</v>
      </c>
      <c r="P6">
        <v>5.220155250465357</v>
      </c>
      <c r="Q6">
        <v>0.40991520922795793</v>
      </c>
      <c r="R6">
        <v>0.64004112390603407</v>
      </c>
      <c r="S6">
        <v>0.62975636387434564</v>
      </c>
      <c r="T6">
        <v>1.5691278361204013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4.5539721725574438</v>
      </c>
      <c r="AC6">
        <v>1.9461413253320758</v>
      </c>
      <c r="AD6">
        <v>0</v>
      </c>
      <c r="AE6">
        <v>3.2889788041115211</v>
      </c>
      <c r="AF6">
        <v>0.67602840383392016</v>
      </c>
      <c r="AG6">
        <v>4.9181061876449093</v>
      </c>
      <c r="AH6">
        <v>1.6951923512671885</v>
      </c>
      <c r="AI6">
        <v>0</v>
      </c>
      <c r="AJ6">
        <v>0</v>
      </c>
      <c r="AK6">
        <v>0</v>
      </c>
      <c r="AL6">
        <v>0</v>
      </c>
      <c r="AM6">
        <v>1.5179902916329926</v>
      </c>
      <c r="AN6">
        <v>4.6092831928989983E-2</v>
      </c>
      <c r="AO6">
        <v>0</v>
      </c>
      <c r="AP6">
        <v>0</v>
      </c>
      <c r="AQ6">
        <v>0</v>
      </c>
      <c r="AR6">
        <v>0</v>
      </c>
      <c r="AS6">
        <v>2.8167834763123301</v>
      </c>
      <c r="AT6">
        <v>0</v>
      </c>
      <c r="AU6">
        <v>0</v>
      </c>
      <c r="AV6">
        <v>0</v>
      </c>
      <c r="AW6">
        <v>0</v>
      </c>
      <c r="AX6">
        <v>0</v>
      </c>
      <c r="AY6">
        <v>2.9086456059479548</v>
      </c>
      <c r="AZ6">
        <v>0</v>
      </c>
      <c r="BA6">
        <v>0.43210648192771078</v>
      </c>
      <c r="BB6">
        <v>2.720949374517375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56.53014009511967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2.7900295947188183</v>
      </c>
      <c r="L7">
        <v>9.17</v>
      </c>
      <c r="M7">
        <v>2.5600764236096309</v>
      </c>
      <c r="N7">
        <v>2.8499501978551836</v>
      </c>
      <c r="O7">
        <v>3.1701007883275265</v>
      </c>
      <c r="P7">
        <v>5.220155250465357</v>
      </c>
      <c r="Q7">
        <v>0.40991520922795793</v>
      </c>
      <c r="R7">
        <v>0.64004112390603407</v>
      </c>
      <c r="S7">
        <v>0.62975636387434564</v>
      </c>
      <c r="T7">
        <v>1.5691278361204013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3.0359814483716296</v>
      </c>
      <c r="AC7">
        <v>1.9461413253320758</v>
      </c>
      <c r="AD7">
        <v>0</v>
      </c>
      <c r="AE7">
        <v>3.2889788041115211</v>
      </c>
      <c r="AF7">
        <v>0.67602840383392016</v>
      </c>
      <c r="AG7">
        <v>4.9181061876449093</v>
      </c>
      <c r="AH7">
        <v>1.6951923512671885</v>
      </c>
      <c r="AI7">
        <v>0</v>
      </c>
      <c r="AJ7">
        <v>0</v>
      </c>
      <c r="AK7">
        <v>0</v>
      </c>
      <c r="AL7">
        <v>0</v>
      </c>
      <c r="AM7">
        <v>1.5179902916329926</v>
      </c>
      <c r="AN7">
        <v>4.6092831928989983E-2</v>
      </c>
      <c r="AO7">
        <v>0</v>
      </c>
      <c r="AP7">
        <v>0</v>
      </c>
      <c r="AQ7">
        <v>0</v>
      </c>
      <c r="AR7">
        <v>0</v>
      </c>
      <c r="AS7">
        <v>2.8167834763123301</v>
      </c>
      <c r="AT7">
        <v>0</v>
      </c>
      <c r="AU7">
        <v>0</v>
      </c>
      <c r="AV7">
        <v>0</v>
      </c>
      <c r="AW7">
        <v>0</v>
      </c>
      <c r="AX7">
        <v>0</v>
      </c>
      <c r="AY7">
        <v>2.9086456059479548</v>
      </c>
      <c r="AZ7">
        <v>0</v>
      </c>
      <c r="BA7">
        <v>0.43210648192771078</v>
      </c>
      <c r="BB7">
        <v>2.720949374517375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55.012149370933855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2.7900295947188183</v>
      </c>
      <c r="L8">
        <v>9.17</v>
      </c>
      <c r="M8">
        <v>2.5600764236096309</v>
      </c>
      <c r="N8">
        <v>2.8499501978551836</v>
      </c>
      <c r="O8">
        <v>3.1701007883275265</v>
      </c>
      <c r="P8">
        <v>5.220155250465357</v>
      </c>
      <c r="Q8">
        <v>0.40991520922795793</v>
      </c>
      <c r="R8">
        <v>0.64004112390603407</v>
      </c>
      <c r="S8">
        <v>0.62975636387434564</v>
      </c>
      <c r="T8">
        <v>1.5691278361204013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3.0359814483716296</v>
      </c>
      <c r="AC8">
        <v>1.9461413253320758</v>
      </c>
      <c r="AD8">
        <v>0</v>
      </c>
      <c r="AE8">
        <v>3.2889788041115211</v>
      </c>
      <c r="AF8">
        <v>0.67602840383392016</v>
      </c>
      <c r="AG8">
        <v>4.9181061876449093</v>
      </c>
      <c r="AH8">
        <v>1.6951923512671885</v>
      </c>
      <c r="AI8">
        <v>0</v>
      </c>
      <c r="AJ8">
        <v>0</v>
      </c>
      <c r="AK8">
        <v>0</v>
      </c>
      <c r="AL8">
        <v>0</v>
      </c>
      <c r="AM8">
        <v>1.5179902916329926</v>
      </c>
      <c r="AN8">
        <v>4.6092831928989983E-2</v>
      </c>
      <c r="AO8">
        <v>0</v>
      </c>
      <c r="AP8">
        <v>0</v>
      </c>
      <c r="AQ8">
        <v>0</v>
      </c>
      <c r="AR8">
        <v>0</v>
      </c>
      <c r="AS8">
        <v>2.8167834763123301</v>
      </c>
      <c r="AT8">
        <v>0</v>
      </c>
      <c r="AU8">
        <v>0</v>
      </c>
      <c r="AV8">
        <v>0</v>
      </c>
      <c r="AW8">
        <v>0</v>
      </c>
      <c r="AX8">
        <v>0</v>
      </c>
      <c r="AY8">
        <v>2.9086456059479548</v>
      </c>
      <c r="AZ8">
        <v>0</v>
      </c>
      <c r="BA8">
        <v>0.43210648192771078</v>
      </c>
      <c r="BB8">
        <v>2.720949374517375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55.012149370933855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2.7900295947188183</v>
      </c>
      <c r="L9">
        <v>9.17</v>
      </c>
      <c r="M9">
        <v>2.5600764236096309</v>
      </c>
      <c r="N9">
        <v>2.8499501978551836</v>
      </c>
      <c r="O9">
        <v>3.1701007883275265</v>
      </c>
      <c r="P9">
        <v>5.220155250465357</v>
      </c>
      <c r="Q9">
        <v>0.40991520922795793</v>
      </c>
      <c r="R9">
        <v>0.64004112390603407</v>
      </c>
      <c r="S9">
        <v>0.62975636387434564</v>
      </c>
      <c r="T9">
        <v>1.5691278361204013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3.0359814483716296</v>
      </c>
      <c r="AC9">
        <v>1.9461413253320758</v>
      </c>
      <c r="AD9">
        <v>0</v>
      </c>
      <c r="AE9">
        <v>3.2889788041115211</v>
      </c>
      <c r="AF9">
        <v>0.67602840383392016</v>
      </c>
      <c r="AG9">
        <v>4.9181061876449093</v>
      </c>
      <c r="AH9">
        <v>1.6951923512671885</v>
      </c>
      <c r="AI9">
        <v>0</v>
      </c>
      <c r="AJ9">
        <v>0</v>
      </c>
      <c r="AK9">
        <v>0</v>
      </c>
      <c r="AL9">
        <v>0</v>
      </c>
      <c r="AM9">
        <v>1.5179902916329926</v>
      </c>
      <c r="AN9">
        <v>4.6092831928989983E-2</v>
      </c>
      <c r="AO9">
        <v>0</v>
      </c>
      <c r="AP9">
        <v>0</v>
      </c>
      <c r="AQ9">
        <v>0</v>
      </c>
      <c r="AR9">
        <v>0</v>
      </c>
      <c r="AS9">
        <v>2.8167834763123301</v>
      </c>
      <c r="AT9">
        <v>0</v>
      </c>
      <c r="AU9">
        <v>0</v>
      </c>
      <c r="AV9">
        <v>0</v>
      </c>
      <c r="AW9">
        <v>0</v>
      </c>
      <c r="AX9">
        <v>0</v>
      </c>
      <c r="AY9">
        <v>2.9086456059479548</v>
      </c>
      <c r="AZ9">
        <v>0</v>
      </c>
      <c r="BA9">
        <v>0.43210648192771078</v>
      </c>
      <c r="BB9">
        <v>2.720949374517375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55.012149370933855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2.7900295947188183</v>
      </c>
      <c r="L10">
        <v>9.17</v>
      </c>
      <c r="M10">
        <v>2.5600764236096309</v>
      </c>
      <c r="N10">
        <v>2.8499501978551836</v>
      </c>
      <c r="O10">
        <v>3.1701007883275265</v>
      </c>
      <c r="P10">
        <v>5.220155250465357</v>
      </c>
      <c r="Q10">
        <v>0.40991520922795793</v>
      </c>
      <c r="R10">
        <v>0.64004112390603407</v>
      </c>
      <c r="S10">
        <v>0.62975636387434564</v>
      </c>
      <c r="T10">
        <v>1.5691278361204013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3.0359814483716296</v>
      </c>
      <c r="AC10">
        <v>1.9461413253320758</v>
      </c>
      <c r="AD10">
        <v>0</v>
      </c>
      <c r="AE10">
        <v>3.2889788041115211</v>
      </c>
      <c r="AF10">
        <v>0.67602840383392016</v>
      </c>
      <c r="AG10">
        <v>4.9181061876449093</v>
      </c>
      <c r="AH10">
        <v>1.6951923512671885</v>
      </c>
      <c r="AI10">
        <v>0</v>
      </c>
      <c r="AJ10">
        <v>0</v>
      </c>
      <c r="AK10">
        <v>0</v>
      </c>
      <c r="AL10">
        <v>0</v>
      </c>
      <c r="AM10">
        <v>1.5179902916329926</v>
      </c>
      <c r="AN10">
        <v>4.6092831928989983E-2</v>
      </c>
      <c r="AO10">
        <v>0</v>
      </c>
      <c r="AP10">
        <v>0</v>
      </c>
      <c r="AQ10">
        <v>0</v>
      </c>
      <c r="AR10">
        <v>0</v>
      </c>
      <c r="AS10">
        <v>2.8167834763123301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2.9086456059479548</v>
      </c>
      <c r="AZ10">
        <v>0</v>
      </c>
      <c r="BA10">
        <v>0.43210648192771078</v>
      </c>
      <c r="BB10">
        <v>2.720949374517375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55.012149370933855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2.7900295947188183</v>
      </c>
      <c r="L11">
        <v>9.17</v>
      </c>
      <c r="M11">
        <v>2.5600764236096309</v>
      </c>
      <c r="N11">
        <v>2.8499501978551836</v>
      </c>
      <c r="O11">
        <v>3.1701007883275265</v>
      </c>
      <c r="P11">
        <v>5.220155250465357</v>
      </c>
      <c r="Q11">
        <v>0.40991520922795793</v>
      </c>
      <c r="R11">
        <v>0.64004112390603407</v>
      </c>
      <c r="S11">
        <v>0.62975636387434564</v>
      </c>
      <c r="T11">
        <v>1.5691278361204013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3.0359814483716296</v>
      </c>
      <c r="AC11">
        <v>1.9461413253320758</v>
      </c>
      <c r="AD11">
        <v>0</v>
      </c>
      <c r="AE11">
        <v>3.2889788041115211</v>
      </c>
      <c r="AF11">
        <v>0.67602840383392016</v>
      </c>
      <c r="AG11">
        <v>4.9181061876449093</v>
      </c>
      <c r="AH11">
        <v>1.6951923512671885</v>
      </c>
      <c r="AI11">
        <v>0</v>
      </c>
      <c r="AJ11">
        <v>0</v>
      </c>
      <c r="AK11">
        <v>0</v>
      </c>
      <c r="AL11">
        <v>0</v>
      </c>
      <c r="AM11">
        <v>1.5179902916329926</v>
      </c>
      <c r="AN11">
        <v>4.6092831928989983E-2</v>
      </c>
      <c r="AO11">
        <v>0</v>
      </c>
      <c r="AP11">
        <v>0</v>
      </c>
      <c r="AQ11">
        <v>0</v>
      </c>
      <c r="AR11">
        <v>0</v>
      </c>
      <c r="AS11">
        <v>2.8167834763123301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2.9086456059479548</v>
      </c>
      <c r="AZ11">
        <v>0</v>
      </c>
      <c r="BA11">
        <v>0.43210648192771078</v>
      </c>
      <c r="BB11">
        <v>2.720949374517375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55.012149370933855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2.7900295947188183</v>
      </c>
      <c r="L12">
        <v>9.17</v>
      </c>
      <c r="M12">
        <v>2.5600764236096309</v>
      </c>
      <c r="N12">
        <v>2.8499501978551836</v>
      </c>
      <c r="O12">
        <v>3.1701007883275265</v>
      </c>
      <c r="P12">
        <v>5.220155250465357</v>
      </c>
      <c r="Q12">
        <v>0.40991520922795793</v>
      </c>
      <c r="R12">
        <v>0.64004112390603407</v>
      </c>
      <c r="S12">
        <v>0.62975636387434564</v>
      </c>
      <c r="T12">
        <v>1.5691278361204013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3.0359814483716296</v>
      </c>
      <c r="AC12">
        <v>1.9461413253320758</v>
      </c>
      <c r="AD12">
        <v>0</v>
      </c>
      <c r="AE12">
        <v>3.2889788041115211</v>
      </c>
      <c r="AF12">
        <v>0.67602840383392016</v>
      </c>
      <c r="AG12">
        <v>4.9181061876449093</v>
      </c>
      <c r="AH12">
        <v>1.6951923512671885</v>
      </c>
      <c r="AI12">
        <v>0</v>
      </c>
      <c r="AJ12">
        <v>0</v>
      </c>
      <c r="AK12">
        <v>0</v>
      </c>
      <c r="AL12">
        <v>0</v>
      </c>
      <c r="AM12">
        <v>1.5179902916329926</v>
      </c>
      <c r="AN12">
        <v>4.6092831928989983E-2</v>
      </c>
      <c r="AO12">
        <v>0</v>
      </c>
      <c r="AP12">
        <v>0</v>
      </c>
      <c r="AQ12">
        <v>0</v>
      </c>
      <c r="AR12">
        <v>0</v>
      </c>
      <c r="AS12">
        <v>2.8167834763123301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2.9086456059479548</v>
      </c>
      <c r="AZ12">
        <v>0</v>
      </c>
      <c r="BA12">
        <v>0.43210648192771078</v>
      </c>
      <c r="BB12">
        <v>2.720949374517375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55.012149370933855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2.8599473593998788</v>
      </c>
      <c r="L13">
        <v>9.17</v>
      </c>
      <c r="M13">
        <v>2.5600764236096309</v>
      </c>
      <c r="N13">
        <v>2.8499501978551836</v>
      </c>
      <c r="O13">
        <v>3.1701007883275265</v>
      </c>
      <c r="P13">
        <v>5.220155250465357</v>
      </c>
      <c r="Q13">
        <v>0.40991520922795793</v>
      </c>
      <c r="R13">
        <v>0.64004112390603407</v>
      </c>
      <c r="S13">
        <v>0.62975636387434564</v>
      </c>
      <c r="T13">
        <v>1.5691278361204013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3.0359814483716296</v>
      </c>
      <c r="AC13">
        <v>1.9461413253320758</v>
      </c>
      <c r="AD13">
        <v>0</v>
      </c>
      <c r="AE13">
        <v>3.2889788041115211</v>
      </c>
      <c r="AF13">
        <v>0.67602840383392016</v>
      </c>
      <c r="AG13">
        <v>4.9181061876449093</v>
      </c>
      <c r="AH13">
        <v>1.6951923512671885</v>
      </c>
      <c r="AI13">
        <v>0</v>
      </c>
      <c r="AJ13">
        <v>0</v>
      </c>
      <c r="AK13">
        <v>0</v>
      </c>
      <c r="AL13">
        <v>0</v>
      </c>
      <c r="AM13">
        <v>1.5179902916329926</v>
      </c>
      <c r="AN13">
        <v>4.6092831928989983E-2</v>
      </c>
      <c r="AO13">
        <v>0</v>
      </c>
      <c r="AP13">
        <v>0</v>
      </c>
      <c r="AQ13">
        <v>0</v>
      </c>
      <c r="AR13">
        <v>0</v>
      </c>
      <c r="AS13">
        <v>2.8167834763123301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2.9086456059479548</v>
      </c>
      <c r="AZ13">
        <v>0</v>
      </c>
      <c r="BA13">
        <v>0.43210648192771078</v>
      </c>
      <c r="BB13">
        <v>2.720949374517375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55.082067135614913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2.7900566885569682</v>
      </c>
      <c r="L14">
        <v>9.17</v>
      </c>
      <c r="M14">
        <v>2.5600764236096309</v>
      </c>
      <c r="N14">
        <v>2.8499501978551836</v>
      </c>
      <c r="O14">
        <v>3.1701007883275265</v>
      </c>
      <c r="P14">
        <v>5.220155250465357</v>
      </c>
      <c r="Q14">
        <v>0.40991520922795793</v>
      </c>
      <c r="R14">
        <v>0.64004112390603407</v>
      </c>
      <c r="S14">
        <v>0.62975636387434564</v>
      </c>
      <c r="T14">
        <v>1.5691278361204013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3.0359814483716296</v>
      </c>
      <c r="AC14">
        <v>1.9461413253320758</v>
      </c>
      <c r="AD14">
        <v>0</v>
      </c>
      <c r="AE14">
        <v>3.2889788041115211</v>
      </c>
      <c r="AF14">
        <v>0.67602840383392016</v>
      </c>
      <c r="AG14">
        <v>4.9181061876449093</v>
      </c>
      <c r="AH14">
        <v>1.6951923512671885</v>
      </c>
      <c r="AI14">
        <v>0</v>
      </c>
      <c r="AJ14">
        <v>0</v>
      </c>
      <c r="AK14">
        <v>0</v>
      </c>
      <c r="AL14">
        <v>0</v>
      </c>
      <c r="AM14">
        <v>1.5179902916329926</v>
      </c>
      <c r="AN14">
        <v>4.6092831928989983E-2</v>
      </c>
      <c r="AO14">
        <v>0</v>
      </c>
      <c r="AP14">
        <v>0</v>
      </c>
      <c r="AQ14">
        <v>0</v>
      </c>
      <c r="AR14">
        <v>0</v>
      </c>
      <c r="AS14">
        <v>2.8167834763123301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2.9086456059479548</v>
      </c>
      <c r="AZ14">
        <v>0</v>
      </c>
      <c r="BA14">
        <v>0.43210648192771078</v>
      </c>
      <c r="BB14">
        <v>2.720949374517375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55.012176464772004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2.7899946908360165</v>
      </c>
      <c r="L15">
        <v>9.17</v>
      </c>
      <c r="M15">
        <v>2.5600764236096309</v>
      </c>
      <c r="N15">
        <v>2.8499501978551836</v>
      </c>
      <c r="O15">
        <v>3.1701007883275265</v>
      </c>
      <c r="P15">
        <v>5.220155250465357</v>
      </c>
      <c r="Q15">
        <v>0.40991520922795793</v>
      </c>
      <c r="R15">
        <v>0.64004112390603407</v>
      </c>
      <c r="S15">
        <v>0.62975636387434564</v>
      </c>
      <c r="T15">
        <v>1.5691278361204013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3.0359814483716296</v>
      </c>
      <c r="AC15">
        <v>1.9461413253320758</v>
      </c>
      <c r="AD15">
        <v>0</v>
      </c>
      <c r="AE15">
        <v>3.2889788041115211</v>
      </c>
      <c r="AF15">
        <v>0.67602840383392016</v>
      </c>
      <c r="AG15">
        <v>4.9181061876449093</v>
      </c>
      <c r="AH15">
        <v>1.6951923512671885</v>
      </c>
      <c r="AI15">
        <v>0</v>
      </c>
      <c r="AJ15">
        <v>0</v>
      </c>
      <c r="AK15">
        <v>0</v>
      </c>
      <c r="AL15">
        <v>0</v>
      </c>
      <c r="AM15">
        <v>1.5179902916329926</v>
      </c>
      <c r="AN15">
        <v>4.6092831928989983E-2</v>
      </c>
      <c r="AO15">
        <v>0</v>
      </c>
      <c r="AP15">
        <v>0</v>
      </c>
      <c r="AQ15">
        <v>0</v>
      </c>
      <c r="AR15">
        <v>0</v>
      </c>
      <c r="AS15">
        <v>2.8167834763123301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2.9086456059479548</v>
      </c>
      <c r="AZ15">
        <v>0</v>
      </c>
      <c r="BA15">
        <v>0.43210648192771078</v>
      </c>
      <c r="BB15">
        <v>2.720949374517375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55.012114467051049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2.7899825569149956</v>
      </c>
      <c r="L16">
        <v>9.17</v>
      </c>
      <c r="M16">
        <v>2.5600764236096309</v>
      </c>
      <c r="N16">
        <v>2.8499501978551836</v>
      </c>
      <c r="O16">
        <v>3.1701007883275265</v>
      </c>
      <c r="P16">
        <v>5.220155250465357</v>
      </c>
      <c r="Q16">
        <v>0.40991520922795793</v>
      </c>
      <c r="R16">
        <v>0.64004112390603407</v>
      </c>
      <c r="S16">
        <v>0.62975636387434564</v>
      </c>
      <c r="T16">
        <v>1.5691278361204013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3.0359814483716296</v>
      </c>
      <c r="AC16">
        <v>1.9461413253320758</v>
      </c>
      <c r="AD16">
        <v>0</v>
      </c>
      <c r="AE16">
        <v>3.2889788041115211</v>
      </c>
      <c r="AF16">
        <v>0.67602840383392016</v>
      </c>
      <c r="AG16">
        <v>4.9181061876449093</v>
      </c>
      <c r="AH16">
        <v>1.6951923512671885</v>
      </c>
      <c r="AI16">
        <v>0</v>
      </c>
      <c r="AJ16">
        <v>0</v>
      </c>
      <c r="AK16">
        <v>0</v>
      </c>
      <c r="AL16">
        <v>0</v>
      </c>
      <c r="AM16">
        <v>1.5179902916329926</v>
      </c>
      <c r="AN16">
        <v>4.6092831928989983E-2</v>
      </c>
      <c r="AO16">
        <v>0</v>
      </c>
      <c r="AP16">
        <v>0</v>
      </c>
      <c r="AQ16">
        <v>0</v>
      </c>
      <c r="AR16">
        <v>0</v>
      </c>
      <c r="AS16">
        <v>2.8167834763123301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2.9086456059479548</v>
      </c>
      <c r="AZ16">
        <v>0</v>
      </c>
      <c r="BA16">
        <v>0.43210648192771078</v>
      </c>
      <c r="BB16">
        <v>2.720949374517375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55.012102333130031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2.7900270732172086</v>
      </c>
      <c r="L17">
        <v>9.17</v>
      </c>
      <c r="M17">
        <v>2.5600764236096309</v>
      </c>
      <c r="N17">
        <v>2.8499501978551836</v>
      </c>
      <c r="O17">
        <v>3.1701007883275265</v>
      </c>
      <c r="P17">
        <v>5.220155250465357</v>
      </c>
      <c r="Q17">
        <v>0.40991520922795793</v>
      </c>
      <c r="R17">
        <v>0.64004112390603407</v>
      </c>
      <c r="S17">
        <v>0.62975636387434564</v>
      </c>
      <c r="T17">
        <v>1.5691278361204013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3.0359814483716296</v>
      </c>
      <c r="AC17">
        <v>1.9461413253320758</v>
      </c>
      <c r="AD17">
        <v>0</v>
      </c>
      <c r="AE17">
        <v>3.2889788041115211</v>
      </c>
      <c r="AF17">
        <v>0.67602840383392016</v>
      </c>
      <c r="AG17">
        <v>4.9181061876449093</v>
      </c>
      <c r="AH17">
        <v>1.6951923512671885</v>
      </c>
      <c r="AI17">
        <v>0</v>
      </c>
      <c r="AJ17">
        <v>0</v>
      </c>
      <c r="AK17">
        <v>0</v>
      </c>
      <c r="AL17">
        <v>0</v>
      </c>
      <c r="AM17">
        <v>1.5179902916329926</v>
      </c>
      <c r="AN17">
        <v>4.6092831928989983E-2</v>
      </c>
      <c r="AO17">
        <v>0</v>
      </c>
      <c r="AP17">
        <v>0</v>
      </c>
      <c r="AQ17">
        <v>0</v>
      </c>
      <c r="AR17">
        <v>0</v>
      </c>
      <c r="AS17">
        <v>2.8167834763123301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2.9086456059479548</v>
      </c>
      <c r="AZ17">
        <v>0</v>
      </c>
      <c r="BA17">
        <v>0.43210648192771078</v>
      </c>
      <c r="BB17">
        <v>2.720949374517375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55.012146849432241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2.7900011491926313</v>
      </c>
      <c r="L18">
        <v>9.1699380879497543</v>
      </c>
      <c r="M18">
        <v>2.5600764236096309</v>
      </c>
      <c r="N18">
        <v>2.8499501978551836</v>
      </c>
      <c r="O18">
        <v>3.1701007883275265</v>
      </c>
      <c r="P18">
        <v>5.220155250465357</v>
      </c>
      <c r="Q18">
        <v>0.40991520922795793</v>
      </c>
      <c r="R18">
        <v>0.64004112390603407</v>
      </c>
      <c r="S18">
        <v>0.62975636387434564</v>
      </c>
      <c r="T18">
        <v>1.5691278361204013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3.0359814483716296</v>
      </c>
      <c r="AC18">
        <v>1.9461413253320758</v>
      </c>
      <c r="AD18">
        <v>0</v>
      </c>
      <c r="AE18">
        <v>3.2889788041115211</v>
      </c>
      <c r="AF18">
        <v>0.67602840383392016</v>
      </c>
      <c r="AG18">
        <v>4.9181061876449093</v>
      </c>
      <c r="AH18">
        <v>1.6951923512671885</v>
      </c>
      <c r="AI18">
        <v>0</v>
      </c>
      <c r="AJ18">
        <v>0</v>
      </c>
      <c r="AK18">
        <v>0</v>
      </c>
      <c r="AL18">
        <v>0</v>
      </c>
      <c r="AM18">
        <v>1.5179902916329926</v>
      </c>
      <c r="AN18">
        <v>4.6092831928989983E-2</v>
      </c>
      <c r="AO18">
        <v>0</v>
      </c>
      <c r="AP18">
        <v>0</v>
      </c>
      <c r="AQ18">
        <v>0</v>
      </c>
      <c r="AR18">
        <v>0</v>
      </c>
      <c r="AS18">
        <v>2.8167834763123301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2.9086456059479548</v>
      </c>
      <c r="AZ18">
        <v>0</v>
      </c>
      <c r="BA18">
        <v>0.43210648192771078</v>
      </c>
      <c r="BB18">
        <v>2.720949374517375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55.012059013357423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2.7900498266391094</v>
      </c>
      <c r="L19">
        <v>8.7200000000000006</v>
      </c>
      <c r="M19">
        <v>2.5600764236096309</v>
      </c>
      <c r="N19">
        <v>2.8499501978551836</v>
      </c>
      <c r="O19">
        <v>3.1701007883275265</v>
      </c>
      <c r="P19">
        <v>5.220155250465357</v>
      </c>
      <c r="Q19">
        <v>0.40991520922795793</v>
      </c>
      <c r="R19">
        <v>0.64004112390603407</v>
      </c>
      <c r="S19">
        <v>0.62975636387434564</v>
      </c>
      <c r="T19">
        <v>1.5691278361204013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3.0359814483716296</v>
      </c>
      <c r="AC19">
        <v>1.9461413253320758</v>
      </c>
      <c r="AD19">
        <v>0</v>
      </c>
      <c r="AE19">
        <v>3.2889788041115211</v>
      </c>
      <c r="AF19">
        <v>0.67602840383392016</v>
      </c>
      <c r="AG19">
        <v>4.9181061876449093</v>
      </c>
      <c r="AH19">
        <v>1.6951923512671885</v>
      </c>
      <c r="AI19">
        <v>0</v>
      </c>
      <c r="AJ19">
        <v>0</v>
      </c>
      <c r="AK19">
        <v>0</v>
      </c>
      <c r="AL19">
        <v>0</v>
      </c>
      <c r="AM19">
        <v>1.5179902916329926</v>
      </c>
      <c r="AN19">
        <v>4.6092831928989983E-2</v>
      </c>
      <c r="AO19">
        <v>0</v>
      </c>
      <c r="AP19">
        <v>0</v>
      </c>
      <c r="AQ19">
        <v>0</v>
      </c>
      <c r="AR19">
        <v>0</v>
      </c>
      <c r="AS19">
        <v>2.8167834763123301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2.9086456059479548</v>
      </c>
      <c r="AZ19">
        <v>0</v>
      </c>
      <c r="BA19">
        <v>0.43210648192771078</v>
      </c>
      <c r="BB19">
        <v>2.720949374517375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54.562169602854141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2.7900498266391094</v>
      </c>
      <c r="L20">
        <v>9.17</v>
      </c>
      <c r="M20">
        <v>2.5600764236096309</v>
      </c>
      <c r="N20">
        <v>2.8499501978551836</v>
      </c>
      <c r="O20">
        <v>3.1701007883275265</v>
      </c>
      <c r="P20">
        <v>5.220155250465357</v>
      </c>
      <c r="Q20">
        <v>0.40991520922795793</v>
      </c>
      <c r="R20">
        <v>0.64004112390603407</v>
      </c>
      <c r="S20">
        <v>0.62975636387434564</v>
      </c>
      <c r="T20">
        <v>1.5691278361204013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3.0359814483716296</v>
      </c>
      <c r="AC20">
        <v>1.9461413253320758</v>
      </c>
      <c r="AD20">
        <v>0</v>
      </c>
      <c r="AE20">
        <v>3.2889788041115211</v>
      </c>
      <c r="AF20">
        <v>0.67602840383392016</v>
      </c>
      <c r="AG20">
        <v>4.9181061876449093</v>
      </c>
      <c r="AH20">
        <v>1.6951923512671885</v>
      </c>
      <c r="AI20">
        <v>0</v>
      </c>
      <c r="AJ20">
        <v>0</v>
      </c>
      <c r="AK20">
        <v>0</v>
      </c>
      <c r="AL20">
        <v>0</v>
      </c>
      <c r="AM20">
        <v>1.5179902916329926</v>
      </c>
      <c r="AN20">
        <v>4.6092831928989983E-2</v>
      </c>
      <c r="AO20">
        <v>0</v>
      </c>
      <c r="AP20">
        <v>0</v>
      </c>
      <c r="AQ20">
        <v>0</v>
      </c>
      <c r="AR20">
        <v>0</v>
      </c>
      <c r="AS20">
        <v>2.8167834763123301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2.9086456059479548</v>
      </c>
      <c r="AZ20">
        <v>0</v>
      </c>
      <c r="BA20">
        <v>0.43210648192771078</v>
      </c>
      <c r="BB20">
        <v>2.720949374517375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55.012169602854144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2.7900439372320878</v>
      </c>
      <c r="L21">
        <v>9.17</v>
      </c>
      <c r="M21">
        <v>2.5600764236096309</v>
      </c>
      <c r="N21">
        <v>2.8499501978551836</v>
      </c>
      <c r="O21">
        <v>3.1701007883275265</v>
      </c>
      <c r="P21">
        <v>5.220155250465357</v>
      </c>
      <c r="Q21">
        <v>0.40991520922795793</v>
      </c>
      <c r="R21">
        <v>0.64004112390603407</v>
      </c>
      <c r="S21">
        <v>0.62975636387434564</v>
      </c>
      <c r="T21">
        <v>1.5691278361204013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3.0359814483716296</v>
      </c>
      <c r="AC21">
        <v>1.9461413253320758</v>
      </c>
      <c r="AD21">
        <v>0</v>
      </c>
      <c r="AE21">
        <v>3.2889788041115211</v>
      </c>
      <c r="AF21">
        <v>0.67602840383392016</v>
      </c>
      <c r="AG21">
        <v>4.9181061876449093</v>
      </c>
      <c r="AH21">
        <v>1.6951923512671885</v>
      </c>
      <c r="AI21">
        <v>0</v>
      </c>
      <c r="AJ21">
        <v>0</v>
      </c>
      <c r="AK21">
        <v>0</v>
      </c>
      <c r="AL21">
        <v>0</v>
      </c>
      <c r="AM21">
        <v>1.5179902916329926</v>
      </c>
      <c r="AN21">
        <v>4.6092831928989983E-2</v>
      </c>
      <c r="AO21">
        <v>0</v>
      </c>
      <c r="AP21">
        <v>0</v>
      </c>
      <c r="AQ21">
        <v>0</v>
      </c>
      <c r="AR21">
        <v>0</v>
      </c>
      <c r="AS21">
        <v>2.8167834763123301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2.9086456059479548</v>
      </c>
      <c r="AZ21">
        <v>0</v>
      </c>
      <c r="BA21">
        <v>0.43210648192771078</v>
      </c>
      <c r="BB21">
        <v>2.720949374517375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55.012163713447123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2.7900734743684144</v>
      </c>
      <c r="L22">
        <v>9.17</v>
      </c>
      <c r="M22">
        <v>2.5600764236096309</v>
      </c>
      <c r="N22">
        <v>2.8499501978551836</v>
      </c>
      <c r="O22">
        <v>3.1701007883275265</v>
      </c>
      <c r="P22">
        <v>5.220155250465357</v>
      </c>
      <c r="Q22">
        <v>0.40991520922795793</v>
      </c>
      <c r="R22">
        <v>0.64004112390603407</v>
      </c>
      <c r="S22">
        <v>0.62975636387434564</v>
      </c>
      <c r="T22">
        <v>1.5691278361204013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3.0359814483716296</v>
      </c>
      <c r="AC22">
        <v>1.9461413253320758</v>
      </c>
      <c r="AD22">
        <v>0</v>
      </c>
      <c r="AE22">
        <v>3.2889788041115211</v>
      </c>
      <c r="AF22">
        <v>0.67602840383392016</v>
      </c>
      <c r="AG22">
        <v>4.9181061876449093</v>
      </c>
      <c r="AH22">
        <v>1.6951923512671885</v>
      </c>
      <c r="AI22">
        <v>0</v>
      </c>
      <c r="AJ22">
        <v>0</v>
      </c>
      <c r="AK22">
        <v>0</v>
      </c>
      <c r="AL22">
        <v>0</v>
      </c>
      <c r="AM22">
        <v>1.5179902916329926</v>
      </c>
      <c r="AN22">
        <v>4.6092831928989983E-2</v>
      </c>
      <c r="AO22">
        <v>0</v>
      </c>
      <c r="AP22">
        <v>0</v>
      </c>
      <c r="AQ22">
        <v>0</v>
      </c>
      <c r="AR22">
        <v>0</v>
      </c>
      <c r="AS22">
        <v>2.8167834763123301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2.9086456059479548</v>
      </c>
      <c r="AZ22">
        <v>0</v>
      </c>
      <c r="BA22">
        <v>0.43210648192771078</v>
      </c>
      <c r="BB22">
        <v>2.720949374517375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55.012193250583451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2.7900231159413349</v>
      </c>
      <c r="L23">
        <v>9.169985984591424</v>
      </c>
      <c r="M23">
        <v>2.5600764236096309</v>
      </c>
      <c r="N23">
        <v>2.8499501978551836</v>
      </c>
      <c r="O23">
        <v>3.1701007883275265</v>
      </c>
      <c r="P23">
        <v>5.220155250465357</v>
      </c>
      <c r="Q23">
        <v>0.40996771006852928</v>
      </c>
      <c r="R23">
        <v>0.63986488512440443</v>
      </c>
      <c r="S23">
        <v>0.62981698581255374</v>
      </c>
      <c r="T23">
        <v>1.5691278361204013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3.0359814483716296</v>
      </c>
      <c r="AC23">
        <v>1.9461413253320758</v>
      </c>
      <c r="AD23">
        <v>0.87064217104954889</v>
      </c>
      <c r="AE23">
        <v>3.2889788041115211</v>
      </c>
      <c r="AF23">
        <v>0.67602840383392016</v>
      </c>
      <c r="AG23">
        <v>4.9181061876449093</v>
      </c>
      <c r="AH23">
        <v>1.6951923512671885</v>
      </c>
      <c r="AI23">
        <v>0</v>
      </c>
      <c r="AJ23">
        <v>0</v>
      </c>
      <c r="AK23">
        <v>0</v>
      </c>
      <c r="AL23">
        <v>0</v>
      </c>
      <c r="AM23">
        <v>1.5179902916329926</v>
      </c>
      <c r="AN23">
        <v>4.6092831928989983E-2</v>
      </c>
      <c r="AO23">
        <v>0</v>
      </c>
      <c r="AP23">
        <v>0</v>
      </c>
      <c r="AQ23">
        <v>0</v>
      </c>
      <c r="AR23">
        <v>0</v>
      </c>
      <c r="AS23">
        <v>2.8167834763123301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2.9086456059479548</v>
      </c>
      <c r="AZ23">
        <v>0</v>
      </c>
      <c r="BA23">
        <v>0.43210648192771078</v>
      </c>
      <c r="BB23">
        <v>2.720949374517375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55.882707931794485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2.7899970209641554</v>
      </c>
      <c r="L24">
        <v>9.17</v>
      </c>
      <c r="M24">
        <v>2.5600764236096309</v>
      </c>
      <c r="N24">
        <v>2.8499501978551836</v>
      </c>
      <c r="O24">
        <v>3.1701007883275265</v>
      </c>
      <c r="P24">
        <v>5.220155250465357</v>
      </c>
      <c r="Q24">
        <v>0.40991520922795793</v>
      </c>
      <c r="R24">
        <v>0.62992800000000004</v>
      </c>
      <c r="S24">
        <v>0.62975636387434564</v>
      </c>
      <c r="T24">
        <v>1.5691278361204013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3.0359814483716296</v>
      </c>
      <c r="AC24">
        <v>1.9461413253320758</v>
      </c>
      <c r="AD24">
        <v>0.87064217104954889</v>
      </c>
      <c r="AE24">
        <v>3.2889788041115211</v>
      </c>
      <c r="AF24">
        <v>0.67602840383392016</v>
      </c>
      <c r="AG24">
        <v>4.9181061876449093</v>
      </c>
      <c r="AH24">
        <v>1.6951923512671885</v>
      </c>
      <c r="AI24">
        <v>0</v>
      </c>
      <c r="AJ24">
        <v>0</v>
      </c>
      <c r="AK24">
        <v>0</v>
      </c>
      <c r="AL24">
        <v>0</v>
      </c>
      <c r="AM24">
        <v>1.5179902916329926</v>
      </c>
      <c r="AN24">
        <v>4.6092831928989983E-2</v>
      </c>
      <c r="AO24">
        <v>0</v>
      </c>
      <c r="AP24">
        <v>0</v>
      </c>
      <c r="AQ24">
        <v>0</v>
      </c>
      <c r="AR24">
        <v>0</v>
      </c>
      <c r="AS24">
        <v>2.8167834763123301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2.9086456059479548</v>
      </c>
      <c r="AZ24">
        <v>0</v>
      </c>
      <c r="BA24">
        <v>0.43210648192771078</v>
      </c>
      <c r="BB24">
        <v>2.720949374517375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55.872645844322705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2.7900835399695052</v>
      </c>
      <c r="L25">
        <v>9.1699885072903449</v>
      </c>
      <c r="M25">
        <v>2.5600764236096309</v>
      </c>
      <c r="N25">
        <v>2.8499501978551836</v>
      </c>
      <c r="O25">
        <v>3.1701007883275265</v>
      </c>
      <c r="P25">
        <v>5.220155250465357</v>
      </c>
      <c r="Q25">
        <v>0.40994405373961212</v>
      </c>
      <c r="R25">
        <v>0.64004112390603407</v>
      </c>
      <c r="S25">
        <v>0.62985140469613266</v>
      </c>
      <c r="T25">
        <v>1.5691278361204013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3.0359814483716296</v>
      </c>
      <c r="AC25">
        <v>1.9461413253320758</v>
      </c>
      <c r="AD25">
        <v>0.87064217104954889</v>
      </c>
      <c r="AE25">
        <v>3.2889788041115211</v>
      </c>
      <c r="AF25">
        <v>0.67602840383392016</v>
      </c>
      <c r="AG25">
        <v>4.9181061876449093</v>
      </c>
      <c r="AH25">
        <v>1.6951923512671885</v>
      </c>
      <c r="AI25">
        <v>0</v>
      </c>
      <c r="AJ25">
        <v>0</v>
      </c>
      <c r="AK25">
        <v>0</v>
      </c>
      <c r="AL25">
        <v>0</v>
      </c>
      <c r="AM25">
        <v>1.5179902916329926</v>
      </c>
      <c r="AN25">
        <v>4.6092831928989983E-2</v>
      </c>
      <c r="AO25">
        <v>0</v>
      </c>
      <c r="AP25">
        <v>0</v>
      </c>
      <c r="AQ25">
        <v>0</v>
      </c>
      <c r="AR25">
        <v>0</v>
      </c>
      <c r="AS25">
        <v>2.8167834763123301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2.9086456059479548</v>
      </c>
      <c r="AZ25">
        <v>0</v>
      </c>
      <c r="BA25">
        <v>0.43210648192771078</v>
      </c>
      <c r="BB25">
        <v>2.720949374517375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55.882957879857869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2.7900680615336557</v>
      </c>
      <c r="L26">
        <v>9.1699885072903449</v>
      </c>
      <c r="M26">
        <v>2.5600764236096309</v>
      </c>
      <c r="N26">
        <v>2.8499501978551836</v>
      </c>
      <c r="O26">
        <v>3.1701007883275265</v>
      </c>
      <c r="P26">
        <v>5.220155250465357</v>
      </c>
      <c r="Q26">
        <v>0.40994405373961212</v>
      </c>
      <c r="R26">
        <v>0.64004112390603407</v>
      </c>
      <c r="S26">
        <v>0.62985140469613266</v>
      </c>
      <c r="T26">
        <v>1.5691278361204013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3.0359814483716296</v>
      </c>
      <c r="AC26">
        <v>1.9461413253320758</v>
      </c>
      <c r="AD26">
        <v>0.87064217104954889</v>
      </c>
      <c r="AE26">
        <v>3.2889788041115211</v>
      </c>
      <c r="AF26">
        <v>0.67602840383392016</v>
      </c>
      <c r="AG26">
        <v>4.9181061876449093</v>
      </c>
      <c r="AH26">
        <v>2.0935625341520474</v>
      </c>
      <c r="AI26">
        <v>0</v>
      </c>
      <c r="AJ26">
        <v>0</v>
      </c>
      <c r="AK26">
        <v>0</v>
      </c>
      <c r="AL26">
        <v>0</v>
      </c>
      <c r="AM26">
        <v>1.5179902916329926</v>
      </c>
      <c r="AN26">
        <v>4.6092831928989983E-2</v>
      </c>
      <c r="AO26">
        <v>0</v>
      </c>
      <c r="AP26">
        <v>0</v>
      </c>
      <c r="AQ26">
        <v>0</v>
      </c>
      <c r="AR26">
        <v>0</v>
      </c>
      <c r="AS26">
        <v>2.8167834763123301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2.9086456059479548</v>
      </c>
      <c r="AZ26">
        <v>0</v>
      </c>
      <c r="BA26">
        <v>0.53878840776699033</v>
      </c>
      <c r="BB26">
        <v>2.720949374517375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56.387994510146164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2.7900680615336557</v>
      </c>
      <c r="L27">
        <v>9.1699885072903449</v>
      </c>
      <c r="M27">
        <v>2.5600764236096309</v>
      </c>
      <c r="N27">
        <v>2.8499501978551836</v>
      </c>
      <c r="O27">
        <v>3.1701007883275265</v>
      </c>
      <c r="P27">
        <v>5.220155250465357</v>
      </c>
      <c r="Q27">
        <v>0.40994405373961212</v>
      </c>
      <c r="R27">
        <v>0.64004112390603407</v>
      </c>
      <c r="S27">
        <v>0.62985140469613266</v>
      </c>
      <c r="T27">
        <v>1.5691278361204013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3.0359814483716296</v>
      </c>
      <c r="AC27">
        <v>1.9461413253320758</v>
      </c>
      <c r="AD27">
        <v>0.88344572620285944</v>
      </c>
      <c r="AE27">
        <v>3.2889788041115211</v>
      </c>
      <c r="AF27">
        <v>0.54927311127568434</v>
      </c>
      <c r="AG27">
        <v>4.9181061876449093</v>
      </c>
      <c r="AH27">
        <v>2.0935625341520474</v>
      </c>
      <c r="AI27">
        <v>0.25607123806989529</v>
      </c>
      <c r="AJ27">
        <v>0</v>
      </c>
      <c r="AK27">
        <v>0</v>
      </c>
      <c r="AL27">
        <v>0</v>
      </c>
      <c r="AM27">
        <v>1.5179902916329926</v>
      </c>
      <c r="AN27">
        <v>4.6092831928989983E-2</v>
      </c>
      <c r="AO27">
        <v>0</v>
      </c>
      <c r="AP27">
        <v>0</v>
      </c>
      <c r="AQ27">
        <v>0</v>
      </c>
      <c r="AR27">
        <v>0</v>
      </c>
      <c r="AS27">
        <v>2.8167834763123301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2.9086456059479548</v>
      </c>
      <c r="AZ27">
        <v>0</v>
      </c>
      <c r="BA27">
        <v>0.53878840776699033</v>
      </c>
      <c r="BB27">
        <v>2.720949374517375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56.530114010811133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2.7900680615336557</v>
      </c>
      <c r="L28">
        <v>9.1699885072903449</v>
      </c>
      <c r="M28">
        <v>2.5600764236096309</v>
      </c>
      <c r="N28">
        <v>2.8499501978551836</v>
      </c>
      <c r="O28">
        <v>3.1701007883275265</v>
      </c>
      <c r="P28">
        <v>5.220155250465357</v>
      </c>
      <c r="Q28">
        <v>0.40994405373961212</v>
      </c>
      <c r="R28">
        <v>0.64004112390603407</v>
      </c>
      <c r="S28">
        <v>0.62985140469613266</v>
      </c>
      <c r="T28">
        <v>1.5691278361204013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3.0359814483716296</v>
      </c>
      <c r="AC28">
        <v>1.9461413253320758</v>
      </c>
      <c r="AD28">
        <v>0.88344572620285944</v>
      </c>
      <c r="AE28">
        <v>3.2889788041115211</v>
      </c>
      <c r="AF28">
        <v>0.54927311127568434</v>
      </c>
      <c r="AG28">
        <v>4.9181061876449093</v>
      </c>
      <c r="AH28">
        <v>2.0935625341520474</v>
      </c>
      <c r="AI28">
        <v>0.51214247613979058</v>
      </c>
      <c r="AJ28">
        <v>0</v>
      </c>
      <c r="AK28">
        <v>0</v>
      </c>
      <c r="AL28">
        <v>0</v>
      </c>
      <c r="AM28">
        <v>1.5179902916329926</v>
      </c>
      <c r="AN28">
        <v>4.6092831928989983E-2</v>
      </c>
      <c r="AO28">
        <v>0</v>
      </c>
      <c r="AP28">
        <v>0</v>
      </c>
      <c r="AQ28">
        <v>0</v>
      </c>
      <c r="AR28">
        <v>0</v>
      </c>
      <c r="AS28">
        <v>2.8167834763123301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2.9086456059479548</v>
      </c>
      <c r="AZ28">
        <v>0</v>
      </c>
      <c r="BA28">
        <v>0.53878840776699033</v>
      </c>
      <c r="BB28">
        <v>2.720949374517375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56.786185248881033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2.7900102394952708</v>
      </c>
      <c r="L29">
        <v>9.1699038590450268</v>
      </c>
      <c r="M29">
        <v>2.5600764236096309</v>
      </c>
      <c r="N29">
        <v>2.8499501978551836</v>
      </c>
      <c r="O29">
        <v>3.1701007883275265</v>
      </c>
      <c r="P29">
        <v>5.220155250465357</v>
      </c>
      <c r="Q29">
        <v>0.40994405373961212</v>
      </c>
      <c r="R29">
        <v>0.64009787395426665</v>
      </c>
      <c r="S29">
        <v>0.62985140469613266</v>
      </c>
      <c r="T29">
        <v>1.5690660170212767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3.0359814483716296</v>
      </c>
      <c r="AC29">
        <v>0.97307061929168215</v>
      </c>
      <c r="AD29">
        <v>0.88344572620285944</v>
      </c>
      <c r="AE29">
        <v>3.2889788041115211</v>
      </c>
      <c r="AF29">
        <v>0.54927311127568434</v>
      </c>
      <c r="AG29">
        <v>4.9181061876449093</v>
      </c>
      <c r="AH29">
        <v>2.0935625341520474</v>
      </c>
      <c r="AI29">
        <v>3.2889788602897001</v>
      </c>
      <c r="AJ29">
        <v>0</v>
      </c>
      <c r="AK29">
        <v>0</v>
      </c>
      <c r="AL29">
        <v>0</v>
      </c>
      <c r="AM29">
        <v>1.5179902916329926</v>
      </c>
      <c r="AN29">
        <v>4.6092831928989983E-2</v>
      </c>
      <c r="AO29">
        <v>0</v>
      </c>
      <c r="AP29">
        <v>0</v>
      </c>
      <c r="AQ29">
        <v>0</v>
      </c>
      <c r="AR29">
        <v>0</v>
      </c>
      <c r="AS29">
        <v>2.8167834763123301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2.9086456059479548</v>
      </c>
      <c r="AZ29">
        <v>0</v>
      </c>
      <c r="BA29">
        <v>0.53878840776699033</v>
      </c>
      <c r="BB29">
        <v>2.9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58.768854013138579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2.7900102394952708</v>
      </c>
      <c r="L30">
        <v>9.17</v>
      </c>
      <c r="M30">
        <v>2.5600764236096309</v>
      </c>
      <c r="N30">
        <v>2.8499501978551836</v>
      </c>
      <c r="O30">
        <v>3.1701007883275265</v>
      </c>
      <c r="P30">
        <v>5.220155250465357</v>
      </c>
      <c r="Q30">
        <v>0.41001544613350954</v>
      </c>
      <c r="R30">
        <v>0.6403119046357616</v>
      </c>
      <c r="S30">
        <v>0.62990943750000006</v>
      </c>
      <c r="T30">
        <v>1.5690660170212767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3.0359814483716296</v>
      </c>
      <c r="AC30">
        <v>0.97307061929168215</v>
      </c>
      <c r="AD30">
        <v>0.88344572620285944</v>
      </c>
      <c r="AE30">
        <v>3.2889788041115211</v>
      </c>
      <c r="AF30">
        <v>0.54927311127568434</v>
      </c>
      <c r="AG30">
        <v>4.9181061876449093</v>
      </c>
      <c r="AH30">
        <v>2.0935625341520474</v>
      </c>
      <c r="AI30">
        <v>3.2889788602897001</v>
      </c>
      <c r="AJ30">
        <v>0</v>
      </c>
      <c r="AK30">
        <v>0</v>
      </c>
      <c r="AL30">
        <v>0</v>
      </c>
      <c r="AM30">
        <v>1.5179902916329926</v>
      </c>
      <c r="AN30">
        <v>4.6092831928989983E-2</v>
      </c>
      <c r="AO30">
        <v>0</v>
      </c>
      <c r="AP30">
        <v>0</v>
      </c>
      <c r="AQ30">
        <v>0</v>
      </c>
      <c r="AR30">
        <v>0</v>
      </c>
      <c r="AS30">
        <v>2.8167834763123301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2.9086456059479548</v>
      </c>
      <c r="AZ30">
        <v>0</v>
      </c>
      <c r="BA30">
        <v>0.53878840776699033</v>
      </c>
      <c r="BB30">
        <v>2.9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58.769293609972813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2.7900360480318644</v>
      </c>
      <c r="L31">
        <v>9.17</v>
      </c>
      <c r="M31">
        <v>2.5600764236096309</v>
      </c>
      <c r="N31">
        <v>2.8499501978551836</v>
      </c>
      <c r="O31">
        <v>3.1701007883275265</v>
      </c>
      <c r="P31">
        <v>5.220155250465357</v>
      </c>
      <c r="Q31">
        <v>0.41001544613350954</v>
      </c>
      <c r="R31">
        <v>0.6403119046357616</v>
      </c>
      <c r="S31">
        <v>0.62990943750000006</v>
      </c>
      <c r="T31">
        <v>1.5690660170212767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3.0359814483716296</v>
      </c>
      <c r="AC31">
        <v>0.97307061929168215</v>
      </c>
      <c r="AD31">
        <v>0.88344572620285944</v>
      </c>
      <c r="AE31">
        <v>3.2889788041115211</v>
      </c>
      <c r="AF31">
        <v>0.54927311127568434</v>
      </c>
      <c r="AG31">
        <v>4.9181061876449093</v>
      </c>
      <c r="AH31">
        <v>2.0935625341520474</v>
      </c>
      <c r="AI31">
        <v>3.2889788602897001</v>
      </c>
      <c r="AJ31">
        <v>0</v>
      </c>
      <c r="AK31">
        <v>0</v>
      </c>
      <c r="AL31">
        <v>0</v>
      </c>
      <c r="AM31">
        <v>1.5179902916329926</v>
      </c>
      <c r="AN31">
        <v>4.6092831928989983E-2</v>
      </c>
      <c r="AO31">
        <v>0</v>
      </c>
      <c r="AP31">
        <v>0</v>
      </c>
      <c r="AQ31">
        <v>0</v>
      </c>
      <c r="AR31">
        <v>0</v>
      </c>
      <c r="AS31">
        <v>2.8167834763123301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2.9086456059479548</v>
      </c>
      <c r="AZ31">
        <v>0</v>
      </c>
      <c r="BA31">
        <v>0.53878840776699033</v>
      </c>
      <c r="BB31">
        <v>2.9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58.769319418509404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2.7900360480318644</v>
      </c>
      <c r="L32">
        <v>9.17</v>
      </c>
      <c r="M32">
        <v>2.5600764236096309</v>
      </c>
      <c r="N32">
        <v>2.8499501978551836</v>
      </c>
      <c r="O32">
        <v>3.1701007883275265</v>
      </c>
      <c r="P32">
        <v>5.220155250465357</v>
      </c>
      <c r="Q32">
        <v>0.41001544613350954</v>
      </c>
      <c r="R32">
        <v>0.6403119046357616</v>
      </c>
      <c r="S32">
        <v>0.62990943750000006</v>
      </c>
      <c r="T32">
        <v>1.5690660170212767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3.0359814483716296</v>
      </c>
      <c r="AC32">
        <v>0.97307061929168215</v>
      </c>
      <c r="AD32">
        <v>0.88344572620285944</v>
      </c>
      <c r="AE32">
        <v>3.2889788041115211</v>
      </c>
      <c r="AF32">
        <v>0.54927311127568434</v>
      </c>
      <c r="AG32">
        <v>4.9181061876449093</v>
      </c>
      <c r="AH32">
        <v>2.0935625341520474</v>
      </c>
      <c r="AI32">
        <v>3.2889788602897001</v>
      </c>
      <c r="AJ32">
        <v>0</v>
      </c>
      <c r="AK32">
        <v>0</v>
      </c>
      <c r="AL32">
        <v>0</v>
      </c>
      <c r="AM32">
        <v>1.5179902916329926</v>
      </c>
      <c r="AN32">
        <v>4.6092831928989983E-2</v>
      </c>
      <c r="AO32">
        <v>0</v>
      </c>
      <c r="AP32">
        <v>0</v>
      </c>
      <c r="AQ32">
        <v>0</v>
      </c>
      <c r="AR32">
        <v>0</v>
      </c>
      <c r="AS32">
        <v>2.8167834763123301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2.9086456059479548</v>
      </c>
      <c r="AZ32">
        <v>0</v>
      </c>
      <c r="BA32">
        <v>0.53878840776699033</v>
      </c>
      <c r="BB32">
        <v>2.9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58.769319418509404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2.7900323481560045</v>
      </c>
      <c r="L33">
        <v>9.17</v>
      </c>
      <c r="M33">
        <v>2.5604533341459699</v>
      </c>
      <c r="N33">
        <v>2.8500909842641162</v>
      </c>
      <c r="O33">
        <v>3.1701007883275265</v>
      </c>
      <c r="P33">
        <v>5.220155250465357</v>
      </c>
      <c r="Q33">
        <v>0.41001544613350954</v>
      </c>
      <c r="R33">
        <v>0.6403119046357616</v>
      </c>
      <c r="S33">
        <v>0.62990943750000006</v>
      </c>
      <c r="T33">
        <v>1.5690660170212767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3.0359814483716296</v>
      </c>
      <c r="AC33">
        <v>0.97307061929168215</v>
      </c>
      <c r="AD33">
        <v>0.88344572620285944</v>
      </c>
      <c r="AE33">
        <v>3.2889788041115211</v>
      </c>
      <c r="AF33">
        <v>0.54927311127568434</v>
      </c>
      <c r="AG33">
        <v>4.9181061876449093</v>
      </c>
      <c r="AH33">
        <v>2.0935625341520474</v>
      </c>
      <c r="AI33">
        <v>1.6444894735305768</v>
      </c>
      <c r="AJ33">
        <v>0</v>
      </c>
      <c r="AK33">
        <v>0</v>
      </c>
      <c r="AL33">
        <v>0</v>
      </c>
      <c r="AM33">
        <v>1.5179902916329926</v>
      </c>
      <c r="AN33">
        <v>4.6092831928989983E-2</v>
      </c>
      <c r="AO33">
        <v>0</v>
      </c>
      <c r="AP33">
        <v>0</v>
      </c>
      <c r="AQ33">
        <v>0</v>
      </c>
      <c r="AR33">
        <v>0</v>
      </c>
      <c r="AS33">
        <v>2.8167834763123301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2.9086456059479548</v>
      </c>
      <c r="AZ33">
        <v>0</v>
      </c>
      <c r="BA33">
        <v>0.53878840776699033</v>
      </c>
      <c r="BB33">
        <v>2.9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57.12534402881969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2.7900323481560045</v>
      </c>
      <c r="L34">
        <v>9.17</v>
      </c>
      <c r="M34">
        <v>2.5604533341459699</v>
      </c>
      <c r="N34">
        <v>2.8500909842641162</v>
      </c>
      <c r="O34">
        <v>3.1701007883275265</v>
      </c>
      <c r="P34">
        <v>5.220155250465357</v>
      </c>
      <c r="Q34">
        <v>0.41001544613350954</v>
      </c>
      <c r="R34">
        <v>0.6403119046357616</v>
      </c>
      <c r="S34">
        <v>0.62990943750000006</v>
      </c>
      <c r="T34">
        <v>1.5690660170212767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3.0359814483716296</v>
      </c>
      <c r="AC34">
        <v>0.97307061929168215</v>
      </c>
      <c r="AD34">
        <v>0.88344572620285944</v>
      </c>
      <c r="AE34">
        <v>3.2889788041115211</v>
      </c>
      <c r="AF34">
        <v>0.54927311127568434</v>
      </c>
      <c r="AG34">
        <v>4.9181061876449093</v>
      </c>
      <c r="AH34">
        <v>2.0935625341520474</v>
      </c>
      <c r="AI34">
        <v>1.6444894735305768</v>
      </c>
      <c r="AJ34">
        <v>0</v>
      </c>
      <c r="AK34">
        <v>0</v>
      </c>
      <c r="AL34">
        <v>0</v>
      </c>
      <c r="AM34">
        <v>1.5179902916329926</v>
      </c>
      <c r="AN34">
        <v>4.6092831928989983E-2</v>
      </c>
      <c r="AO34">
        <v>0</v>
      </c>
      <c r="AP34">
        <v>0</v>
      </c>
      <c r="AQ34">
        <v>0</v>
      </c>
      <c r="AR34">
        <v>0</v>
      </c>
      <c r="AS34">
        <v>2.8167834763123301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2.9086456059479548</v>
      </c>
      <c r="AZ34">
        <v>0</v>
      </c>
      <c r="BA34">
        <v>0.53878840776699033</v>
      </c>
      <c r="BB34">
        <v>2.9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57.12534402881969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2.7900323481560045</v>
      </c>
      <c r="L35">
        <v>9.1697154724699494</v>
      </c>
      <c r="M35">
        <v>2.5604533341459699</v>
      </c>
      <c r="N35">
        <v>2.8500909842641162</v>
      </c>
      <c r="O35">
        <v>3.1701007883275265</v>
      </c>
      <c r="P35">
        <v>5.220155250465357</v>
      </c>
      <c r="Q35">
        <v>0.41006811760063139</v>
      </c>
      <c r="R35">
        <v>0.64011380000000007</v>
      </c>
      <c r="S35">
        <v>0.63003585595390521</v>
      </c>
      <c r="T35">
        <v>1.5690660170212767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3.0359814483716296</v>
      </c>
      <c r="AC35">
        <v>0.97307061929168215</v>
      </c>
      <c r="AD35">
        <v>0.88344572620285944</v>
      </c>
      <c r="AE35">
        <v>3.2889788041115211</v>
      </c>
      <c r="AF35">
        <v>0.54927311127568434</v>
      </c>
      <c r="AG35">
        <v>4.9181061876449093</v>
      </c>
      <c r="AH35">
        <v>2.0935625341520474</v>
      </c>
      <c r="AI35">
        <v>0.32008904758736911</v>
      </c>
      <c r="AJ35">
        <v>0</v>
      </c>
      <c r="AK35">
        <v>0</v>
      </c>
      <c r="AL35">
        <v>0</v>
      </c>
      <c r="AM35">
        <v>1.5179902916329926</v>
      </c>
      <c r="AN35">
        <v>4.6092831928989983E-2</v>
      </c>
      <c r="AO35">
        <v>0</v>
      </c>
      <c r="AP35">
        <v>0</v>
      </c>
      <c r="AQ35">
        <v>0</v>
      </c>
      <c r="AR35">
        <v>0</v>
      </c>
      <c r="AS35">
        <v>2.8167834763123301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2.9086456059479548</v>
      </c>
      <c r="AZ35">
        <v>0</v>
      </c>
      <c r="BA35">
        <v>0.53878840776699033</v>
      </c>
      <c r="BB35">
        <v>2.9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55.800640060631693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2.7900323481560045</v>
      </c>
      <c r="L36">
        <v>9.1697154724699494</v>
      </c>
      <c r="M36">
        <v>2.5604533341459699</v>
      </c>
      <c r="N36">
        <v>2.8500909842641162</v>
      </c>
      <c r="O36">
        <v>3.1701007883275265</v>
      </c>
      <c r="P36">
        <v>5.220155250465357</v>
      </c>
      <c r="Q36">
        <v>0.41006811760063139</v>
      </c>
      <c r="R36">
        <v>0.64011380000000007</v>
      </c>
      <c r="S36">
        <v>0.63003585595390521</v>
      </c>
      <c r="T36">
        <v>1.5690660170212767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3.0359814483716296</v>
      </c>
      <c r="AC36">
        <v>0.97307061929168215</v>
      </c>
      <c r="AD36">
        <v>0.88344572620285944</v>
      </c>
      <c r="AE36">
        <v>3.2889788041115211</v>
      </c>
      <c r="AF36">
        <v>0.54927311127568434</v>
      </c>
      <c r="AG36">
        <v>4.9181061876449093</v>
      </c>
      <c r="AH36">
        <v>2.0935625341520474</v>
      </c>
      <c r="AI36">
        <v>0</v>
      </c>
      <c r="AJ36">
        <v>0</v>
      </c>
      <c r="AK36">
        <v>0</v>
      </c>
      <c r="AL36">
        <v>0</v>
      </c>
      <c r="AM36">
        <v>1.5179902916329926</v>
      </c>
      <c r="AN36">
        <v>4.6092831928989983E-2</v>
      </c>
      <c r="AO36">
        <v>0</v>
      </c>
      <c r="AP36">
        <v>0</v>
      </c>
      <c r="AQ36">
        <v>0</v>
      </c>
      <c r="AR36">
        <v>0</v>
      </c>
      <c r="AS36">
        <v>2.8167834763123301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2.9086456059479548</v>
      </c>
      <c r="AZ36">
        <v>0</v>
      </c>
      <c r="BA36">
        <v>0.53878840776699033</v>
      </c>
      <c r="BB36">
        <v>2.9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55.480551013044327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2.7900323481560045</v>
      </c>
      <c r="L37">
        <v>9.1697154724699494</v>
      </c>
      <c r="M37">
        <v>2.5604533341459699</v>
      </c>
      <c r="N37">
        <v>2.8500909842641162</v>
      </c>
      <c r="O37">
        <v>3.1701007883275265</v>
      </c>
      <c r="P37">
        <v>5.220155250465357</v>
      </c>
      <c r="Q37">
        <v>0.41006811760063139</v>
      </c>
      <c r="R37">
        <v>0.64011380000000007</v>
      </c>
      <c r="S37">
        <v>0.63003585595390521</v>
      </c>
      <c r="T37">
        <v>1.5690660170212767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1.5179907241858148</v>
      </c>
      <c r="AC37">
        <v>0.97307061929168215</v>
      </c>
      <c r="AD37">
        <v>1.7668914524057189</v>
      </c>
      <c r="AE37">
        <v>3.2889788041115211</v>
      </c>
      <c r="AF37">
        <v>0.54927311127568434</v>
      </c>
      <c r="AG37">
        <v>4.9181061876449093</v>
      </c>
      <c r="AH37">
        <v>2.0935625341520474</v>
      </c>
      <c r="AI37">
        <v>0</v>
      </c>
      <c r="AJ37">
        <v>0</v>
      </c>
      <c r="AK37">
        <v>0</v>
      </c>
      <c r="AL37">
        <v>0</v>
      </c>
      <c r="AM37">
        <v>1.5179902916329926</v>
      </c>
      <c r="AN37">
        <v>4.6092831928989983E-2</v>
      </c>
      <c r="AO37">
        <v>0</v>
      </c>
      <c r="AP37">
        <v>0</v>
      </c>
      <c r="AQ37">
        <v>0</v>
      </c>
      <c r="AR37">
        <v>0</v>
      </c>
      <c r="AS37">
        <v>2.8167834763123301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2.9086456059479548</v>
      </c>
      <c r="AZ37">
        <v>0</v>
      </c>
      <c r="BA37">
        <v>0.53878840776699033</v>
      </c>
      <c r="BB37">
        <v>2.9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54.84600601506137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2.7900323481560045</v>
      </c>
      <c r="L38">
        <v>9.1697154724699494</v>
      </c>
      <c r="M38">
        <v>2.5604533341459699</v>
      </c>
      <c r="N38">
        <v>2.8500909842641162</v>
      </c>
      <c r="O38">
        <v>3.1701007883275265</v>
      </c>
      <c r="P38">
        <v>5.220155250465357</v>
      </c>
      <c r="Q38">
        <v>0.41006811760063139</v>
      </c>
      <c r="R38">
        <v>0.64011380000000007</v>
      </c>
      <c r="S38">
        <v>0.63003585595390521</v>
      </c>
      <c r="T38">
        <v>1.5690660170212767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1.5179907241858148</v>
      </c>
      <c r="AC38">
        <v>0.97307061929168215</v>
      </c>
      <c r="AD38">
        <v>1.7668914524057189</v>
      </c>
      <c r="AE38">
        <v>3.2889788041115211</v>
      </c>
      <c r="AF38">
        <v>0.54927311127568434</v>
      </c>
      <c r="AG38">
        <v>4.9181061876449093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1.5179902916329926</v>
      </c>
      <c r="AN38">
        <v>4.6092831928989983E-2</v>
      </c>
      <c r="AO38">
        <v>0</v>
      </c>
      <c r="AP38">
        <v>0</v>
      </c>
      <c r="AQ38">
        <v>0</v>
      </c>
      <c r="AR38">
        <v>0</v>
      </c>
      <c r="AS38">
        <v>2.8167834763123301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2.9086456059479548</v>
      </c>
      <c r="AZ38">
        <v>0</v>
      </c>
      <c r="BA38">
        <v>0</v>
      </c>
      <c r="BB38">
        <v>2.9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52.213655073142327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2.7900323481560045</v>
      </c>
      <c r="L39">
        <v>9.1697154724699494</v>
      </c>
      <c r="M39">
        <v>2.5604533341459699</v>
      </c>
      <c r="N39">
        <v>2.8500909842641162</v>
      </c>
      <c r="O39">
        <v>3.1701007883275265</v>
      </c>
      <c r="P39">
        <v>5.220155250465357</v>
      </c>
      <c r="Q39">
        <v>0.41006811760063139</v>
      </c>
      <c r="R39">
        <v>0.64011380000000007</v>
      </c>
      <c r="S39">
        <v>0.63003585595390521</v>
      </c>
      <c r="T39">
        <v>1.5690660170212767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1.5179907241858148</v>
      </c>
      <c r="AC39">
        <v>0.97307061929168215</v>
      </c>
      <c r="AD39">
        <v>1.7668914524057189</v>
      </c>
      <c r="AE39">
        <v>3.2889788041115211</v>
      </c>
      <c r="AF39">
        <v>0.54927311127568434</v>
      </c>
      <c r="AG39">
        <v>4.9181061876449093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1.5179902916329926</v>
      </c>
      <c r="AN39">
        <v>4.6092831928989983E-2</v>
      </c>
      <c r="AO39">
        <v>0</v>
      </c>
      <c r="AP39">
        <v>0</v>
      </c>
      <c r="AQ39">
        <v>0</v>
      </c>
      <c r="AR39">
        <v>0</v>
      </c>
      <c r="AS39">
        <v>2.8167834763123301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2.9086456059479548</v>
      </c>
      <c r="AZ39">
        <v>0</v>
      </c>
      <c r="BA39">
        <v>0</v>
      </c>
      <c r="BB39">
        <v>2.9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52.213655073142327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2.7900323481560045</v>
      </c>
      <c r="L40">
        <v>9.1697154724699494</v>
      </c>
      <c r="M40">
        <v>2.5604533341459699</v>
      </c>
      <c r="N40">
        <v>2.8500909842641162</v>
      </c>
      <c r="O40">
        <v>3.1701007883275265</v>
      </c>
      <c r="P40">
        <v>5.220155250465357</v>
      </c>
      <c r="Q40">
        <v>0.41006811760063139</v>
      </c>
      <c r="R40">
        <v>0.64011380000000007</v>
      </c>
      <c r="S40">
        <v>0.63003585595390521</v>
      </c>
      <c r="T40">
        <v>1.5690660170212767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1.5179907241858148</v>
      </c>
      <c r="AC40">
        <v>0.97307061929168215</v>
      </c>
      <c r="AD40">
        <v>1.7668914524057189</v>
      </c>
      <c r="AE40">
        <v>3.2889788041115211</v>
      </c>
      <c r="AF40">
        <v>0.54927311127568434</v>
      </c>
      <c r="AG40">
        <v>4.9181061876449093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1.5179902916329926</v>
      </c>
      <c r="AN40">
        <v>4.6092831928989983E-2</v>
      </c>
      <c r="AO40">
        <v>0</v>
      </c>
      <c r="AP40">
        <v>0</v>
      </c>
      <c r="AQ40">
        <v>0</v>
      </c>
      <c r="AR40">
        <v>0</v>
      </c>
      <c r="AS40">
        <v>2.8167834763123301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2.9086456059479548</v>
      </c>
      <c r="AZ40">
        <v>0</v>
      </c>
      <c r="BA40">
        <v>0</v>
      </c>
      <c r="BB40">
        <v>2.9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52.213655073142327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2.7900323481560045</v>
      </c>
      <c r="L41">
        <v>9.1697154724699494</v>
      </c>
      <c r="M41">
        <v>2.5604533341459699</v>
      </c>
      <c r="N41">
        <v>2.8500909842641162</v>
      </c>
      <c r="O41">
        <v>3.1701007883275265</v>
      </c>
      <c r="P41">
        <v>5.220155250465357</v>
      </c>
      <c r="Q41">
        <v>0.41006811760063139</v>
      </c>
      <c r="R41">
        <v>0.64011380000000007</v>
      </c>
      <c r="S41">
        <v>0.63003585595390521</v>
      </c>
      <c r="T41">
        <v>1.5690660170212767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1.5179907241858148</v>
      </c>
      <c r="AC41">
        <v>0.97307061929168215</v>
      </c>
      <c r="AD41">
        <v>1.7668914524057189</v>
      </c>
      <c r="AE41">
        <v>3.2889788041115211</v>
      </c>
      <c r="AF41">
        <v>0.54927311127568434</v>
      </c>
      <c r="AG41">
        <v>4.9181061876449093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1.5179902916329926</v>
      </c>
      <c r="AN41">
        <v>4.6092831928989983E-2</v>
      </c>
      <c r="AO41">
        <v>0</v>
      </c>
      <c r="AP41">
        <v>0</v>
      </c>
      <c r="AQ41">
        <v>0</v>
      </c>
      <c r="AR41">
        <v>0</v>
      </c>
      <c r="AS41">
        <v>2.8167834763123301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2.9086456059479548</v>
      </c>
      <c r="AZ41">
        <v>0</v>
      </c>
      <c r="BA41">
        <v>0</v>
      </c>
      <c r="BB41">
        <v>2.9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52.213655073142327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2.7900323481560045</v>
      </c>
      <c r="L42">
        <v>9.1697154724699494</v>
      </c>
      <c r="M42">
        <v>2.5604533341459699</v>
      </c>
      <c r="N42">
        <v>2.8500909842641162</v>
      </c>
      <c r="O42">
        <v>3.1701007883275265</v>
      </c>
      <c r="P42">
        <v>5.220155250465357</v>
      </c>
      <c r="Q42">
        <v>0.41006811760063139</v>
      </c>
      <c r="R42">
        <v>0.64011380000000007</v>
      </c>
      <c r="S42">
        <v>0.63003585595390521</v>
      </c>
      <c r="T42">
        <v>1.5690660170212767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1.5179907241858148</v>
      </c>
      <c r="AC42">
        <v>0.97307061929168215</v>
      </c>
      <c r="AD42">
        <v>1.7668914524057189</v>
      </c>
      <c r="AE42">
        <v>3.2889788041115211</v>
      </c>
      <c r="AF42">
        <v>0.54927311127568434</v>
      </c>
      <c r="AG42">
        <v>4.9181061876449093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1.5179902916329926</v>
      </c>
      <c r="AN42">
        <v>4.6092831928989983E-2</v>
      </c>
      <c r="AO42">
        <v>0</v>
      </c>
      <c r="AP42">
        <v>0</v>
      </c>
      <c r="AQ42">
        <v>0</v>
      </c>
      <c r="AR42">
        <v>0</v>
      </c>
      <c r="AS42">
        <v>2.8167834763123301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2.9086456059479548</v>
      </c>
      <c r="AZ42">
        <v>0</v>
      </c>
      <c r="BA42">
        <v>0</v>
      </c>
      <c r="BB42">
        <v>2.9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52.213655073142327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2.7900323481560045</v>
      </c>
      <c r="L43">
        <v>9.1697154724699494</v>
      </c>
      <c r="M43">
        <v>2.5604533341459699</v>
      </c>
      <c r="N43">
        <v>2.8500909842641162</v>
      </c>
      <c r="O43">
        <v>3.170120143580899</v>
      </c>
      <c r="P43">
        <v>5.220155250465357</v>
      </c>
      <c r="Q43">
        <v>0.41006811760063139</v>
      </c>
      <c r="R43">
        <v>0.64011380000000007</v>
      </c>
      <c r="S43">
        <v>0.63003585595390521</v>
      </c>
      <c r="T43">
        <v>1.5690660170212767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1.5179907241858148</v>
      </c>
      <c r="AC43">
        <v>0.97307061929168215</v>
      </c>
      <c r="AD43">
        <v>1.7668914524057189</v>
      </c>
      <c r="AE43">
        <v>3.2889788041115211</v>
      </c>
      <c r="AF43">
        <v>0.54927311127568434</v>
      </c>
      <c r="AG43">
        <v>4.9181061876449093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1.5179902916329926</v>
      </c>
      <c r="AN43">
        <v>4.6092831928989983E-2</v>
      </c>
      <c r="AO43">
        <v>0</v>
      </c>
      <c r="AP43">
        <v>0</v>
      </c>
      <c r="AQ43">
        <v>0</v>
      </c>
      <c r="AR43">
        <v>0</v>
      </c>
      <c r="AS43">
        <v>2.8167834763123301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2.9086456059479548</v>
      </c>
      <c r="AZ43">
        <v>0</v>
      </c>
      <c r="BA43">
        <v>0</v>
      </c>
      <c r="BB43">
        <v>2.9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52.213674428395699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2.7900323481560045</v>
      </c>
      <c r="L44">
        <v>9.1697154724699494</v>
      </c>
      <c r="M44">
        <v>2.5604533341459699</v>
      </c>
      <c r="N44">
        <v>2.8500909842641162</v>
      </c>
      <c r="O44">
        <v>3.170120143580899</v>
      </c>
      <c r="P44">
        <v>5.220155250465357</v>
      </c>
      <c r="Q44">
        <v>0.41006811760063139</v>
      </c>
      <c r="R44">
        <v>0.64011380000000007</v>
      </c>
      <c r="S44">
        <v>0.63003585595390521</v>
      </c>
      <c r="T44">
        <v>1.5690660170212767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1.5179907241858148</v>
      </c>
      <c r="AC44">
        <v>0.97307061929168215</v>
      </c>
      <c r="AD44">
        <v>1.7668914524057189</v>
      </c>
      <c r="AE44">
        <v>3.2889788041115211</v>
      </c>
      <c r="AF44">
        <v>0.54927311127568434</v>
      </c>
      <c r="AG44">
        <v>4.9181061876449093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1.5179902916329926</v>
      </c>
      <c r="AN44">
        <v>4.6092831928989983E-2</v>
      </c>
      <c r="AO44">
        <v>0</v>
      </c>
      <c r="AP44">
        <v>0</v>
      </c>
      <c r="AQ44">
        <v>0</v>
      </c>
      <c r="AR44">
        <v>0</v>
      </c>
      <c r="AS44">
        <v>2.8167834763123301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2.9086456059479548</v>
      </c>
      <c r="AZ44">
        <v>0</v>
      </c>
      <c r="BA44">
        <v>0</v>
      </c>
      <c r="BB44">
        <v>2.9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52.213674428395699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2.7900323481560045</v>
      </c>
      <c r="L45">
        <v>9.1697154724699494</v>
      </c>
      <c r="M45">
        <v>2.5604533341459699</v>
      </c>
      <c r="N45">
        <v>2.8500909842641162</v>
      </c>
      <c r="O45">
        <v>3.170120143580899</v>
      </c>
      <c r="P45">
        <v>5.220155250465357</v>
      </c>
      <c r="Q45">
        <v>0.41006811760063139</v>
      </c>
      <c r="R45">
        <v>0.64011380000000007</v>
      </c>
      <c r="S45">
        <v>0.63003585595390521</v>
      </c>
      <c r="T45">
        <v>1.5690660170212767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1.5179907241858148</v>
      </c>
      <c r="AC45">
        <v>0.97307061929168215</v>
      </c>
      <c r="AD45">
        <v>1.7668914524057189</v>
      </c>
      <c r="AE45">
        <v>3.2889788041115211</v>
      </c>
      <c r="AF45">
        <v>0.54927311127568434</v>
      </c>
      <c r="AG45">
        <v>4.9181061876449093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1.5179902916329926</v>
      </c>
      <c r="AN45">
        <v>4.6092831928989983E-2</v>
      </c>
      <c r="AO45">
        <v>0</v>
      </c>
      <c r="AP45">
        <v>0</v>
      </c>
      <c r="AQ45">
        <v>0</v>
      </c>
      <c r="AR45">
        <v>0</v>
      </c>
      <c r="AS45">
        <v>2.8167834763123301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2.9086456059479548</v>
      </c>
      <c r="AZ45">
        <v>0</v>
      </c>
      <c r="BA45">
        <v>0</v>
      </c>
      <c r="BB45">
        <v>2.9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52.213674428395699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2.7900323481560045</v>
      </c>
      <c r="L46">
        <v>9.1697154724699494</v>
      </c>
      <c r="M46">
        <v>2.5604533341459699</v>
      </c>
      <c r="N46">
        <v>2.8500909842641162</v>
      </c>
      <c r="O46">
        <v>3.170120143580899</v>
      </c>
      <c r="P46">
        <v>5.220155250465357</v>
      </c>
      <c r="Q46">
        <v>0.41006811760063139</v>
      </c>
      <c r="R46">
        <v>0.64011380000000007</v>
      </c>
      <c r="S46">
        <v>0.63003585595390521</v>
      </c>
      <c r="T46">
        <v>1.5690660170212767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1.5179907241858148</v>
      </c>
      <c r="AC46">
        <v>0.97307061929168215</v>
      </c>
      <c r="AD46">
        <v>1.7668914524057189</v>
      </c>
      <c r="AE46">
        <v>3.2889788041115211</v>
      </c>
      <c r="AF46">
        <v>0.54927311127568434</v>
      </c>
      <c r="AG46">
        <v>4.9181061876449093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1.5179902916329926</v>
      </c>
      <c r="AN46">
        <v>4.6092831928989983E-2</v>
      </c>
      <c r="AO46">
        <v>0</v>
      </c>
      <c r="AP46">
        <v>0</v>
      </c>
      <c r="AQ46">
        <v>0</v>
      </c>
      <c r="AR46">
        <v>0</v>
      </c>
      <c r="AS46">
        <v>2.8167834763123301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2.9086456059479548</v>
      </c>
      <c r="AZ46">
        <v>0</v>
      </c>
      <c r="BA46">
        <v>0</v>
      </c>
      <c r="BB46">
        <v>2.9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52.213674428395699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2.7900323481560045</v>
      </c>
      <c r="L47">
        <v>9.1697154724699494</v>
      </c>
      <c r="M47">
        <v>2.5604533341459699</v>
      </c>
      <c r="N47">
        <v>2.8500909842641162</v>
      </c>
      <c r="O47">
        <v>3.170120143580899</v>
      </c>
      <c r="P47">
        <v>5.220155250465357</v>
      </c>
      <c r="Q47">
        <v>0.41006811760063139</v>
      </c>
      <c r="R47">
        <v>0.64011380000000007</v>
      </c>
      <c r="S47">
        <v>0.63003585595390521</v>
      </c>
      <c r="T47">
        <v>1.5690660170212767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1.5179907241858148</v>
      </c>
      <c r="AC47">
        <v>0.97307061929168215</v>
      </c>
      <c r="AD47">
        <v>1.7668914524057189</v>
      </c>
      <c r="AE47">
        <v>4.9334681630640604</v>
      </c>
      <c r="AF47">
        <v>0.54927311127568434</v>
      </c>
      <c r="AG47">
        <v>4.9181061876449093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1.5179902916329926</v>
      </c>
      <c r="AN47">
        <v>4.6092831928989983E-2</v>
      </c>
      <c r="AO47">
        <v>0</v>
      </c>
      <c r="AP47">
        <v>0</v>
      </c>
      <c r="AQ47">
        <v>0</v>
      </c>
      <c r="AR47">
        <v>0</v>
      </c>
      <c r="AS47">
        <v>2.8167834763123301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2.9086456059479548</v>
      </c>
      <c r="AZ47">
        <v>0</v>
      </c>
      <c r="BA47">
        <v>0</v>
      </c>
      <c r="BB47">
        <v>2.9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53.858163787348239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2.7900323481560045</v>
      </c>
      <c r="L48">
        <v>9.1697154724699494</v>
      </c>
      <c r="M48">
        <v>2.5604533341459699</v>
      </c>
      <c r="N48">
        <v>2.8500909842641162</v>
      </c>
      <c r="O48">
        <v>3.170120143580899</v>
      </c>
      <c r="P48">
        <v>5.220155250465357</v>
      </c>
      <c r="Q48">
        <v>0.41006811760063139</v>
      </c>
      <c r="R48">
        <v>0.64011380000000007</v>
      </c>
      <c r="S48">
        <v>0.63003585595390521</v>
      </c>
      <c r="T48">
        <v>1.5690660170212767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1.5179907241858148</v>
      </c>
      <c r="AC48">
        <v>0.97307061929168215</v>
      </c>
      <c r="AD48">
        <v>1.7668914524057189</v>
      </c>
      <c r="AE48">
        <v>4.9334681630640604</v>
      </c>
      <c r="AF48">
        <v>0.54927311127568434</v>
      </c>
      <c r="AG48">
        <v>4.9181061876449093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1.5179902916329926</v>
      </c>
      <c r="AN48">
        <v>4.6092831928989983E-2</v>
      </c>
      <c r="AO48">
        <v>0</v>
      </c>
      <c r="AP48">
        <v>0</v>
      </c>
      <c r="AQ48">
        <v>0</v>
      </c>
      <c r="AR48">
        <v>0</v>
      </c>
      <c r="AS48">
        <v>2.8167834763123301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2.9086456059479548</v>
      </c>
      <c r="AZ48">
        <v>0</v>
      </c>
      <c r="BA48">
        <v>0</v>
      </c>
      <c r="BB48">
        <v>2.9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53.858163787348239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2.7900323481560045</v>
      </c>
      <c r="L49">
        <v>9.1697154724699494</v>
      </c>
      <c r="M49">
        <v>2.5604533341459699</v>
      </c>
      <c r="N49">
        <v>2.8500909842641162</v>
      </c>
      <c r="O49">
        <v>3.170120143580899</v>
      </c>
      <c r="P49">
        <v>5.220155250465357</v>
      </c>
      <c r="Q49">
        <v>0.41006811760063139</v>
      </c>
      <c r="R49">
        <v>0.64011380000000007</v>
      </c>
      <c r="S49">
        <v>0.63003585595390521</v>
      </c>
      <c r="T49">
        <v>1.5690660170212767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1.5179907241858148</v>
      </c>
      <c r="AC49">
        <v>0.97307061929168215</v>
      </c>
      <c r="AD49">
        <v>1.7668914524057189</v>
      </c>
      <c r="AE49">
        <v>4.9334681630640604</v>
      </c>
      <c r="AF49">
        <v>0.54927311127568434</v>
      </c>
      <c r="AG49">
        <v>4.9181061876449093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1.5179902916329926</v>
      </c>
      <c r="AN49">
        <v>4.6092831928989983E-2</v>
      </c>
      <c r="AO49">
        <v>0</v>
      </c>
      <c r="AP49">
        <v>0</v>
      </c>
      <c r="AQ49">
        <v>0</v>
      </c>
      <c r="AR49">
        <v>0</v>
      </c>
      <c r="AS49">
        <v>2.8167834763123301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2.9086456059479548</v>
      </c>
      <c r="AZ49">
        <v>0</v>
      </c>
      <c r="BA49">
        <v>0</v>
      </c>
      <c r="BB49">
        <v>2.9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53.858163787348239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2.7900323481560045</v>
      </c>
      <c r="L50">
        <v>9.1697154724699494</v>
      </c>
      <c r="M50">
        <v>2.5604533341459699</v>
      </c>
      <c r="N50">
        <v>2.8500909842641162</v>
      </c>
      <c r="O50">
        <v>3.170120143580899</v>
      </c>
      <c r="P50">
        <v>5.220155250465357</v>
      </c>
      <c r="Q50">
        <v>0.41006811760063139</v>
      </c>
      <c r="R50">
        <v>0.64011380000000007</v>
      </c>
      <c r="S50">
        <v>0.63003585595390521</v>
      </c>
      <c r="T50">
        <v>1.5690660170212767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1.5179907241858148</v>
      </c>
      <c r="AC50">
        <v>0.97307061929168215</v>
      </c>
      <c r="AD50">
        <v>1.7668914524057189</v>
      </c>
      <c r="AE50">
        <v>4.9334681630640604</v>
      </c>
      <c r="AF50">
        <v>0.54927311127568434</v>
      </c>
      <c r="AG50">
        <v>4.9181061876449093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1.5179902916329926</v>
      </c>
      <c r="AN50">
        <v>4.6092831928989983E-2</v>
      </c>
      <c r="AO50">
        <v>0</v>
      </c>
      <c r="AP50">
        <v>0</v>
      </c>
      <c r="AQ50">
        <v>0</v>
      </c>
      <c r="AR50">
        <v>0</v>
      </c>
      <c r="AS50">
        <v>2.8167834763123301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2.9086456059479548</v>
      </c>
      <c r="AZ50">
        <v>0</v>
      </c>
      <c r="BA50">
        <v>0</v>
      </c>
      <c r="BB50">
        <v>2.9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53.858163787348239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2.7900323481560045</v>
      </c>
      <c r="L51">
        <v>9.1697154724699494</v>
      </c>
      <c r="M51">
        <v>2.5600732870232257</v>
      </c>
      <c r="N51">
        <v>2.8499501978551836</v>
      </c>
      <c r="O51">
        <v>3.1700793755147294</v>
      </c>
      <c r="P51">
        <v>5.220155250465357</v>
      </c>
      <c r="Q51">
        <v>0.41006811760063139</v>
      </c>
      <c r="R51">
        <v>0.64011380000000007</v>
      </c>
      <c r="S51">
        <v>0.63003585595390521</v>
      </c>
      <c r="T51">
        <v>1.5690660170212767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1.5179907241858148</v>
      </c>
      <c r="AC51">
        <v>0</v>
      </c>
      <c r="AD51">
        <v>0.88344572620285944</v>
      </c>
      <c r="AE51">
        <v>4.9334681630640604</v>
      </c>
      <c r="AF51">
        <v>0</v>
      </c>
      <c r="AG51">
        <v>4.9181061876449093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1.5179902916329926</v>
      </c>
      <c r="AN51">
        <v>4.6092831928989983E-2</v>
      </c>
      <c r="AO51">
        <v>0</v>
      </c>
      <c r="AP51">
        <v>0</v>
      </c>
      <c r="AQ51">
        <v>0</v>
      </c>
      <c r="AR51">
        <v>0</v>
      </c>
      <c r="AS51">
        <v>2.8167834763123301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2.9086456059479548</v>
      </c>
      <c r="AZ51">
        <v>0</v>
      </c>
      <c r="BA51">
        <v>0</v>
      </c>
      <c r="BB51">
        <v>2.9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51.451812728980165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2.7900323481560045</v>
      </c>
      <c r="L52">
        <v>9.1697154724699494</v>
      </c>
      <c r="M52">
        <v>2.5600764236096309</v>
      </c>
      <c r="N52">
        <v>2.8499501978551836</v>
      </c>
      <c r="O52">
        <v>3.1701007883275265</v>
      </c>
      <c r="P52">
        <v>5.220155250465357</v>
      </c>
      <c r="Q52">
        <v>0.41006811760063139</v>
      </c>
      <c r="R52">
        <v>0.64011380000000007</v>
      </c>
      <c r="S52">
        <v>0.63003585595390521</v>
      </c>
      <c r="T52">
        <v>1.5690660170212767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1.5179907241858148</v>
      </c>
      <c r="AC52">
        <v>0</v>
      </c>
      <c r="AD52">
        <v>0.88344572620285944</v>
      </c>
      <c r="AE52">
        <v>4.9334681630640604</v>
      </c>
      <c r="AF52">
        <v>0</v>
      </c>
      <c r="AG52">
        <v>4.9181061876449093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1.5179902916329926</v>
      </c>
      <c r="AN52">
        <v>4.6092831928989983E-2</v>
      </c>
      <c r="AO52">
        <v>0</v>
      </c>
      <c r="AP52">
        <v>0</v>
      </c>
      <c r="AQ52">
        <v>0</v>
      </c>
      <c r="AR52">
        <v>0</v>
      </c>
      <c r="AS52">
        <v>2.8167834763123301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2.9086456059479548</v>
      </c>
      <c r="AZ52">
        <v>0</v>
      </c>
      <c r="BA52">
        <v>0</v>
      </c>
      <c r="BB52">
        <v>2.9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51.451837278379372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2.7900323481560045</v>
      </c>
      <c r="L53">
        <v>9.1697154724699494</v>
      </c>
      <c r="M53">
        <v>2.5600764236096309</v>
      </c>
      <c r="N53">
        <v>2.8499501978551836</v>
      </c>
      <c r="O53">
        <v>3.1701007883275265</v>
      </c>
      <c r="P53">
        <v>5.220155250465357</v>
      </c>
      <c r="Q53">
        <v>0.41006811760063139</v>
      </c>
      <c r="R53">
        <v>0.64011380000000007</v>
      </c>
      <c r="S53">
        <v>0.63003585595390521</v>
      </c>
      <c r="T53">
        <v>1.5690660170212767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1.5179907241858148</v>
      </c>
      <c r="AC53">
        <v>0</v>
      </c>
      <c r="AD53">
        <v>0.88344572620285944</v>
      </c>
      <c r="AE53">
        <v>4.9334681630640604</v>
      </c>
      <c r="AF53">
        <v>0</v>
      </c>
      <c r="AG53">
        <v>4.9181061876449093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1.5179902916329926</v>
      </c>
      <c r="AN53">
        <v>4.6092831928989983E-2</v>
      </c>
      <c r="AO53">
        <v>0</v>
      </c>
      <c r="AP53">
        <v>0</v>
      </c>
      <c r="AQ53">
        <v>0</v>
      </c>
      <c r="AR53">
        <v>0</v>
      </c>
      <c r="AS53">
        <v>2.8167834763123301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2.9086456059479548</v>
      </c>
      <c r="AZ53">
        <v>0</v>
      </c>
      <c r="BA53">
        <v>0</v>
      </c>
      <c r="BB53">
        <v>2.9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51.451837278379372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2.7900323481560045</v>
      </c>
      <c r="L54">
        <v>9.1697154724699494</v>
      </c>
      <c r="M54">
        <v>2.5600764236096309</v>
      </c>
      <c r="N54">
        <v>2.8499501978551836</v>
      </c>
      <c r="O54">
        <v>3.1701007883275265</v>
      </c>
      <c r="P54">
        <v>5.220155250465357</v>
      </c>
      <c r="Q54">
        <v>0.41006811760063139</v>
      </c>
      <c r="R54">
        <v>0.64011380000000007</v>
      </c>
      <c r="S54">
        <v>0.63003585595390521</v>
      </c>
      <c r="T54">
        <v>1.5690660170212767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1.5179907241858148</v>
      </c>
      <c r="AC54">
        <v>0</v>
      </c>
      <c r="AD54">
        <v>0.88344572620285944</v>
      </c>
      <c r="AE54">
        <v>4.9334681630640604</v>
      </c>
      <c r="AF54">
        <v>0</v>
      </c>
      <c r="AG54">
        <v>4.9181061876449093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1.5179902916329926</v>
      </c>
      <c r="AN54">
        <v>4.6092831928989983E-2</v>
      </c>
      <c r="AO54">
        <v>0</v>
      </c>
      <c r="AP54">
        <v>0</v>
      </c>
      <c r="AQ54">
        <v>0</v>
      </c>
      <c r="AR54">
        <v>0</v>
      </c>
      <c r="AS54">
        <v>2.8167834763123301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2.9086456059479548</v>
      </c>
      <c r="AZ54">
        <v>0</v>
      </c>
      <c r="BA54">
        <v>0</v>
      </c>
      <c r="BB54">
        <v>2.9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51.451837278379372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2.7900323481560045</v>
      </c>
      <c r="L55">
        <v>9.1697154724699494</v>
      </c>
      <c r="M55">
        <v>2.5600764236096309</v>
      </c>
      <c r="N55">
        <v>2.8499501978551836</v>
      </c>
      <c r="O55">
        <v>3.1701007883275265</v>
      </c>
      <c r="P55">
        <v>5.220155250465357</v>
      </c>
      <c r="Q55">
        <v>0.41006811760063139</v>
      </c>
      <c r="R55">
        <v>0.64011380000000007</v>
      </c>
      <c r="S55">
        <v>0.63003585595390521</v>
      </c>
      <c r="T55">
        <v>1.5690660170212767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1.5179907241858148</v>
      </c>
      <c r="AC55">
        <v>0</v>
      </c>
      <c r="AD55">
        <v>0.88344572620285944</v>
      </c>
      <c r="AE55">
        <v>3.2889788041115211</v>
      </c>
      <c r="AF55">
        <v>0</v>
      </c>
      <c r="AG55">
        <v>4.9181061876449093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1.5179902916329926</v>
      </c>
      <c r="AN55">
        <v>4.6092831928989983E-2</v>
      </c>
      <c r="AO55">
        <v>0</v>
      </c>
      <c r="AP55">
        <v>0</v>
      </c>
      <c r="AQ55">
        <v>0</v>
      </c>
      <c r="AR55">
        <v>0</v>
      </c>
      <c r="AS55">
        <v>2.8167834763123301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2.9086456059479548</v>
      </c>
      <c r="AZ55">
        <v>0</v>
      </c>
      <c r="BA55">
        <v>0</v>
      </c>
      <c r="BB55">
        <v>2.9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49.807347919426832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2.7900323481560045</v>
      </c>
      <c r="L56">
        <v>9.1697154724699494</v>
      </c>
      <c r="M56">
        <v>2.5600764236096309</v>
      </c>
      <c r="N56">
        <v>2.8499501978551836</v>
      </c>
      <c r="O56">
        <v>3.1701007883275265</v>
      </c>
      <c r="P56">
        <v>5.220155250465357</v>
      </c>
      <c r="Q56">
        <v>0.41006811760063139</v>
      </c>
      <c r="R56">
        <v>0.64011380000000007</v>
      </c>
      <c r="S56">
        <v>0.63003585595390521</v>
      </c>
      <c r="T56">
        <v>1.5690660170212767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1.5179907241858148</v>
      </c>
      <c r="AC56">
        <v>0</v>
      </c>
      <c r="AD56">
        <v>0.88344572620285944</v>
      </c>
      <c r="AE56">
        <v>3.2889788041115211</v>
      </c>
      <c r="AF56">
        <v>0</v>
      </c>
      <c r="AG56">
        <v>4.9181061876449093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1.5179902916329926</v>
      </c>
      <c r="AN56">
        <v>4.6092831928989983E-2</v>
      </c>
      <c r="AO56">
        <v>0</v>
      </c>
      <c r="AP56">
        <v>0</v>
      </c>
      <c r="AQ56">
        <v>0</v>
      </c>
      <c r="AR56">
        <v>0</v>
      </c>
      <c r="AS56">
        <v>2.8167834763123301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2.9086456059479548</v>
      </c>
      <c r="AZ56">
        <v>0</v>
      </c>
      <c r="BA56">
        <v>0</v>
      </c>
      <c r="BB56">
        <v>2.9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49.807347919426832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2.7900323481560045</v>
      </c>
      <c r="L57">
        <v>9.1697154724699494</v>
      </c>
      <c r="M57">
        <v>2.5600764236096309</v>
      </c>
      <c r="N57">
        <v>2.8499501978551836</v>
      </c>
      <c r="O57">
        <v>3.1701007883275265</v>
      </c>
      <c r="P57">
        <v>5.220155250465357</v>
      </c>
      <c r="Q57">
        <v>0.41006811760063139</v>
      </c>
      <c r="R57">
        <v>0.64011380000000007</v>
      </c>
      <c r="S57">
        <v>0.63003585595390521</v>
      </c>
      <c r="T57">
        <v>1.5690660170212767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0.88344572620285944</v>
      </c>
      <c r="AE57">
        <v>3.2889788041115211</v>
      </c>
      <c r="AF57">
        <v>0</v>
      </c>
      <c r="AG57">
        <v>4.9181061876449093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1.5179902916329926</v>
      </c>
      <c r="AN57">
        <v>4.6092831928989983E-2</v>
      </c>
      <c r="AO57">
        <v>0</v>
      </c>
      <c r="AP57">
        <v>0</v>
      </c>
      <c r="AQ57">
        <v>0</v>
      </c>
      <c r="AR57">
        <v>0</v>
      </c>
      <c r="AS57">
        <v>2.8167834763123301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2.9086456059479548</v>
      </c>
      <c r="AZ57">
        <v>0</v>
      </c>
      <c r="BA57">
        <v>0</v>
      </c>
      <c r="BB57">
        <v>2.9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48.289357195241017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2.7900323481560045</v>
      </c>
      <c r="L58">
        <v>9.1697154724699494</v>
      </c>
      <c r="M58">
        <v>2.5600764236096309</v>
      </c>
      <c r="N58">
        <v>2.8499501978551836</v>
      </c>
      <c r="O58">
        <v>3.1701007883275265</v>
      </c>
      <c r="P58">
        <v>5.220155250465357</v>
      </c>
      <c r="Q58">
        <v>0.41006811760063139</v>
      </c>
      <c r="R58">
        <v>0.64011380000000007</v>
      </c>
      <c r="S58">
        <v>0.63003585595390521</v>
      </c>
      <c r="T58">
        <v>1.5690660170212767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0.88344572620285944</v>
      </c>
      <c r="AE58">
        <v>3.2889788041115211</v>
      </c>
      <c r="AF58">
        <v>0</v>
      </c>
      <c r="AG58">
        <v>4.9181061876449093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1.5179902916329926</v>
      </c>
      <c r="AN58">
        <v>4.6092831928989983E-2</v>
      </c>
      <c r="AO58">
        <v>0</v>
      </c>
      <c r="AP58">
        <v>0</v>
      </c>
      <c r="AQ58">
        <v>0</v>
      </c>
      <c r="AR58">
        <v>0</v>
      </c>
      <c r="AS58">
        <v>2.8167834763123301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2.9086456059479548</v>
      </c>
      <c r="AZ58">
        <v>0</v>
      </c>
      <c r="BA58">
        <v>0</v>
      </c>
      <c r="BB58">
        <v>2.9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48.289357195241017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2.7900323481560045</v>
      </c>
      <c r="L59">
        <v>9.1697154724699494</v>
      </c>
      <c r="M59">
        <v>2.5600764236096309</v>
      </c>
      <c r="N59">
        <v>2.8499501978551836</v>
      </c>
      <c r="O59">
        <v>3.1701007883275265</v>
      </c>
      <c r="P59">
        <v>5.220155250465357</v>
      </c>
      <c r="Q59">
        <v>0.41006811760063139</v>
      </c>
      <c r="R59">
        <v>0.64011380000000007</v>
      </c>
      <c r="S59">
        <v>0.63003585595390521</v>
      </c>
      <c r="T59">
        <v>1.5690660170212767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0.88344572620285944</v>
      </c>
      <c r="AE59">
        <v>3.2889788041115211</v>
      </c>
      <c r="AF59">
        <v>0</v>
      </c>
      <c r="AG59">
        <v>4.9181061876449093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1.5179902916329926</v>
      </c>
      <c r="AN59">
        <v>4.6092831928989983E-2</v>
      </c>
      <c r="AO59">
        <v>0</v>
      </c>
      <c r="AP59">
        <v>0</v>
      </c>
      <c r="AQ59">
        <v>0</v>
      </c>
      <c r="AR59">
        <v>0</v>
      </c>
      <c r="AS59">
        <v>2.8167834763123301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2.9086456059479548</v>
      </c>
      <c r="AZ59">
        <v>0</v>
      </c>
      <c r="BA59">
        <v>0</v>
      </c>
      <c r="BB59">
        <v>2.9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48.289357195241017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2.7900323481560045</v>
      </c>
      <c r="L60">
        <v>9.1697154724699494</v>
      </c>
      <c r="M60">
        <v>2.5600764236096309</v>
      </c>
      <c r="N60">
        <v>2.8499501978551836</v>
      </c>
      <c r="O60">
        <v>3.1701007883275265</v>
      </c>
      <c r="P60">
        <v>5.220155250465357</v>
      </c>
      <c r="Q60">
        <v>0.41006811760063139</v>
      </c>
      <c r="R60">
        <v>0.6403119046357616</v>
      </c>
      <c r="S60">
        <v>0.63003585595390521</v>
      </c>
      <c r="T60">
        <v>1.5690660170212767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0.88344572620285944</v>
      </c>
      <c r="AE60">
        <v>3.2889788041115211</v>
      </c>
      <c r="AF60">
        <v>0</v>
      </c>
      <c r="AG60">
        <v>4.9181061876449093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1.5179902916329926</v>
      </c>
      <c r="AN60">
        <v>4.6092831928989983E-2</v>
      </c>
      <c r="AO60">
        <v>0</v>
      </c>
      <c r="AP60">
        <v>0</v>
      </c>
      <c r="AQ60">
        <v>0</v>
      </c>
      <c r="AR60">
        <v>0</v>
      </c>
      <c r="AS60">
        <v>2.8167834763123301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2.9086456059479548</v>
      </c>
      <c r="AZ60">
        <v>0</v>
      </c>
      <c r="BA60">
        <v>0</v>
      </c>
      <c r="BB60">
        <v>2.9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48.289555299876781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2.7900323481560045</v>
      </c>
      <c r="L61">
        <v>9.169905839259437</v>
      </c>
      <c r="M61">
        <v>2.5600764236096309</v>
      </c>
      <c r="N61">
        <v>2.8499501978551836</v>
      </c>
      <c r="O61">
        <v>3.1701007883275265</v>
      </c>
      <c r="P61">
        <v>5.220155250465357</v>
      </c>
      <c r="Q61">
        <v>0.41006811760063139</v>
      </c>
      <c r="R61">
        <v>0.6403119046357616</v>
      </c>
      <c r="S61">
        <v>0.62990943750000006</v>
      </c>
      <c r="T61">
        <v>1.5690660170212767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0.88344572620285944</v>
      </c>
      <c r="AE61">
        <v>3.2889788041115211</v>
      </c>
      <c r="AF61">
        <v>0</v>
      </c>
      <c r="AG61">
        <v>4.9181061876449093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1.5179902916329926</v>
      </c>
      <c r="AN61">
        <v>4.6092831928989983E-2</v>
      </c>
      <c r="AO61">
        <v>0</v>
      </c>
      <c r="AP61">
        <v>0</v>
      </c>
      <c r="AQ61">
        <v>0</v>
      </c>
      <c r="AR61">
        <v>0</v>
      </c>
      <c r="AS61">
        <v>2.8167834763123301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2.9086456059479548</v>
      </c>
      <c r="AZ61">
        <v>0</v>
      </c>
      <c r="BA61">
        <v>0</v>
      </c>
      <c r="BB61">
        <v>2.9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48.289619248212361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2.7900323481560045</v>
      </c>
      <c r="L62">
        <v>9.169905839259437</v>
      </c>
      <c r="M62">
        <v>2.5600764236096309</v>
      </c>
      <c r="N62">
        <v>2.8499501978551836</v>
      </c>
      <c r="O62">
        <v>3.1701007883275265</v>
      </c>
      <c r="P62">
        <v>5.220155250465357</v>
      </c>
      <c r="Q62">
        <v>0.41006811760063139</v>
      </c>
      <c r="R62">
        <v>0.6403119046357616</v>
      </c>
      <c r="S62">
        <v>0.62990943750000006</v>
      </c>
      <c r="T62">
        <v>1.5690660170212767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0.88344572620285944</v>
      </c>
      <c r="AE62">
        <v>3.2889788041115211</v>
      </c>
      <c r="AF62">
        <v>0</v>
      </c>
      <c r="AG62">
        <v>4.9181061876449093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1.5179902916329926</v>
      </c>
      <c r="AN62">
        <v>4.6092831928989983E-2</v>
      </c>
      <c r="AO62">
        <v>0</v>
      </c>
      <c r="AP62">
        <v>0</v>
      </c>
      <c r="AQ62">
        <v>0</v>
      </c>
      <c r="AR62">
        <v>0</v>
      </c>
      <c r="AS62">
        <v>2.8167834763123301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2.9086456059479548</v>
      </c>
      <c r="AZ62">
        <v>0</v>
      </c>
      <c r="BA62">
        <v>0</v>
      </c>
      <c r="BB62">
        <v>2.9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48.289619248212361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2.7900323481560045</v>
      </c>
      <c r="L63">
        <v>9.17</v>
      </c>
      <c r="M63">
        <v>2.5600764236096309</v>
      </c>
      <c r="N63">
        <v>2.8499501978551836</v>
      </c>
      <c r="O63">
        <v>3.1701007883275265</v>
      </c>
      <c r="P63">
        <v>5.220155250465357</v>
      </c>
      <c r="Q63">
        <v>0.39026046041666668</v>
      </c>
      <c r="R63">
        <v>0.6403119046357616</v>
      </c>
      <c r="S63">
        <v>0.62990943750000006</v>
      </c>
      <c r="T63">
        <v>1.5690660170212767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0.88344572620285944</v>
      </c>
      <c r="AE63">
        <v>3.2889788041115211</v>
      </c>
      <c r="AF63">
        <v>0</v>
      </c>
      <c r="AG63">
        <v>4.9181061876449093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1.5179902916329926</v>
      </c>
      <c r="AN63">
        <v>4.6092831928989983E-2</v>
      </c>
      <c r="AO63">
        <v>0</v>
      </c>
      <c r="AP63">
        <v>0</v>
      </c>
      <c r="AQ63">
        <v>0</v>
      </c>
      <c r="AR63">
        <v>0</v>
      </c>
      <c r="AS63">
        <v>2.8167834763123301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2.9086456059479548</v>
      </c>
      <c r="AZ63">
        <v>0</v>
      </c>
      <c r="BA63">
        <v>0</v>
      </c>
      <c r="BB63">
        <v>2.9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48.26990575176896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2.7900323481560045</v>
      </c>
      <c r="L64">
        <v>9.17</v>
      </c>
      <c r="M64">
        <v>2.5600764236096309</v>
      </c>
      <c r="N64">
        <v>2.8499501978551836</v>
      </c>
      <c r="O64">
        <v>3.1701007883275265</v>
      </c>
      <c r="P64">
        <v>5.220155250465357</v>
      </c>
      <c r="Q64">
        <v>0.41001544613350954</v>
      </c>
      <c r="R64">
        <v>0.6403119046357616</v>
      </c>
      <c r="S64">
        <v>0.62990943750000006</v>
      </c>
      <c r="T64">
        <v>1.5690660170212767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0.88344572620285944</v>
      </c>
      <c r="AE64">
        <v>3.2889788041115211</v>
      </c>
      <c r="AF64">
        <v>0</v>
      </c>
      <c r="AG64">
        <v>4.9181061876449093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1.5179902916329926</v>
      </c>
      <c r="AN64">
        <v>4.6092831928989983E-2</v>
      </c>
      <c r="AO64">
        <v>0</v>
      </c>
      <c r="AP64">
        <v>0</v>
      </c>
      <c r="AQ64">
        <v>0</v>
      </c>
      <c r="AR64">
        <v>0</v>
      </c>
      <c r="AS64">
        <v>2.8167834763123301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2.9086456059479548</v>
      </c>
      <c r="AZ64">
        <v>0</v>
      </c>
      <c r="BA64">
        <v>0</v>
      </c>
      <c r="BB64">
        <v>2.9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48.289660737485804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2.7899686266480725</v>
      </c>
      <c r="L65">
        <v>9.1699147366187397</v>
      </c>
      <c r="M65">
        <v>2.5600764236096309</v>
      </c>
      <c r="N65">
        <v>2.8499501978551836</v>
      </c>
      <c r="O65">
        <v>3.1701007883275265</v>
      </c>
      <c r="P65">
        <v>5.220155250465357</v>
      </c>
      <c r="Q65">
        <v>0.40993492686261102</v>
      </c>
      <c r="R65">
        <v>0.63980044993141283</v>
      </c>
      <c r="S65">
        <v>0.62990341169916431</v>
      </c>
      <c r="T65">
        <v>1.5690660170212767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0.88344572620285944</v>
      </c>
      <c r="AE65">
        <v>3.2889788041115211</v>
      </c>
      <c r="AF65">
        <v>0</v>
      </c>
      <c r="AG65">
        <v>4.9181061876449093</v>
      </c>
      <c r="AH65">
        <v>1.6951923512671885</v>
      </c>
      <c r="AI65">
        <v>0</v>
      </c>
      <c r="AJ65">
        <v>0</v>
      </c>
      <c r="AK65">
        <v>0</v>
      </c>
      <c r="AL65">
        <v>0</v>
      </c>
      <c r="AM65">
        <v>1.5179902916329926</v>
      </c>
      <c r="AN65">
        <v>4.6092831928989983E-2</v>
      </c>
      <c r="AO65">
        <v>0</v>
      </c>
      <c r="AP65">
        <v>0</v>
      </c>
      <c r="AQ65">
        <v>0</v>
      </c>
      <c r="AR65">
        <v>0</v>
      </c>
      <c r="AS65">
        <v>2.8167834763123301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2.9086456059479548</v>
      </c>
      <c r="AZ65">
        <v>0</v>
      </c>
      <c r="BA65">
        <v>0.45175428571428577</v>
      </c>
      <c r="BB65">
        <v>2.9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50.435860389802002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2.7899962970726868</v>
      </c>
      <c r="L66">
        <v>9.1699147366187397</v>
      </c>
      <c r="M66">
        <v>2.5600764236096309</v>
      </c>
      <c r="N66">
        <v>2.8499501978551836</v>
      </c>
      <c r="O66">
        <v>3.1701007883275265</v>
      </c>
      <c r="P66">
        <v>5.220155250465357</v>
      </c>
      <c r="Q66">
        <v>0.40993492686261102</v>
      </c>
      <c r="R66">
        <v>0.63980044993141283</v>
      </c>
      <c r="S66">
        <v>0.62990341169916431</v>
      </c>
      <c r="T66">
        <v>1.5690660170212767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1.5179907241858148</v>
      </c>
      <c r="AC66">
        <v>0</v>
      </c>
      <c r="AD66">
        <v>0.88344572620285944</v>
      </c>
      <c r="AE66">
        <v>3.2889788041115211</v>
      </c>
      <c r="AF66">
        <v>0</v>
      </c>
      <c r="AG66">
        <v>4.9181061876449093</v>
      </c>
      <c r="AH66">
        <v>1.6951923512671885</v>
      </c>
      <c r="AI66">
        <v>0</v>
      </c>
      <c r="AJ66">
        <v>0</v>
      </c>
      <c r="AK66">
        <v>0</v>
      </c>
      <c r="AL66">
        <v>0</v>
      </c>
      <c r="AM66">
        <v>1.5179902916329926</v>
      </c>
      <c r="AN66">
        <v>4.6092831928989983E-2</v>
      </c>
      <c r="AO66">
        <v>0</v>
      </c>
      <c r="AP66">
        <v>0</v>
      </c>
      <c r="AQ66">
        <v>0</v>
      </c>
      <c r="AR66">
        <v>0</v>
      </c>
      <c r="AS66">
        <v>2.8167834763123301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2.9086456059479548</v>
      </c>
      <c r="AZ66">
        <v>0</v>
      </c>
      <c r="BA66">
        <v>0.45175428571428577</v>
      </c>
      <c r="BB66">
        <v>2.9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51.953878784412431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2.7899730426713916</v>
      </c>
      <c r="L67">
        <v>9.17</v>
      </c>
      <c r="M67">
        <v>2.5600764236096309</v>
      </c>
      <c r="N67">
        <v>2.8499501978551836</v>
      </c>
      <c r="O67">
        <v>3.1701007883275265</v>
      </c>
      <c r="P67">
        <v>5.220155250465357</v>
      </c>
      <c r="Q67">
        <v>0.40987489743589739</v>
      </c>
      <c r="R67">
        <v>0.64003078620689657</v>
      </c>
      <c r="S67">
        <v>0.62990341169916431</v>
      </c>
      <c r="T67">
        <v>1.5690660170212767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1.5179907241858148</v>
      </c>
      <c r="AC67">
        <v>0</v>
      </c>
      <c r="AD67">
        <v>0.88344572620285944</v>
      </c>
      <c r="AE67">
        <v>3.2889788041115211</v>
      </c>
      <c r="AF67">
        <v>0</v>
      </c>
      <c r="AG67">
        <v>4.9181061876449093</v>
      </c>
      <c r="AH67">
        <v>1.6951923512671885</v>
      </c>
      <c r="AI67">
        <v>0</v>
      </c>
      <c r="AJ67">
        <v>0</v>
      </c>
      <c r="AK67">
        <v>0</v>
      </c>
      <c r="AL67">
        <v>0</v>
      </c>
      <c r="AM67">
        <v>1.5179902916329926</v>
      </c>
      <c r="AN67">
        <v>4.6092831928989983E-2</v>
      </c>
      <c r="AO67">
        <v>0</v>
      </c>
      <c r="AP67">
        <v>0</v>
      </c>
      <c r="AQ67">
        <v>0</v>
      </c>
      <c r="AR67">
        <v>0</v>
      </c>
      <c r="AS67">
        <v>2.8167834763123301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2.9086456059479548</v>
      </c>
      <c r="AZ67">
        <v>0</v>
      </c>
      <c r="BA67">
        <v>0.45175428571428577</v>
      </c>
      <c r="BB67">
        <v>2.720949374517375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51.77506047475854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2.7899730426713916</v>
      </c>
      <c r="L68">
        <v>9.17</v>
      </c>
      <c r="M68">
        <v>2.5600764236096309</v>
      </c>
      <c r="N68">
        <v>2.8499501978551836</v>
      </c>
      <c r="O68">
        <v>3.1701007883275265</v>
      </c>
      <c r="P68">
        <v>5.220155250465357</v>
      </c>
      <c r="Q68">
        <v>0.40987489743589739</v>
      </c>
      <c r="R68">
        <v>0.64003078620689657</v>
      </c>
      <c r="S68">
        <v>0.62990341169916431</v>
      </c>
      <c r="T68">
        <v>1.5690660170212767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1.5179907241858148</v>
      </c>
      <c r="AC68">
        <v>0</v>
      </c>
      <c r="AD68">
        <v>0.88344572620285944</v>
      </c>
      <c r="AE68">
        <v>3.2889788041115211</v>
      </c>
      <c r="AF68">
        <v>0</v>
      </c>
      <c r="AG68">
        <v>4.9181061876449093</v>
      </c>
      <c r="AH68">
        <v>1.6951923512671885</v>
      </c>
      <c r="AI68">
        <v>0</v>
      </c>
      <c r="AJ68">
        <v>0</v>
      </c>
      <c r="AK68">
        <v>0</v>
      </c>
      <c r="AL68">
        <v>0</v>
      </c>
      <c r="AM68">
        <v>1.5179902916329926</v>
      </c>
      <c r="AN68">
        <v>4.6092831928989983E-2</v>
      </c>
      <c r="AO68">
        <v>0</v>
      </c>
      <c r="AP68">
        <v>0</v>
      </c>
      <c r="AQ68">
        <v>0</v>
      </c>
      <c r="AR68">
        <v>0</v>
      </c>
      <c r="AS68">
        <v>2.8167834763123301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2.9086456059479548</v>
      </c>
      <c r="AZ68">
        <v>0</v>
      </c>
      <c r="BA68">
        <v>0.45175428571428577</v>
      </c>
      <c r="BB68">
        <v>2.720949374517375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51.77506047475854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2.7899922840909088</v>
      </c>
      <c r="L69">
        <v>9.17</v>
      </c>
      <c r="M69">
        <v>2.5600764236096309</v>
      </c>
      <c r="N69">
        <v>2.8499501978551836</v>
      </c>
      <c r="O69">
        <v>3.1701007883275265</v>
      </c>
      <c r="P69">
        <v>5.220155250465357</v>
      </c>
      <c r="Q69">
        <v>0.40991520922795793</v>
      </c>
      <c r="R69">
        <v>0.64004112390603407</v>
      </c>
      <c r="S69">
        <v>0.62981698581255374</v>
      </c>
      <c r="T69">
        <v>1.4388757527272726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1.5179907241858148</v>
      </c>
      <c r="AC69">
        <v>0.97307061929168215</v>
      </c>
      <c r="AD69">
        <v>0.88344572620285944</v>
      </c>
      <c r="AE69">
        <v>3.2889788041115211</v>
      </c>
      <c r="AF69">
        <v>0</v>
      </c>
      <c r="AG69">
        <v>4.9181061876449093</v>
      </c>
      <c r="AH69">
        <v>3.3903847811860985</v>
      </c>
      <c r="AI69">
        <v>0</v>
      </c>
      <c r="AJ69">
        <v>0</v>
      </c>
      <c r="AK69">
        <v>0</v>
      </c>
      <c r="AL69">
        <v>0</v>
      </c>
      <c r="AM69">
        <v>1.5179902916329926</v>
      </c>
      <c r="AN69">
        <v>4.6092831928989983E-2</v>
      </c>
      <c r="AO69">
        <v>0</v>
      </c>
      <c r="AP69">
        <v>0</v>
      </c>
      <c r="AQ69">
        <v>0</v>
      </c>
      <c r="AR69">
        <v>0</v>
      </c>
      <c r="AS69">
        <v>2.8167834763123301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2.9086456059479548</v>
      </c>
      <c r="AZ69">
        <v>0</v>
      </c>
      <c r="BA69">
        <v>0.89899329341317369</v>
      </c>
      <c r="BB69">
        <v>2.720949374517375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54.760355732398125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2.7900244127687452</v>
      </c>
      <c r="L70">
        <v>9.17</v>
      </c>
      <c r="M70">
        <v>2.5600764236096309</v>
      </c>
      <c r="N70">
        <v>2.8499501978551836</v>
      </c>
      <c r="O70">
        <v>3.1701007883275265</v>
      </c>
      <c r="P70">
        <v>5.220155250465357</v>
      </c>
      <c r="Q70">
        <v>0.40991520922795793</v>
      </c>
      <c r="R70">
        <v>0.64004112390603407</v>
      </c>
      <c r="S70">
        <v>0.62981698581255374</v>
      </c>
      <c r="T70">
        <v>1.5691278361204013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1.5179907241858148</v>
      </c>
      <c r="AC70">
        <v>0.97307061929168215</v>
      </c>
      <c r="AD70">
        <v>0.88344572620285944</v>
      </c>
      <c r="AE70">
        <v>3.2889788041115211</v>
      </c>
      <c r="AF70">
        <v>0</v>
      </c>
      <c r="AG70">
        <v>4.9181061876449093</v>
      </c>
      <c r="AH70">
        <v>3.3903847811860985</v>
      </c>
      <c r="AI70">
        <v>0</v>
      </c>
      <c r="AJ70">
        <v>0</v>
      </c>
      <c r="AK70">
        <v>0</v>
      </c>
      <c r="AL70">
        <v>0</v>
      </c>
      <c r="AM70">
        <v>1.5179902916329926</v>
      </c>
      <c r="AN70">
        <v>4.6092831928989983E-2</v>
      </c>
      <c r="AO70">
        <v>0</v>
      </c>
      <c r="AP70">
        <v>0</v>
      </c>
      <c r="AQ70">
        <v>0</v>
      </c>
      <c r="AR70">
        <v>0</v>
      </c>
      <c r="AS70">
        <v>2.8167834763123301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2.9086456059479548</v>
      </c>
      <c r="AZ70">
        <v>0</v>
      </c>
      <c r="BA70">
        <v>0.89899329341317369</v>
      </c>
      <c r="BB70">
        <v>2.720949374517375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54.890639944469086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2.7900351806454253</v>
      </c>
      <c r="L71">
        <v>9.17</v>
      </c>
      <c r="M71">
        <v>2.5600764236096309</v>
      </c>
      <c r="N71">
        <v>2.8499501978551836</v>
      </c>
      <c r="O71">
        <v>3.1701007883275265</v>
      </c>
      <c r="P71">
        <v>5.220155250465357</v>
      </c>
      <c r="Q71">
        <v>0.40991520922795793</v>
      </c>
      <c r="R71">
        <v>0.64004112390603407</v>
      </c>
      <c r="S71">
        <v>0.62981698581255374</v>
      </c>
      <c r="T71">
        <v>1.5691278361204013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1.5179907241858148</v>
      </c>
      <c r="AC71">
        <v>0.97307061929168215</v>
      </c>
      <c r="AD71">
        <v>0.88344572620285944</v>
      </c>
      <c r="AE71">
        <v>3.2889788041115211</v>
      </c>
      <c r="AF71">
        <v>0</v>
      </c>
      <c r="AG71">
        <v>4.9181061876449093</v>
      </c>
      <c r="AH71">
        <v>3.3903847811860985</v>
      </c>
      <c r="AI71">
        <v>0</v>
      </c>
      <c r="AJ71">
        <v>0</v>
      </c>
      <c r="AK71">
        <v>0</v>
      </c>
      <c r="AL71">
        <v>0</v>
      </c>
      <c r="AM71">
        <v>1.5179902916329926</v>
      </c>
      <c r="AN71">
        <v>4.6092831928989983E-2</v>
      </c>
      <c r="AO71">
        <v>0</v>
      </c>
      <c r="AP71">
        <v>0</v>
      </c>
      <c r="AQ71">
        <v>0</v>
      </c>
      <c r="AR71">
        <v>0</v>
      </c>
      <c r="AS71">
        <v>2.8167834763123301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2.9086456059479548</v>
      </c>
      <c r="AZ71">
        <v>0</v>
      </c>
      <c r="BA71">
        <v>0.89899329341317369</v>
      </c>
      <c r="BB71">
        <v>2.720949374517375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54.890650712345774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2.7800132952857357</v>
      </c>
      <c r="L72">
        <v>9.17</v>
      </c>
      <c r="M72">
        <v>2.5600764236096309</v>
      </c>
      <c r="N72">
        <v>2.8499501978551836</v>
      </c>
      <c r="O72">
        <v>3.1701007883275265</v>
      </c>
      <c r="P72">
        <v>5.220155250465357</v>
      </c>
      <c r="Q72">
        <v>0.40991520922795793</v>
      </c>
      <c r="R72">
        <v>0.64004112390603407</v>
      </c>
      <c r="S72">
        <v>0.62981698581255374</v>
      </c>
      <c r="T72">
        <v>1.5691278361204013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1.5179907241858148</v>
      </c>
      <c r="AC72">
        <v>0.97307061929168215</v>
      </c>
      <c r="AD72">
        <v>0.88344572620285944</v>
      </c>
      <c r="AE72">
        <v>3.2889788041115211</v>
      </c>
      <c r="AF72">
        <v>0</v>
      </c>
      <c r="AG72">
        <v>4.9181061876449093</v>
      </c>
      <c r="AH72">
        <v>3.3903847811860985</v>
      </c>
      <c r="AI72">
        <v>0</v>
      </c>
      <c r="AJ72">
        <v>0</v>
      </c>
      <c r="AK72">
        <v>0</v>
      </c>
      <c r="AL72">
        <v>0</v>
      </c>
      <c r="AM72">
        <v>1.5179902916329926</v>
      </c>
      <c r="AN72">
        <v>4.6092831928989983E-2</v>
      </c>
      <c r="AO72">
        <v>0</v>
      </c>
      <c r="AP72">
        <v>0</v>
      </c>
      <c r="AQ72">
        <v>0</v>
      </c>
      <c r="AR72">
        <v>0</v>
      </c>
      <c r="AS72">
        <v>2.8167834763123301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2.9086456059479548</v>
      </c>
      <c r="AZ72">
        <v>0</v>
      </c>
      <c r="BA72">
        <v>0.89899329341317369</v>
      </c>
      <c r="BB72">
        <v>2.720949374517375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54.880628826986083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2.7900265639904123</v>
      </c>
      <c r="L73">
        <v>9.17</v>
      </c>
      <c r="M73">
        <v>2.5600764236096309</v>
      </c>
      <c r="N73">
        <v>2.8499501978551836</v>
      </c>
      <c r="O73">
        <v>3.1701007883275265</v>
      </c>
      <c r="P73">
        <v>5.220155250465357</v>
      </c>
      <c r="Q73">
        <v>0.40991520922795793</v>
      </c>
      <c r="R73">
        <v>0.64004112390603407</v>
      </c>
      <c r="S73">
        <v>0.62981698581255374</v>
      </c>
      <c r="T73">
        <v>1.5691278361204013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1.5179907241858148</v>
      </c>
      <c r="AC73">
        <v>0.97307061929168215</v>
      </c>
      <c r="AD73">
        <v>0.88344572620285944</v>
      </c>
      <c r="AE73">
        <v>3.2889788041115211</v>
      </c>
      <c r="AF73">
        <v>0</v>
      </c>
      <c r="AG73">
        <v>4.9181061876449093</v>
      </c>
      <c r="AH73">
        <v>3.3903847811860985</v>
      </c>
      <c r="AI73">
        <v>0</v>
      </c>
      <c r="AJ73">
        <v>0</v>
      </c>
      <c r="AK73">
        <v>0</v>
      </c>
      <c r="AL73">
        <v>0</v>
      </c>
      <c r="AM73">
        <v>1.5179902916329926</v>
      </c>
      <c r="AN73">
        <v>4.6092831928989983E-2</v>
      </c>
      <c r="AO73">
        <v>0</v>
      </c>
      <c r="AP73">
        <v>0</v>
      </c>
      <c r="AQ73">
        <v>0</v>
      </c>
      <c r="AR73">
        <v>0</v>
      </c>
      <c r="AS73">
        <v>2.8167834763123301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2.9086456059479548</v>
      </c>
      <c r="AZ73">
        <v>0</v>
      </c>
      <c r="BA73">
        <v>0.89899329341317369</v>
      </c>
      <c r="BB73">
        <v>2.720949374517375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54.890642095690751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2.7900436469780221</v>
      </c>
      <c r="L74">
        <v>9.17</v>
      </c>
      <c r="M74">
        <v>2.5600764236096309</v>
      </c>
      <c r="N74">
        <v>2.8499501978551836</v>
      </c>
      <c r="O74">
        <v>3.1701007883275265</v>
      </c>
      <c r="P74">
        <v>5.220155250465357</v>
      </c>
      <c r="Q74">
        <v>0.40991520922795793</v>
      </c>
      <c r="R74">
        <v>0.64004112390603407</v>
      </c>
      <c r="S74">
        <v>0.62981698581255374</v>
      </c>
      <c r="T74">
        <v>1.5691278361204013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1.5179907241858148</v>
      </c>
      <c r="AC74">
        <v>0.97307061929168215</v>
      </c>
      <c r="AD74">
        <v>0.88344572620285944</v>
      </c>
      <c r="AE74">
        <v>3.2889788041115211</v>
      </c>
      <c r="AF74">
        <v>0</v>
      </c>
      <c r="AG74">
        <v>4.9181061876449093</v>
      </c>
      <c r="AH74">
        <v>5.4246156813584472</v>
      </c>
      <c r="AI74">
        <v>0</v>
      </c>
      <c r="AJ74">
        <v>0</v>
      </c>
      <c r="AK74">
        <v>0</v>
      </c>
      <c r="AL74">
        <v>0</v>
      </c>
      <c r="AM74">
        <v>1.5179902916329926</v>
      </c>
      <c r="AN74">
        <v>4.6092831928989983E-2</v>
      </c>
      <c r="AO74">
        <v>0</v>
      </c>
      <c r="AP74">
        <v>0</v>
      </c>
      <c r="AQ74">
        <v>0</v>
      </c>
      <c r="AR74">
        <v>0</v>
      </c>
      <c r="AS74">
        <v>2.8167834763123301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2.9086456059479548</v>
      </c>
      <c r="AZ74">
        <v>0</v>
      </c>
      <c r="BA74">
        <v>1.4478456367041199</v>
      </c>
      <c r="BB74">
        <v>2.720949374517375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57.473742422141662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2.790072432451816</v>
      </c>
      <c r="L75">
        <v>9.17</v>
      </c>
      <c r="M75">
        <v>2.5600764236096309</v>
      </c>
      <c r="N75">
        <v>2.8499501978551836</v>
      </c>
      <c r="O75">
        <v>3.1701007883275265</v>
      </c>
      <c r="P75">
        <v>5.220155250465357</v>
      </c>
      <c r="Q75">
        <v>0.40991520922795793</v>
      </c>
      <c r="R75">
        <v>0.64004112390603407</v>
      </c>
      <c r="S75">
        <v>0.62981698581255374</v>
      </c>
      <c r="T75">
        <v>1.5691278361204013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3.0359814483716296</v>
      </c>
      <c r="AC75">
        <v>1.9461413253320758</v>
      </c>
      <c r="AD75">
        <v>0.88344572620285944</v>
      </c>
      <c r="AE75">
        <v>3.2889788041115211</v>
      </c>
      <c r="AF75">
        <v>0</v>
      </c>
      <c r="AG75">
        <v>4.9181061876449093</v>
      </c>
      <c r="AH75">
        <v>6.3569714352295401</v>
      </c>
      <c r="AI75">
        <v>0</v>
      </c>
      <c r="AJ75">
        <v>0</v>
      </c>
      <c r="AK75">
        <v>0</v>
      </c>
      <c r="AL75">
        <v>0</v>
      </c>
      <c r="AM75">
        <v>1.5179902916329926</v>
      </c>
      <c r="AN75">
        <v>4.6092831928989983E-2</v>
      </c>
      <c r="AO75">
        <v>0</v>
      </c>
      <c r="AP75">
        <v>0</v>
      </c>
      <c r="AQ75">
        <v>1.0816454001178422</v>
      </c>
      <c r="AR75">
        <v>0</v>
      </c>
      <c r="AS75">
        <v>2.8167834763123301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2.9086456059479548</v>
      </c>
      <c r="AZ75">
        <v>0</v>
      </c>
      <c r="BA75">
        <v>1.69</v>
      </c>
      <c r="BB75">
        <v>2.720949374517375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62.220988155126477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2.7900285040730295</v>
      </c>
      <c r="L76">
        <v>9.17</v>
      </c>
      <c r="M76">
        <v>2.5600764236096309</v>
      </c>
      <c r="N76">
        <v>2.8499501978551836</v>
      </c>
      <c r="O76">
        <v>3.1701007883275265</v>
      </c>
      <c r="P76">
        <v>5.220155250465357</v>
      </c>
      <c r="Q76">
        <v>0.40991520922795793</v>
      </c>
      <c r="R76">
        <v>0.64004112390603407</v>
      </c>
      <c r="S76">
        <v>0.62981698581255374</v>
      </c>
      <c r="T76">
        <v>1.5691278361204013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4.5539721725574438</v>
      </c>
      <c r="AC76">
        <v>1.9461413253320758</v>
      </c>
      <c r="AD76">
        <v>1.5364273755212425</v>
      </c>
      <c r="AE76">
        <v>3.2889788041115211</v>
      </c>
      <c r="AF76">
        <v>0.67602840383392016</v>
      </c>
      <c r="AG76">
        <v>4.9181061876449093</v>
      </c>
      <c r="AH76">
        <v>9.3235580892729804</v>
      </c>
      <c r="AI76">
        <v>0</v>
      </c>
      <c r="AJ76">
        <v>0</v>
      </c>
      <c r="AK76">
        <v>0</v>
      </c>
      <c r="AL76">
        <v>0</v>
      </c>
      <c r="AM76">
        <v>1.5179902916329926</v>
      </c>
      <c r="AN76">
        <v>4.6092831928989983E-2</v>
      </c>
      <c r="AO76">
        <v>0</v>
      </c>
      <c r="AP76">
        <v>0</v>
      </c>
      <c r="AQ76">
        <v>2.1632908002356843</v>
      </c>
      <c r="AR76">
        <v>0</v>
      </c>
      <c r="AS76">
        <v>2.8167834763123301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2.9086456059479548</v>
      </c>
      <c r="AZ76">
        <v>1.1092164705882352</v>
      </c>
      <c r="BA76">
        <v>2.48</v>
      </c>
      <c r="BB76">
        <v>2.720949374517375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71.015393528835332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2.7900331797007731</v>
      </c>
      <c r="L77">
        <v>9.17</v>
      </c>
      <c r="M77">
        <v>2.5600764236096309</v>
      </c>
      <c r="N77">
        <v>2.8499501978551836</v>
      </c>
      <c r="O77">
        <v>3.1701007883275265</v>
      </c>
      <c r="P77">
        <v>5.220155250465357</v>
      </c>
      <c r="Q77">
        <v>0.40991520922795793</v>
      </c>
      <c r="R77">
        <v>0.64004112390603407</v>
      </c>
      <c r="S77">
        <v>0.62981698581255374</v>
      </c>
      <c r="T77">
        <v>1.5691278361204013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4.5539721725574438</v>
      </c>
      <c r="AC77">
        <v>2.9221568031309282</v>
      </c>
      <c r="AD77">
        <v>2.304641021219421</v>
      </c>
      <c r="AE77">
        <v>3.2889788041115211</v>
      </c>
      <c r="AF77">
        <v>0.67602840383392016</v>
      </c>
      <c r="AG77">
        <v>4.9181061876449093</v>
      </c>
      <c r="AH77">
        <v>12.120625508189702</v>
      </c>
      <c r="AI77">
        <v>0.32008904758736911</v>
      </c>
      <c r="AJ77">
        <v>0</v>
      </c>
      <c r="AK77">
        <v>0</v>
      </c>
      <c r="AL77">
        <v>0</v>
      </c>
      <c r="AM77">
        <v>1.5179902916329926</v>
      </c>
      <c r="AN77">
        <v>4.6092831928989983E-2</v>
      </c>
      <c r="AO77">
        <v>0</v>
      </c>
      <c r="AP77">
        <v>0</v>
      </c>
      <c r="AQ77">
        <v>3.2449360906938201</v>
      </c>
      <c r="AR77">
        <v>0</v>
      </c>
      <c r="AS77">
        <v>2.8167834763123301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2.9086456059479548</v>
      </c>
      <c r="AZ77">
        <v>2.4300000000000002</v>
      </c>
      <c r="BA77">
        <v>3.22</v>
      </c>
      <c r="BB77">
        <v>2.720949374517375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79.019212614334094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2.7900515707010189</v>
      </c>
      <c r="L78">
        <v>9.17</v>
      </c>
      <c r="M78">
        <v>2.5600764236096309</v>
      </c>
      <c r="N78">
        <v>2.8499501978551836</v>
      </c>
      <c r="O78">
        <v>3.1701007883275265</v>
      </c>
      <c r="P78">
        <v>5.220155250465357</v>
      </c>
      <c r="Q78">
        <v>0.40991520922795793</v>
      </c>
      <c r="R78">
        <v>0.64004112390603407</v>
      </c>
      <c r="S78">
        <v>0.62975636387434564</v>
      </c>
      <c r="T78">
        <v>1.5691278361204013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4.5539721725574438</v>
      </c>
      <c r="AC78">
        <v>2.9221568031309282</v>
      </c>
      <c r="AD78">
        <v>3.5803878388394978</v>
      </c>
      <c r="AE78">
        <v>4.9334681630640604</v>
      </c>
      <c r="AF78">
        <v>0.67602840383392016</v>
      </c>
      <c r="AG78">
        <v>4.9181061876449093</v>
      </c>
      <c r="AH78">
        <v>12.120625508189702</v>
      </c>
      <c r="AI78">
        <v>0.51214247613979058</v>
      </c>
      <c r="AJ78">
        <v>0</v>
      </c>
      <c r="AK78">
        <v>0</v>
      </c>
      <c r="AL78">
        <v>0</v>
      </c>
      <c r="AM78">
        <v>1.5179902916329926</v>
      </c>
      <c r="AN78">
        <v>4.6092831928989983E-2</v>
      </c>
      <c r="AO78">
        <v>0</v>
      </c>
      <c r="AP78">
        <v>0</v>
      </c>
      <c r="AQ78">
        <v>4.4617871932413191</v>
      </c>
      <c r="AR78">
        <v>0</v>
      </c>
      <c r="AS78">
        <v>3.035980426636625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2.9574445693430653</v>
      </c>
      <c r="AZ78">
        <v>4.8598168695652175</v>
      </c>
      <c r="BA78">
        <v>3.22</v>
      </c>
      <c r="BB78">
        <v>2.720949374517375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86.046123874353313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2.7300188458389756</v>
      </c>
      <c r="L79">
        <v>9.17</v>
      </c>
      <c r="M79">
        <v>2.5600764236096309</v>
      </c>
      <c r="N79">
        <v>2.8499501978551836</v>
      </c>
      <c r="O79">
        <v>3.1701007883275265</v>
      </c>
      <c r="P79">
        <v>5.220155250465357</v>
      </c>
      <c r="Q79">
        <v>0.40991520922795793</v>
      </c>
      <c r="R79">
        <v>0.64004112390603407</v>
      </c>
      <c r="S79">
        <v>0.62975636387434564</v>
      </c>
      <c r="T79">
        <v>1.5691278361204013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4.5539721725574438</v>
      </c>
      <c r="AC79">
        <v>2.9221568031309282</v>
      </c>
      <c r="AD79">
        <v>3.5803878388394978</v>
      </c>
      <c r="AE79">
        <v>4.9334681630640604</v>
      </c>
      <c r="AF79">
        <v>0.67602840383392016</v>
      </c>
      <c r="AG79">
        <v>4.9181061876449093</v>
      </c>
      <c r="AH79">
        <v>12.120625508189702</v>
      </c>
      <c r="AI79">
        <v>3.2889788602897001</v>
      </c>
      <c r="AJ79">
        <v>0</v>
      </c>
      <c r="AK79">
        <v>0</v>
      </c>
      <c r="AL79">
        <v>0</v>
      </c>
      <c r="AM79">
        <v>1.5179902916329926</v>
      </c>
      <c r="AN79">
        <v>4.6092831928989983E-2</v>
      </c>
      <c r="AO79">
        <v>0</v>
      </c>
      <c r="AP79">
        <v>0</v>
      </c>
      <c r="AQ79">
        <v>4.4617871932413191</v>
      </c>
      <c r="AR79">
        <v>0</v>
      </c>
      <c r="AS79">
        <v>3.035980426636625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2.9574445693430653</v>
      </c>
      <c r="AZ79">
        <v>4.8598168695652175</v>
      </c>
      <c r="BA79">
        <v>3.22</v>
      </c>
      <c r="BB79">
        <v>2.720949374517375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88.762927533641175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2.7900295947188183</v>
      </c>
      <c r="L80">
        <v>9.17</v>
      </c>
      <c r="M80">
        <v>2.5600764236096309</v>
      </c>
      <c r="N80">
        <v>2.8499501978551836</v>
      </c>
      <c r="O80">
        <v>3.1701007883275265</v>
      </c>
      <c r="P80">
        <v>5.220155250465357</v>
      </c>
      <c r="Q80">
        <v>0.40991520922795793</v>
      </c>
      <c r="R80">
        <v>0.64004112390603407</v>
      </c>
      <c r="S80">
        <v>0.62975636387434564</v>
      </c>
      <c r="T80">
        <v>1.5691278361204013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4.5539721725574438</v>
      </c>
      <c r="AC80">
        <v>2.9221568031309282</v>
      </c>
      <c r="AD80">
        <v>3.5803878388394978</v>
      </c>
      <c r="AE80">
        <v>4.9334681630640604</v>
      </c>
      <c r="AF80">
        <v>0.67602840383392016</v>
      </c>
      <c r="AG80">
        <v>4.9181061876449093</v>
      </c>
      <c r="AH80">
        <v>12.120625508189702</v>
      </c>
      <c r="AI80">
        <v>3.2889788602897001</v>
      </c>
      <c r="AJ80">
        <v>0</v>
      </c>
      <c r="AK80">
        <v>0</v>
      </c>
      <c r="AL80">
        <v>0</v>
      </c>
      <c r="AM80">
        <v>1.5179902916329926</v>
      </c>
      <c r="AN80">
        <v>4.6092831928989983E-2</v>
      </c>
      <c r="AO80">
        <v>0</v>
      </c>
      <c r="AP80">
        <v>0</v>
      </c>
      <c r="AQ80">
        <v>4.4617871932413191</v>
      </c>
      <c r="AR80">
        <v>0</v>
      </c>
      <c r="AS80">
        <v>3.035980426636625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2.9574445693430653</v>
      </c>
      <c r="AZ80">
        <v>4.8598168695652175</v>
      </c>
      <c r="BA80">
        <v>3.22</v>
      </c>
      <c r="BB80">
        <v>2.720949374517375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88.822938282521022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2.7900295947188183</v>
      </c>
      <c r="L81">
        <v>9.17</v>
      </c>
      <c r="M81">
        <v>2.5600764236096309</v>
      </c>
      <c r="N81">
        <v>2.8499501978551836</v>
      </c>
      <c r="O81">
        <v>3.1701007883275265</v>
      </c>
      <c r="P81">
        <v>5.220155250465357</v>
      </c>
      <c r="Q81">
        <v>0.40991520922795793</v>
      </c>
      <c r="R81">
        <v>0.64004112390603407</v>
      </c>
      <c r="S81">
        <v>0.62975636387434564</v>
      </c>
      <c r="T81">
        <v>1.5691278361204013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4.5539721725574438</v>
      </c>
      <c r="AC81">
        <v>2.9221568031309282</v>
      </c>
      <c r="AD81">
        <v>3.5803878388394978</v>
      </c>
      <c r="AE81">
        <v>4.9334681630640604</v>
      </c>
      <c r="AF81">
        <v>0.67602840383392016</v>
      </c>
      <c r="AG81">
        <v>4.9181061876449093</v>
      </c>
      <c r="AH81">
        <v>12.120625508189702</v>
      </c>
      <c r="AI81">
        <v>3.2889788602897001</v>
      </c>
      <c r="AJ81">
        <v>0</v>
      </c>
      <c r="AK81">
        <v>0</v>
      </c>
      <c r="AL81">
        <v>0</v>
      </c>
      <c r="AM81">
        <v>1.5179902916329926</v>
      </c>
      <c r="AN81">
        <v>4.6092831928989983E-2</v>
      </c>
      <c r="AO81">
        <v>0</v>
      </c>
      <c r="AP81">
        <v>0</v>
      </c>
      <c r="AQ81">
        <v>4.4617871932413191</v>
      </c>
      <c r="AR81">
        <v>0</v>
      </c>
      <c r="AS81">
        <v>3.035980426636625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2.9574445693430653</v>
      </c>
      <c r="AZ81">
        <v>4.8598168695652175</v>
      </c>
      <c r="BA81">
        <v>3.22</v>
      </c>
      <c r="BB81">
        <v>2.720949374517375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88.822938282521022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2.7900295947188183</v>
      </c>
      <c r="L82">
        <v>9.17</v>
      </c>
      <c r="M82">
        <v>2.5600764236096309</v>
      </c>
      <c r="N82">
        <v>2.8499501978551836</v>
      </c>
      <c r="O82">
        <v>3.1701007883275265</v>
      </c>
      <c r="P82">
        <v>5.220155250465357</v>
      </c>
      <c r="Q82">
        <v>0.40991520922795793</v>
      </c>
      <c r="R82">
        <v>0.64004112390603407</v>
      </c>
      <c r="S82">
        <v>0.62975636387434564</v>
      </c>
      <c r="T82">
        <v>1.5691278361204013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4.5539721725574438</v>
      </c>
      <c r="AC82">
        <v>2.9221568031309282</v>
      </c>
      <c r="AD82">
        <v>3.5803878388394978</v>
      </c>
      <c r="AE82">
        <v>4.9334681630640604</v>
      </c>
      <c r="AF82">
        <v>0.67602840383392016</v>
      </c>
      <c r="AG82">
        <v>4.9181061876449093</v>
      </c>
      <c r="AH82">
        <v>12.120625508189702</v>
      </c>
      <c r="AI82">
        <v>3.2889788602897001</v>
      </c>
      <c r="AJ82">
        <v>0</v>
      </c>
      <c r="AK82">
        <v>0</v>
      </c>
      <c r="AL82">
        <v>0</v>
      </c>
      <c r="AM82">
        <v>1.5179902916329926</v>
      </c>
      <c r="AN82">
        <v>4.6092831928989983E-2</v>
      </c>
      <c r="AO82">
        <v>0</v>
      </c>
      <c r="AP82">
        <v>0</v>
      </c>
      <c r="AQ82">
        <v>4.4617871932413191</v>
      </c>
      <c r="AR82">
        <v>0</v>
      </c>
      <c r="AS82">
        <v>3.035980426636625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2.9574445693430653</v>
      </c>
      <c r="AZ82">
        <v>4.8598168695652175</v>
      </c>
      <c r="BA82">
        <v>3.22</v>
      </c>
      <c r="BB82">
        <v>2.720949374517375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88.822938282521022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2.7900295947188183</v>
      </c>
      <c r="L83">
        <v>9.17</v>
      </c>
      <c r="M83">
        <v>2.5600764236096309</v>
      </c>
      <c r="N83">
        <v>2.8499501978551836</v>
      </c>
      <c r="O83">
        <v>3.1701007883275265</v>
      </c>
      <c r="P83">
        <v>5.220155250465357</v>
      </c>
      <c r="Q83">
        <v>0.40991520922795793</v>
      </c>
      <c r="R83">
        <v>0.64004112390603407</v>
      </c>
      <c r="S83">
        <v>0.62975636387434564</v>
      </c>
      <c r="T83">
        <v>1.5691278361204013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4.5539721725574438</v>
      </c>
      <c r="AC83">
        <v>2.9221568031309282</v>
      </c>
      <c r="AD83">
        <v>3.5803878388394978</v>
      </c>
      <c r="AE83">
        <v>4.9334681630640604</v>
      </c>
      <c r="AF83">
        <v>0.67602840383392016</v>
      </c>
      <c r="AG83">
        <v>4.9181061876449093</v>
      </c>
      <c r="AH83">
        <v>12.120625508189702</v>
      </c>
      <c r="AI83">
        <v>3.2889788602897001</v>
      </c>
      <c r="AJ83">
        <v>0</v>
      </c>
      <c r="AK83">
        <v>0</v>
      </c>
      <c r="AL83">
        <v>0</v>
      </c>
      <c r="AM83">
        <v>1.5179902916329926</v>
      </c>
      <c r="AN83">
        <v>4.6092831928989983E-2</v>
      </c>
      <c r="AO83">
        <v>0</v>
      </c>
      <c r="AP83">
        <v>0</v>
      </c>
      <c r="AQ83">
        <v>4.4617871932413191</v>
      </c>
      <c r="AR83">
        <v>0</v>
      </c>
      <c r="AS83">
        <v>3.035980426636625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2.9574445693430653</v>
      </c>
      <c r="AZ83">
        <v>4.6998228985507255</v>
      </c>
      <c r="BA83">
        <v>3.22</v>
      </c>
      <c r="BB83">
        <v>2.720949374517375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88.662944311506521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2.7900295947188183</v>
      </c>
      <c r="L84">
        <v>9.17</v>
      </c>
      <c r="M84">
        <v>2.5600764236096309</v>
      </c>
      <c r="N84">
        <v>2.8499501978551836</v>
      </c>
      <c r="O84">
        <v>3.1701007883275265</v>
      </c>
      <c r="P84">
        <v>5.220155250465357</v>
      </c>
      <c r="Q84">
        <v>0.40991520922795793</v>
      </c>
      <c r="R84">
        <v>0.64004112390603407</v>
      </c>
      <c r="S84">
        <v>0.62975636387434564</v>
      </c>
      <c r="T84">
        <v>1.5691278361204013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4.5539721725574438</v>
      </c>
      <c r="AC84">
        <v>2.9221568031309282</v>
      </c>
      <c r="AD84">
        <v>3.5803878388394978</v>
      </c>
      <c r="AE84">
        <v>4.9334681630640604</v>
      </c>
      <c r="AF84">
        <v>0.67602840383392016</v>
      </c>
      <c r="AG84">
        <v>4.9181061876449093</v>
      </c>
      <c r="AH84">
        <v>12.120625508189702</v>
      </c>
      <c r="AI84">
        <v>3.2889788602897001</v>
      </c>
      <c r="AJ84">
        <v>0</v>
      </c>
      <c r="AK84">
        <v>0</v>
      </c>
      <c r="AL84">
        <v>0</v>
      </c>
      <c r="AM84">
        <v>1.5179902916329926</v>
      </c>
      <c r="AN84">
        <v>4.6092831928989983E-2</v>
      </c>
      <c r="AO84">
        <v>0</v>
      </c>
      <c r="AP84">
        <v>0</v>
      </c>
      <c r="AQ84">
        <v>4.4617871932413191</v>
      </c>
      <c r="AR84">
        <v>0</v>
      </c>
      <c r="AS84">
        <v>3.035980426636625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2.9574445693430653</v>
      </c>
      <c r="AZ84">
        <v>4.6998228985507255</v>
      </c>
      <c r="BA84">
        <v>3.22</v>
      </c>
      <c r="BB84">
        <v>2.720949374517375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88.662944311506521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2.7900295947188183</v>
      </c>
      <c r="L85">
        <v>9.17</v>
      </c>
      <c r="M85">
        <v>2.5600764236096309</v>
      </c>
      <c r="N85">
        <v>2.8499501978551836</v>
      </c>
      <c r="O85">
        <v>3.1701007883275265</v>
      </c>
      <c r="P85">
        <v>5.220155250465357</v>
      </c>
      <c r="Q85">
        <v>0.40991520922795793</v>
      </c>
      <c r="R85">
        <v>0.64004112390603407</v>
      </c>
      <c r="S85">
        <v>0.62975636387434564</v>
      </c>
      <c r="T85">
        <v>1.5691278361204013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4.5539721725574438</v>
      </c>
      <c r="AC85">
        <v>2.9221568031309282</v>
      </c>
      <c r="AD85">
        <v>3.5803878388394978</v>
      </c>
      <c r="AE85">
        <v>4.9334681630640604</v>
      </c>
      <c r="AF85">
        <v>0.67602840383392016</v>
      </c>
      <c r="AG85">
        <v>4.9181061876449093</v>
      </c>
      <c r="AH85">
        <v>10.467812906715402</v>
      </c>
      <c r="AI85">
        <v>0.51214247613979058</v>
      </c>
      <c r="AJ85">
        <v>0</v>
      </c>
      <c r="AK85">
        <v>0</v>
      </c>
      <c r="AL85">
        <v>0</v>
      </c>
      <c r="AM85">
        <v>1.5179902916329926</v>
      </c>
      <c r="AN85">
        <v>4.6092831928989983E-2</v>
      </c>
      <c r="AO85">
        <v>0</v>
      </c>
      <c r="AP85">
        <v>0</v>
      </c>
      <c r="AQ85">
        <v>4.4617871932413191</v>
      </c>
      <c r="AR85">
        <v>0</v>
      </c>
      <c r="AS85">
        <v>3.035980426636625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2.9574445693430653</v>
      </c>
      <c r="AZ85">
        <v>4.6998228985507255</v>
      </c>
      <c r="BA85">
        <v>2.779157346303502</v>
      </c>
      <c r="BB85">
        <v>2.720949374517375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83.792452672185817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2.7900295947188183</v>
      </c>
      <c r="L86">
        <v>9.17</v>
      </c>
      <c r="M86">
        <v>2.5600764236096309</v>
      </c>
      <c r="N86">
        <v>2.8499501978551836</v>
      </c>
      <c r="O86">
        <v>3.1701007883275265</v>
      </c>
      <c r="P86">
        <v>5.220155250465357</v>
      </c>
      <c r="Q86">
        <v>0.40991520922795793</v>
      </c>
      <c r="R86">
        <v>0.64004112390603407</v>
      </c>
      <c r="S86">
        <v>0.62975636387434564</v>
      </c>
      <c r="T86">
        <v>1.5691278361204013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4.5539721725574438</v>
      </c>
      <c r="AC86">
        <v>2.9221568031309282</v>
      </c>
      <c r="AD86">
        <v>1.770988670814668</v>
      </c>
      <c r="AE86">
        <v>4.9334681630640604</v>
      </c>
      <c r="AF86">
        <v>0.67602840383392016</v>
      </c>
      <c r="AG86">
        <v>4.9181061876449093</v>
      </c>
      <c r="AH86">
        <v>10.467812906715402</v>
      </c>
      <c r="AI86">
        <v>0.32008904758736911</v>
      </c>
      <c r="AJ86">
        <v>0</v>
      </c>
      <c r="AK86">
        <v>0</v>
      </c>
      <c r="AL86">
        <v>0</v>
      </c>
      <c r="AM86">
        <v>1.5179902916329926</v>
      </c>
      <c r="AN86">
        <v>4.6092831928989983E-2</v>
      </c>
      <c r="AO86">
        <v>0</v>
      </c>
      <c r="AP86">
        <v>0</v>
      </c>
      <c r="AQ86">
        <v>4.3941842871966372</v>
      </c>
      <c r="AR86">
        <v>0</v>
      </c>
      <c r="AS86">
        <v>2.8167834763123301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2.9086456059479548</v>
      </c>
      <c r="AZ86">
        <v>4.6998228985507255</v>
      </c>
      <c r="BA86">
        <v>2.6891846264591437</v>
      </c>
      <c r="BB86">
        <v>2.720949374517375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81.365428536000081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2.7900295947188183</v>
      </c>
      <c r="L87">
        <v>9.17</v>
      </c>
      <c r="M87">
        <v>2.5600764236096309</v>
      </c>
      <c r="N87">
        <v>2.8499501978551836</v>
      </c>
      <c r="O87">
        <v>3.1701007883275265</v>
      </c>
      <c r="P87">
        <v>5.220155250465357</v>
      </c>
      <c r="Q87">
        <v>0.40991520922795793</v>
      </c>
      <c r="R87">
        <v>0.64004112390603407</v>
      </c>
      <c r="S87">
        <v>0.62975636387434564</v>
      </c>
      <c r="T87">
        <v>1.5691278361204013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4.5539721725574438</v>
      </c>
      <c r="AC87">
        <v>2.9221568031309282</v>
      </c>
      <c r="AD87">
        <v>1.770988670814668</v>
      </c>
      <c r="AE87">
        <v>4.9334681630640604</v>
      </c>
      <c r="AF87">
        <v>0.67602840383392016</v>
      </c>
      <c r="AG87">
        <v>4.9181061876449093</v>
      </c>
      <c r="AH87">
        <v>10.467812906715402</v>
      </c>
      <c r="AI87">
        <v>0</v>
      </c>
      <c r="AJ87">
        <v>0</v>
      </c>
      <c r="AK87">
        <v>0</v>
      </c>
      <c r="AL87">
        <v>0</v>
      </c>
      <c r="AM87">
        <v>1.5179902916329926</v>
      </c>
      <c r="AN87">
        <v>4.6092831928989983E-2</v>
      </c>
      <c r="AO87">
        <v>0</v>
      </c>
      <c r="AP87">
        <v>0</v>
      </c>
      <c r="AQ87">
        <v>4.3941842871966372</v>
      </c>
      <c r="AR87">
        <v>0</v>
      </c>
      <c r="AS87">
        <v>2.8167834763123301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2.9086456059479548</v>
      </c>
      <c r="AZ87">
        <v>3.8607688532608697</v>
      </c>
      <c r="BA87">
        <v>2.6891846264591437</v>
      </c>
      <c r="BB87">
        <v>2.720949374517375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80.206285443122866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2.7900295947188183</v>
      </c>
      <c r="L88">
        <v>9.17</v>
      </c>
      <c r="M88">
        <v>2.5600764236096309</v>
      </c>
      <c r="N88">
        <v>2.8499501978551836</v>
      </c>
      <c r="O88">
        <v>3.1701007883275265</v>
      </c>
      <c r="P88">
        <v>5.220155250465357</v>
      </c>
      <c r="Q88">
        <v>0.40991520922795793</v>
      </c>
      <c r="R88">
        <v>0.64004112390603407</v>
      </c>
      <c r="S88">
        <v>0.62975636387434564</v>
      </c>
      <c r="T88">
        <v>1.5691278361204013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4.5539721725574438</v>
      </c>
      <c r="AC88">
        <v>2.9221568031309282</v>
      </c>
      <c r="AD88">
        <v>1.770988670814668</v>
      </c>
      <c r="AE88">
        <v>4.9334681630640604</v>
      </c>
      <c r="AF88">
        <v>0.67602840383392016</v>
      </c>
      <c r="AG88">
        <v>4.9181061876449093</v>
      </c>
      <c r="AH88">
        <v>10.467812906715402</v>
      </c>
      <c r="AI88">
        <v>0</v>
      </c>
      <c r="AJ88">
        <v>0</v>
      </c>
      <c r="AK88">
        <v>0</v>
      </c>
      <c r="AL88">
        <v>0</v>
      </c>
      <c r="AM88">
        <v>1.5179902916329926</v>
      </c>
      <c r="AN88">
        <v>4.6092831928989983E-2</v>
      </c>
      <c r="AO88">
        <v>0</v>
      </c>
      <c r="AP88">
        <v>0</v>
      </c>
      <c r="AQ88">
        <v>4.3941842871966372</v>
      </c>
      <c r="AR88">
        <v>0</v>
      </c>
      <c r="AS88">
        <v>2.8167834763123301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2.9086456059479548</v>
      </c>
      <c r="AZ88">
        <v>3.8607688532608697</v>
      </c>
      <c r="BA88">
        <v>2.6891846264591437</v>
      </c>
      <c r="BB88">
        <v>2.720949374517375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80.206285443122866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2.7900295947188183</v>
      </c>
      <c r="L89">
        <v>9.17</v>
      </c>
      <c r="M89">
        <v>2.5600764236096309</v>
      </c>
      <c r="N89">
        <v>2.8499501978551836</v>
      </c>
      <c r="O89">
        <v>3.1701007883275265</v>
      </c>
      <c r="P89">
        <v>5.220155250465357</v>
      </c>
      <c r="Q89">
        <v>0.40991520922795793</v>
      </c>
      <c r="R89">
        <v>0.64004112390603407</v>
      </c>
      <c r="S89">
        <v>0.62975636387434564</v>
      </c>
      <c r="T89">
        <v>1.5691278361204013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4.5539721725574438</v>
      </c>
      <c r="AC89">
        <v>2.9221568031309282</v>
      </c>
      <c r="AD89">
        <v>2.4900365368543085</v>
      </c>
      <c r="AE89">
        <v>4.9334681630640604</v>
      </c>
      <c r="AF89">
        <v>0.67602840383392016</v>
      </c>
      <c r="AG89">
        <v>4.9181061876449093</v>
      </c>
      <c r="AH89">
        <v>10.467812906715402</v>
      </c>
      <c r="AI89">
        <v>0</v>
      </c>
      <c r="AJ89">
        <v>0</v>
      </c>
      <c r="AK89">
        <v>0</v>
      </c>
      <c r="AL89">
        <v>0</v>
      </c>
      <c r="AM89">
        <v>1.5179902916329926</v>
      </c>
      <c r="AN89">
        <v>4.6092831928989983E-2</v>
      </c>
      <c r="AO89">
        <v>0</v>
      </c>
      <c r="AP89">
        <v>0</v>
      </c>
      <c r="AQ89">
        <v>4.3941842871966372</v>
      </c>
      <c r="AR89">
        <v>0</v>
      </c>
      <c r="AS89">
        <v>2.8167834763123301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2.9086456059479548</v>
      </c>
      <c r="AZ89">
        <v>4.6998228985507255</v>
      </c>
      <c r="BA89">
        <v>2.779157346303502</v>
      </c>
      <c r="BB89">
        <v>2.720949374517375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81.854360074296736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2.7900295947188183</v>
      </c>
      <c r="L90">
        <v>9.17</v>
      </c>
      <c r="M90">
        <v>2.5600764236096309</v>
      </c>
      <c r="N90">
        <v>2.8499501978551836</v>
      </c>
      <c r="O90">
        <v>3.1701007883275265</v>
      </c>
      <c r="P90">
        <v>5.220155250465357</v>
      </c>
      <c r="Q90">
        <v>0.40991520922795793</v>
      </c>
      <c r="R90">
        <v>0.64004112390603407</v>
      </c>
      <c r="S90">
        <v>0.62975636387434564</v>
      </c>
      <c r="T90">
        <v>1.5691278361204013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4.5539721725574438</v>
      </c>
      <c r="AC90">
        <v>2.9221568031309282</v>
      </c>
      <c r="AD90">
        <v>3.541977173379566</v>
      </c>
      <c r="AE90">
        <v>4.9334681630640604</v>
      </c>
      <c r="AF90">
        <v>0.67602840383392016</v>
      </c>
      <c r="AG90">
        <v>4.9181061876449093</v>
      </c>
      <c r="AH90">
        <v>12.120625508189702</v>
      </c>
      <c r="AI90">
        <v>0</v>
      </c>
      <c r="AJ90">
        <v>0</v>
      </c>
      <c r="AK90">
        <v>0</v>
      </c>
      <c r="AL90">
        <v>0</v>
      </c>
      <c r="AM90">
        <v>1.5179902916329926</v>
      </c>
      <c r="AN90">
        <v>4.6092831928989983E-2</v>
      </c>
      <c r="AO90">
        <v>0</v>
      </c>
      <c r="AP90">
        <v>0</v>
      </c>
      <c r="AQ90">
        <v>4.4617871932413191</v>
      </c>
      <c r="AR90">
        <v>0</v>
      </c>
      <c r="AS90">
        <v>3.035980426636625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2.9574445693430653</v>
      </c>
      <c r="AZ90">
        <v>4.6998228985507255</v>
      </c>
      <c r="BA90">
        <v>3.1114241077441078</v>
      </c>
      <c r="BB90">
        <v>2.720949374517375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85.226978893500998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2.7900295947188183</v>
      </c>
      <c r="L91">
        <v>9.17</v>
      </c>
      <c r="M91">
        <v>2.5600764236096309</v>
      </c>
      <c r="N91">
        <v>2.8499501978551836</v>
      </c>
      <c r="O91">
        <v>3.1701007883275265</v>
      </c>
      <c r="P91">
        <v>5.220155250465357</v>
      </c>
      <c r="Q91">
        <v>0.40991520922795793</v>
      </c>
      <c r="R91">
        <v>0.64004112390603407</v>
      </c>
      <c r="S91">
        <v>0.62975636387434564</v>
      </c>
      <c r="T91">
        <v>1.5691278361204013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4.5539721725574438</v>
      </c>
      <c r="AC91">
        <v>2.9221568031309282</v>
      </c>
      <c r="AD91">
        <v>3.541977173379566</v>
      </c>
      <c r="AE91">
        <v>4.9334681630640604</v>
      </c>
      <c r="AF91">
        <v>0.67602840383392016</v>
      </c>
      <c r="AG91">
        <v>4.9181061876449093</v>
      </c>
      <c r="AH91">
        <v>12.120625508189702</v>
      </c>
      <c r="AI91">
        <v>0</v>
      </c>
      <c r="AJ91">
        <v>0</v>
      </c>
      <c r="AK91">
        <v>0</v>
      </c>
      <c r="AL91">
        <v>0</v>
      </c>
      <c r="AM91">
        <v>1.5179902916329926</v>
      </c>
      <c r="AN91">
        <v>4.6092831928989983E-2</v>
      </c>
      <c r="AO91">
        <v>0</v>
      </c>
      <c r="AP91">
        <v>0</v>
      </c>
      <c r="AQ91">
        <v>4.4617871932413191</v>
      </c>
      <c r="AR91">
        <v>0</v>
      </c>
      <c r="AS91">
        <v>3.035980426636625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2.9574445693430653</v>
      </c>
      <c r="AZ91">
        <v>4.6998228985507255</v>
      </c>
      <c r="BA91">
        <v>3.1114241077441078</v>
      </c>
      <c r="BB91">
        <v>2.720949374517375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85.226978893500998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2.7900295947188183</v>
      </c>
      <c r="L92">
        <v>9.17</v>
      </c>
      <c r="M92">
        <v>2.5600764236096309</v>
      </c>
      <c r="N92">
        <v>2.8499501978551836</v>
      </c>
      <c r="O92">
        <v>3.1701007883275265</v>
      </c>
      <c r="P92">
        <v>5.220155250465357</v>
      </c>
      <c r="Q92">
        <v>0.40991520922795793</v>
      </c>
      <c r="R92">
        <v>0.64004112390603407</v>
      </c>
      <c r="S92">
        <v>0.62975636387434564</v>
      </c>
      <c r="T92">
        <v>1.5691278361204013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4.5539721725574438</v>
      </c>
      <c r="AC92">
        <v>2.9221568031309282</v>
      </c>
      <c r="AD92">
        <v>3.541977173379566</v>
      </c>
      <c r="AE92">
        <v>4.9334681630640604</v>
      </c>
      <c r="AF92">
        <v>0.67602840383392016</v>
      </c>
      <c r="AG92">
        <v>4.9181061876449093</v>
      </c>
      <c r="AH92">
        <v>12.120625508189702</v>
      </c>
      <c r="AI92">
        <v>0</v>
      </c>
      <c r="AJ92">
        <v>0</v>
      </c>
      <c r="AK92">
        <v>0</v>
      </c>
      <c r="AL92">
        <v>0</v>
      </c>
      <c r="AM92">
        <v>1.5179902916329926</v>
      </c>
      <c r="AN92">
        <v>4.6092831928989983E-2</v>
      </c>
      <c r="AO92">
        <v>0</v>
      </c>
      <c r="AP92">
        <v>0</v>
      </c>
      <c r="AQ92">
        <v>4.4617871932413191</v>
      </c>
      <c r="AR92">
        <v>0</v>
      </c>
      <c r="AS92">
        <v>3.035980426636625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2.9574445693430653</v>
      </c>
      <c r="AZ92">
        <v>4.6998228985507255</v>
      </c>
      <c r="BA92">
        <v>3.1114241077441078</v>
      </c>
      <c r="BB92">
        <v>2.720949374517375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85.226978893500998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2.7900295947188183</v>
      </c>
      <c r="L93">
        <v>9.17</v>
      </c>
      <c r="M93">
        <v>2.5600764236096309</v>
      </c>
      <c r="N93">
        <v>2.8499501978551836</v>
      </c>
      <c r="O93">
        <v>3.1701007883275265</v>
      </c>
      <c r="P93">
        <v>5.220155250465357</v>
      </c>
      <c r="Q93">
        <v>0.40991520922795793</v>
      </c>
      <c r="R93">
        <v>0.64004112390603407</v>
      </c>
      <c r="S93">
        <v>0.62975636387434564</v>
      </c>
      <c r="T93">
        <v>1.5691278361204013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4.5539721725574438</v>
      </c>
      <c r="AC93">
        <v>2.9221568031309282</v>
      </c>
      <c r="AD93">
        <v>3.541977173379566</v>
      </c>
      <c r="AE93">
        <v>4.9334681630640604</v>
      </c>
      <c r="AF93">
        <v>0.67602840383392016</v>
      </c>
      <c r="AG93">
        <v>4.9181061876449093</v>
      </c>
      <c r="AH93">
        <v>12.120625508189702</v>
      </c>
      <c r="AI93">
        <v>0</v>
      </c>
      <c r="AJ93">
        <v>0</v>
      </c>
      <c r="AK93">
        <v>0</v>
      </c>
      <c r="AL93">
        <v>0</v>
      </c>
      <c r="AM93">
        <v>1.5179902916329926</v>
      </c>
      <c r="AN93">
        <v>4.6092831928989983E-2</v>
      </c>
      <c r="AO93">
        <v>0</v>
      </c>
      <c r="AP93">
        <v>0</v>
      </c>
      <c r="AQ93">
        <v>4.4617871932413191</v>
      </c>
      <c r="AR93">
        <v>0</v>
      </c>
      <c r="AS93">
        <v>3.035980426636625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2.9574445693430653</v>
      </c>
      <c r="AZ93">
        <v>4.6998228985507255</v>
      </c>
      <c r="BA93">
        <v>3.1114241077441078</v>
      </c>
      <c r="BB93">
        <v>2.720949374517375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85.226978893500998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2.7900295947188183</v>
      </c>
      <c r="L94">
        <v>9.17</v>
      </c>
      <c r="M94">
        <v>2.5600764236096309</v>
      </c>
      <c r="N94">
        <v>2.8499501978551836</v>
      </c>
      <c r="O94">
        <v>3.1701007883275265</v>
      </c>
      <c r="P94">
        <v>5.220155250465357</v>
      </c>
      <c r="Q94">
        <v>0.40991520922795793</v>
      </c>
      <c r="R94">
        <v>0.64004112390603407</v>
      </c>
      <c r="S94">
        <v>0.62975636387434564</v>
      </c>
      <c r="T94">
        <v>1.5691278361204013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4.5539721725574438</v>
      </c>
      <c r="AC94">
        <v>2.9221568031309282</v>
      </c>
      <c r="AD94">
        <v>1.770988670814668</v>
      </c>
      <c r="AE94">
        <v>4.9334681630640604</v>
      </c>
      <c r="AF94">
        <v>0.67602840383392016</v>
      </c>
      <c r="AG94">
        <v>4.9181061876449093</v>
      </c>
      <c r="AH94">
        <v>10.467812906715402</v>
      </c>
      <c r="AI94">
        <v>0</v>
      </c>
      <c r="AJ94">
        <v>0</v>
      </c>
      <c r="AK94">
        <v>0</v>
      </c>
      <c r="AL94">
        <v>0</v>
      </c>
      <c r="AM94">
        <v>1.5179902916329926</v>
      </c>
      <c r="AN94">
        <v>4.6092831928989983E-2</v>
      </c>
      <c r="AO94">
        <v>0</v>
      </c>
      <c r="AP94">
        <v>0</v>
      </c>
      <c r="AQ94">
        <v>3.2449360906938201</v>
      </c>
      <c r="AR94">
        <v>0</v>
      </c>
      <c r="AS94">
        <v>2.8167834763123301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2.9086456059479548</v>
      </c>
      <c r="AZ94">
        <v>4.6998228985507255</v>
      </c>
      <c r="BA94">
        <v>2.779157346303502</v>
      </c>
      <c r="BB94">
        <v>2.720949374517375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79.98606401175428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2.7900295947188183</v>
      </c>
      <c r="L95">
        <v>9.17</v>
      </c>
      <c r="M95">
        <v>2.5600764236096309</v>
      </c>
      <c r="N95">
        <v>2.8499501978551836</v>
      </c>
      <c r="O95">
        <v>3.1701007883275265</v>
      </c>
      <c r="P95">
        <v>5.220155250465357</v>
      </c>
      <c r="Q95">
        <v>0.40991520922795793</v>
      </c>
      <c r="R95">
        <v>0.64004112390603407</v>
      </c>
      <c r="S95">
        <v>0.62975636387434564</v>
      </c>
      <c r="T95">
        <v>1.5691278361204013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4.5539721725574438</v>
      </c>
      <c r="AC95">
        <v>2.9221568031309282</v>
      </c>
      <c r="AD95">
        <v>1.770988670814668</v>
      </c>
      <c r="AE95">
        <v>4.9334681630640604</v>
      </c>
      <c r="AF95">
        <v>0.67602840383392016</v>
      </c>
      <c r="AG95">
        <v>4.9181061876449093</v>
      </c>
      <c r="AH95">
        <v>7.6283657380057912</v>
      </c>
      <c r="AI95">
        <v>0</v>
      </c>
      <c r="AJ95">
        <v>0</v>
      </c>
      <c r="AK95">
        <v>0</v>
      </c>
      <c r="AL95">
        <v>0</v>
      </c>
      <c r="AM95">
        <v>1.5179902916329926</v>
      </c>
      <c r="AN95">
        <v>4.6092831928989983E-2</v>
      </c>
      <c r="AO95">
        <v>0</v>
      </c>
      <c r="AP95">
        <v>0</v>
      </c>
      <c r="AQ95">
        <v>3.2449360906938201</v>
      </c>
      <c r="AR95">
        <v>0</v>
      </c>
      <c r="AS95">
        <v>2.8167834763123301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2.9086456059479548</v>
      </c>
      <c r="AZ95">
        <v>4.6998228985507255</v>
      </c>
      <c r="BA95">
        <v>2.0291326363636362</v>
      </c>
      <c r="BB95">
        <v>2.720949374517375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76.396592133104804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2.7900295947188183</v>
      </c>
      <c r="L96">
        <v>9.17</v>
      </c>
      <c r="M96">
        <v>2.5600764236096309</v>
      </c>
      <c r="N96">
        <v>2.8499501978551836</v>
      </c>
      <c r="O96">
        <v>3.1701007883275265</v>
      </c>
      <c r="P96">
        <v>5.220155250465357</v>
      </c>
      <c r="Q96">
        <v>0.40991520922795793</v>
      </c>
      <c r="R96">
        <v>0.64004112390603407</v>
      </c>
      <c r="S96">
        <v>0.62975636387434564</v>
      </c>
      <c r="T96">
        <v>1.5691278361204013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4.5539721725574438</v>
      </c>
      <c r="AC96">
        <v>2.9221568031309282</v>
      </c>
      <c r="AD96">
        <v>0.88344572620285944</v>
      </c>
      <c r="AE96">
        <v>4.9334681630640604</v>
      </c>
      <c r="AF96">
        <v>0.67602840383392016</v>
      </c>
      <c r="AG96">
        <v>4.9181061876449093</v>
      </c>
      <c r="AH96">
        <v>5.0855771324532872</v>
      </c>
      <c r="AI96">
        <v>0</v>
      </c>
      <c r="AJ96">
        <v>0</v>
      </c>
      <c r="AK96">
        <v>0</v>
      </c>
      <c r="AL96">
        <v>0</v>
      </c>
      <c r="AM96">
        <v>1.5179902916329926</v>
      </c>
      <c r="AN96">
        <v>4.6092831928989983E-2</v>
      </c>
      <c r="AO96">
        <v>0</v>
      </c>
      <c r="AP96">
        <v>0</v>
      </c>
      <c r="AQ96">
        <v>3.2449360906938201</v>
      </c>
      <c r="AR96">
        <v>0</v>
      </c>
      <c r="AS96">
        <v>2.8167834763123301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2.9086456059479548</v>
      </c>
      <c r="AZ96">
        <v>3.5285554799405641</v>
      </c>
      <c r="BA96">
        <v>1.36</v>
      </c>
      <c r="BB96">
        <v>2.720949374517375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71.125860527966694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2.7900295947188183</v>
      </c>
      <c r="L97">
        <v>9.17</v>
      </c>
      <c r="M97">
        <v>2.5600764236096309</v>
      </c>
      <c r="N97">
        <v>2.8499501978551836</v>
      </c>
      <c r="O97">
        <v>3.1701007883275265</v>
      </c>
      <c r="P97">
        <v>5.220155250465357</v>
      </c>
      <c r="Q97">
        <v>0.40991520922795793</v>
      </c>
      <c r="R97">
        <v>0.64004112390603407</v>
      </c>
      <c r="S97">
        <v>0.62975636387434564</v>
      </c>
      <c r="T97">
        <v>1.5691278361204013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4.5539721725574438</v>
      </c>
      <c r="AC97">
        <v>2.9221568031309282</v>
      </c>
      <c r="AD97">
        <v>0.76821364569817863</v>
      </c>
      <c r="AE97">
        <v>4.9334681630640604</v>
      </c>
      <c r="AF97">
        <v>0.67602840383392016</v>
      </c>
      <c r="AG97">
        <v>4.9181061876449093</v>
      </c>
      <c r="AH97">
        <v>3.3903847811860985</v>
      </c>
      <c r="AI97">
        <v>0</v>
      </c>
      <c r="AJ97">
        <v>0</v>
      </c>
      <c r="AK97">
        <v>0</v>
      </c>
      <c r="AL97">
        <v>0</v>
      </c>
      <c r="AM97">
        <v>1.5179902916329926</v>
      </c>
      <c r="AN97">
        <v>4.6092831928989983E-2</v>
      </c>
      <c r="AO97">
        <v>0</v>
      </c>
      <c r="AP97">
        <v>0</v>
      </c>
      <c r="AQ97">
        <v>2.1632908002356843</v>
      </c>
      <c r="AR97">
        <v>0</v>
      </c>
      <c r="AS97">
        <v>2.8167834763123301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2.9086456059479548</v>
      </c>
      <c r="AZ97">
        <v>2.3525341183035713</v>
      </c>
      <c r="BA97">
        <v>0.89899329341317369</v>
      </c>
      <c r="BB97">
        <v>2.720949374517375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66.596762737512876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2.7900295947188183</v>
      </c>
      <c r="L98">
        <v>9.17</v>
      </c>
      <c r="M98">
        <v>2.5600764236096309</v>
      </c>
      <c r="N98">
        <v>2.8499501978551836</v>
      </c>
      <c r="O98">
        <v>3.1701007883275265</v>
      </c>
      <c r="P98">
        <v>5.220155250465357</v>
      </c>
      <c r="Q98">
        <v>0.40991520922795793</v>
      </c>
      <c r="R98">
        <v>0.64004112390603407</v>
      </c>
      <c r="S98">
        <v>0.62975636387434564</v>
      </c>
      <c r="T98">
        <v>1.5691278361204013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4.5539721725574438</v>
      </c>
      <c r="AC98">
        <v>1.9461413253320758</v>
      </c>
      <c r="AD98">
        <v>0</v>
      </c>
      <c r="AE98">
        <v>4.9334681630640604</v>
      </c>
      <c r="AF98">
        <v>0.67602840383392016</v>
      </c>
      <c r="AG98">
        <v>4.9181061876449093</v>
      </c>
      <c r="AH98">
        <v>1.6951923512671885</v>
      </c>
      <c r="AI98">
        <v>0</v>
      </c>
      <c r="AJ98">
        <v>0</v>
      </c>
      <c r="AK98">
        <v>0</v>
      </c>
      <c r="AL98">
        <v>0</v>
      </c>
      <c r="AM98">
        <v>1.5179902916329926</v>
      </c>
      <c r="AN98">
        <v>4.6092831928989983E-2</v>
      </c>
      <c r="AO98">
        <v>0</v>
      </c>
      <c r="AP98">
        <v>0</v>
      </c>
      <c r="AQ98">
        <v>2.1632908002356843</v>
      </c>
      <c r="AR98">
        <v>0</v>
      </c>
      <c r="AS98">
        <v>2.8167834763123301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2.9086456059479548</v>
      </c>
      <c r="AZ98">
        <v>1.1712619285714283</v>
      </c>
      <c r="BA98">
        <v>0.45175428571428577</v>
      </c>
      <c r="BB98">
        <v>2.720949374517375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61.528829986665897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6.6960692833238286E-2</v>
      </c>
      <c r="L99">
        <f t="shared" si="2"/>
        <v>0.21996550634918019</v>
      </c>
      <c r="M99">
        <f t="shared" si="2"/>
        <v>6.1443529479898236E-2</v>
      </c>
      <c r="N99">
        <f t="shared" si="2"/>
        <v>6.8399438287364583E-2</v>
      </c>
      <c r="O99">
        <f t="shared" si="2"/>
        <v>7.6082452277164189E-2</v>
      </c>
      <c r="P99">
        <f t="shared" si="2"/>
        <v>0.12528372601116883</v>
      </c>
      <c r="Q99">
        <f t="shared" si="2"/>
        <v>9.8343109320062246E-3</v>
      </c>
      <c r="R99">
        <f t="shared" si="2"/>
        <v>1.5359434492159723E-2</v>
      </c>
      <c r="S99">
        <f t="shared" si="2"/>
        <v>1.5116731250856719E-2</v>
      </c>
      <c r="T99">
        <f t="shared" si="2"/>
        <v>3.762588685505007E-2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6.5273601139990062E-2</v>
      </c>
      <c r="AC99">
        <f t="shared" si="2"/>
        <v>3.6262342160136678E-2</v>
      </c>
      <c r="AD99">
        <f t="shared" si="2"/>
        <v>2.9697092124695484E-2</v>
      </c>
      <c r="AE99">
        <f t="shared" si="2"/>
        <v>9.0858039151082273E-2</v>
      </c>
      <c r="AF99">
        <f t="shared" si="2"/>
        <v>1.123897241270266E-2</v>
      </c>
      <c r="AG99">
        <f t="shared" si="2"/>
        <v>0.11803454850347807</v>
      </c>
      <c r="AH99">
        <f t="shared" si="2"/>
        <v>8.3750979136827802E-2</v>
      </c>
      <c r="AI99">
        <f t="shared" si="2"/>
        <v>9.7328833398023836E-3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3.6431766999191879E-2</v>
      </c>
      <c r="AN99">
        <f t="shared" si="2"/>
        <v>1.10622796629576E-3</v>
      </c>
      <c r="AO99">
        <f t="shared" si="2"/>
        <v>0</v>
      </c>
      <c r="AP99">
        <f t="shared" si="2"/>
        <v>0</v>
      </c>
      <c r="AQ99">
        <f t="shared" si="2"/>
        <v>2.3466634430012765E-2</v>
      </c>
      <c r="AR99">
        <f t="shared" si="2"/>
        <v>0</v>
      </c>
      <c r="AS99">
        <f t="shared" si="2"/>
        <v>6.8260394282468828E-2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6.995389143293626E-2</v>
      </c>
      <c r="AZ99">
        <f t="shared" si="2"/>
        <v>2.4068116268482785E-2</v>
      </c>
      <c r="BA99">
        <f t="shared" si="2"/>
        <v>2.1918585447230968E-2</v>
      </c>
      <c r="BB99">
        <f t="shared" si="2"/>
        <v>6.7003765930501988E-2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1.4531295494939236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17.648851000000001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17.648851000000001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17.8809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17.8809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15.550928000000001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15.550928000000001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14.661960000000001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14.661960000000001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15.267044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15.267044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12.997278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12.997278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13.021985000000001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13.021985000000001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13.269261999999999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13.269261999999999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12.969746000000001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12.969746000000001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14.197863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14.197863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13.301836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13.301836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13.208551999999999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13.208551999999999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13.777329999999999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13.777329999999999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14.588141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14.588141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13.915793000000001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13.915793000000001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16.055063000000001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16.055063000000001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18.364159000000001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18.364159000000001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17.972570000000001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17.972570000000001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19.341972999999999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19.341972999999999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19.341972999999999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19.341972999999999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19.341972999999999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19.341972999999999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19.341972999999999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19.341972999999999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19.341972999999999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19.341972999999999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19.341972999999999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19.341972999999999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19.341972999999999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19.341972999999999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19.341972999999999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19.341972999999999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19.341972999999999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19.341972999999999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19.341972999999999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19.341972999999999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19.341972999999999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19.341972999999999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19.341972999999999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19.341972999999999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19.341972999999999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19.341972999999999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19.341972999999999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19.341972999999999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19.341972999999999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19.341972999999999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19.341972999999999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19.341972999999999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19.341972999999999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19.341972999999999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19.341972999999999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19.341972999999999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19.341972999999999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19.341972999999999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19.341972999999999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19.341972999999999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19.341972999999999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19.341972999999999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19.341972999999999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19.341972999999999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19.341972999999999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19.341972999999999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18.494150999999999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18.494150999999999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18.800322999999999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18.800322999999999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18.099838999999999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18.099838999999999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17.396934999999999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17.396934999999999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15.470048999999999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15.470048999999999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17.022690999999998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17.022690999999998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19.341972999999999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19.341972999999999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19.341972999999999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19.341972999999999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19.341972999999999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19.341972999999999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19.341972999999999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19.341972999999999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19.341972999999999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19.341972999999999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19.341972999999999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19.341972999999999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19.341972999999999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19.341972999999999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17.775110999999999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17.775110999999999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18.839351000000001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18.839351000000001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19.341788999999999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19.341788999999999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19.341972999999999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19.341972999999999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19.341972999999999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19.341972999999999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19.341972999999999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19.341972999999999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19.341972999999999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19.341972999999999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19.341972999999999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19.341972999999999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19.341972999999999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19.341972999999999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19.341972999999999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19.341972999999999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19.341972999999999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19.341972999999999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19.341972999999999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19.341972999999999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19.341972999999999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19.341972999999999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19.341972999999999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19.341972999999999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19.341972999999999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19.341972999999999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19.341972999999999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19.341972999999999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19.341972999999999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19.341972999999999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19.341972999999999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19.341972999999999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19.341972999999999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19.341972999999999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19.341972999999999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19.341972999999999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19.341972999999999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19.341972999999999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19.341972999999999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19.341972999999999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19.341972999999999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19.341972999999999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19.341972999999999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19.341972999999999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19.341972999999999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19.341972999999999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19.341972999999999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19.341972999999999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19.341972999999999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19.341972999999999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19.341972999999999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19.341972999999999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19.341972999999999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19.341972999999999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19.341972999999999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19.341972999999999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19.341972999999999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19.341972999999999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19.341972999999999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19.341972999999999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19.341972999999999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19.341972999999999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19.341972999999999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19.341972999999999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19.341972999999999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19.341972999999999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19.341972999999999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19.341972999999999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19.341972999999999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19.341972999999999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19.341972999999999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19.341972999999999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19.341972999999999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19.341972999999999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19.341972999999999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19.341972999999999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19.341972999999999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19.341972999999999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19.341972999999999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19.341972999999999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0.44112140925000076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0.44112140925000076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45416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495.2</v>
      </c>
      <c r="L3" s="201">
        <v>17.489999999999998</v>
      </c>
      <c r="M3" s="201">
        <v>64.010000000000005</v>
      </c>
      <c r="N3" s="201">
        <v>53.04</v>
      </c>
      <c r="O3" s="201">
        <v>74.13</v>
      </c>
      <c r="P3" s="201">
        <v>31.43</v>
      </c>
      <c r="Q3" s="201">
        <v>9.64</v>
      </c>
      <c r="R3" s="201">
        <v>9.58</v>
      </c>
      <c r="S3" s="201">
        <v>11.79</v>
      </c>
      <c r="T3" s="201">
        <v>1.42</v>
      </c>
      <c r="U3" s="201">
        <v>59.38</v>
      </c>
      <c r="V3" s="201">
        <v>8.84</v>
      </c>
      <c r="W3" s="201">
        <v>14.78</v>
      </c>
      <c r="X3" s="201">
        <v>62.99</v>
      </c>
      <c r="Y3" s="201">
        <v>0</v>
      </c>
      <c r="Z3">
        <v>0</v>
      </c>
      <c r="AA3" s="201">
        <v>13.93</v>
      </c>
      <c r="AB3" s="201">
        <v>0</v>
      </c>
      <c r="AC3" s="201">
        <v>0</v>
      </c>
      <c r="AD3" s="201">
        <v>0</v>
      </c>
      <c r="AE3" s="201">
        <v>45</v>
      </c>
      <c r="AF3" s="201">
        <v>0</v>
      </c>
      <c r="AG3" s="201">
        <v>0</v>
      </c>
      <c r="AH3" s="201">
        <v>0</v>
      </c>
      <c r="AI3" s="201">
        <v>99.08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118.61</v>
      </c>
      <c r="AQ3" s="201">
        <v>38.32</v>
      </c>
      <c r="AR3" s="201">
        <v>0</v>
      </c>
      <c r="AS3" s="201">
        <v>7.68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2.4700000000000002</v>
      </c>
      <c r="AZ3" s="201">
        <v>0.83</v>
      </c>
      <c r="BA3" s="201">
        <v>0.4</v>
      </c>
      <c r="BB3" s="201">
        <v>2.46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495.2</v>
      </c>
      <c r="L4" s="201">
        <v>17.489999999999998</v>
      </c>
      <c r="M4" s="201">
        <v>64.010000000000005</v>
      </c>
      <c r="N4" s="201">
        <v>53.04</v>
      </c>
      <c r="O4" s="201">
        <v>74.13</v>
      </c>
      <c r="P4" s="201">
        <v>31.43</v>
      </c>
      <c r="Q4" s="201">
        <v>9.64</v>
      </c>
      <c r="R4" s="201">
        <v>9.58</v>
      </c>
      <c r="S4" s="201">
        <v>11.79</v>
      </c>
      <c r="T4" s="201">
        <v>1.42</v>
      </c>
      <c r="U4" s="201">
        <v>59.38</v>
      </c>
      <c r="V4" s="201">
        <v>8.84</v>
      </c>
      <c r="W4" s="201">
        <v>14.78</v>
      </c>
      <c r="X4" s="201">
        <v>62.99</v>
      </c>
      <c r="Y4" s="201">
        <v>0</v>
      </c>
      <c r="Z4">
        <v>0</v>
      </c>
      <c r="AA4" s="201">
        <v>13.93</v>
      </c>
      <c r="AB4" s="201">
        <v>0</v>
      </c>
      <c r="AC4" s="201">
        <v>0</v>
      </c>
      <c r="AD4" s="201">
        <v>0</v>
      </c>
      <c r="AE4" s="201">
        <v>45</v>
      </c>
      <c r="AF4" s="201">
        <v>0</v>
      </c>
      <c r="AG4" s="201">
        <v>0</v>
      </c>
      <c r="AH4" s="201">
        <v>0</v>
      </c>
      <c r="AI4" s="201">
        <v>99.08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118.61</v>
      </c>
      <c r="AQ4" s="201">
        <v>38.32</v>
      </c>
      <c r="AR4" s="201">
        <v>0</v>
      </c>
      <c r="AS4" s="201">
        <v>7.68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2.4700000000000002</v>
      </c>
      <c r="AZ4" s="201">
        <v>0.83</v>
      </c>
      <c r="BA4" s="201">
        <v>0.4</v>
      </c>
      <c r="BB4" s="201">
        <v>2.46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495.2</v>
      </c>
      <c r="L5" s="201">
        <v>17.489999999999998</v>
      </c>
      <c r="M5" s="201">
        <v>64.010000000000005</v>
      </c>
      <c r="N5" s="201">
        <v>53.04</v>
      </c>
      <c r="O5" s="201">
        <v>74.13</v>
      </c>
      <c r="P5" s="201">
        <v>31.43</v>
      </c>
      <c r="Q5" s="201">
        <v>9.64</v>
      </c>
      <c r="R5" s="201">
        <v>9.58</v>
      </c>
      <c r="S5" s="201">
        <v>11.79</v>
      </c>
      <c r="T5" s="201">
        <v>1.42</v>
      </c>
      <c r="U5" s="201">
        <v>59.38</v>
      </c>
      <c r="V5" s="201">
        <v>8.84</v>
      </c>
      <c r="W5" s="201">
        <v>14.78</v>
      </c>
      <c r="X5" s="201">
        <v>62.99</v>
      </c>
      <c r="Y5" s="201">
        <v>0</v>
      </c>
      <c r="Z5">
        <v>0</v>
      </c>
      <c r="AA5" s="201">
        <v>13.93</v>
      </c>
      <c r="AB5" s="201">
        <v>0</v>
      </c>
      <c r="AC5" s="201">
        <v>0</v>
      </c>
      <c r="AD5" s="201">
        <v>0</v>
      </c>
      <c r="AE5" s="201">
        <v>45</v>
      </c>
      <c r="AF5" s="201">
        <v>0</v>
      </c>
      <c r="AG5" s="201">
        <v>0</v>
      </c>
      <c r="AH5" s="201">
        <v>0</v>
      </c>
      <c r="AI5" s="201">
        <v>99.08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118.61</v>
      </c>
      <c r="AQ5" s="201">
        <v>38.32</v>
      </c>
      <c r="AR5" s="201">
        <v>0</v>
      </c>
      <c r="AS5" s="201">
        <v>7.68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2.4700000000000002</v>
      </c>
      <c r="AZ5" s="201">
        <v>0</v>
      </c>
      <c r="BA5" s="201">
        <v>0.4</v>
      </c>
      <c r="BB5" s="201">
        <v>2.46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495.2</v>
      </c>
      <c r="L6" s="201">
        <v>17.489999999999998</v>
      </c>
      <c r="M6" s="201">
        <v>64.010000000000005</v>
      </c>
      <c r="N6" s="201">
        <v>53.04</v>
      </c>
      <c r="O6" s="201">
        <v>74.13</v>
      </c>
      <c r="P6" s="201">
        <v>31.43</v>
      </c>
      <c r="Q6" s="201">
        <v>9.64</v>
      </c>
      <c r="R6" s="201">
        <v>9.58</v>
      </c>
      <c r="S6" s="201">
        <v>11.79</v>
      </c>
      <c r="T6" s="201">
        <v>1.42</v>
      </c>
      <c r="U6" s="201">
        <v>59.38</v>
      </c>
      <c r="V6" s="201">
        <v>8.84</v>
      </c>
      <c r="W6" s="201">
        <v>14.78</v>
      </c>
      <c r="X6" s="201">
        <v>62.99</v>
      </c>
      <c r="Y6" s="201">
        <v>0</v>
      </c>
      <c r="Z6">
        <v>0</v>
      </c>
      <c r="AA6" s="201">
        <v>13.93</v>
      </c>
      <c r="AB6" s="201">
        <v>0</v>
      </c>
      <c r="AC6" s="201">
        <v>0</v>
      </c>
      <c r="AD6" s="201">
        <v>0</v>
      </c>
      <c r="AE6" s="201">
        <v>45</v>
      </c>
      <c r="AF6" s="201">
        <v>0</v>
      </c>
      <c r="AG6" s="201">
        <v>0</v>
      </c>
      <c r="AH6" s="201">
        <v>0</v>
      </c>
      <c r="AI6" s="201">
        <v>99.08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118.61</v>
      </c>
      <c r="AQ6" s="201">
        <v>38.32</v>
      </c>
      <c r="AR6" s="201">
        <v>0</v>
      </c>
      <c r="AS6" s="201">
        <v>7.68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2.4700000000000002</v>
      </c>
      <c r="AZ6" s="201">
        <v>0</v>
      </c>
      <c r="BA6" s="201">
        <v>0.4</v>
      </c>
      <c r="BB6" s="201">
        <v>2.46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495.2</v>
      </c>
      <c r="L7" s="201">
        <v>17.489999999999998</v>
      </c>
      <c r="M7" s="201">
        <v>64.010000000000005</v>
      </c>
      <c r="N7" s="201">
        <v>53.04</v>
      </c>
      <c r="O7" s="201">
        <v>74.13</v>
      </c>
      <c r="P7" s="201">
        <v>31.43</v>
      </c>
      <c r="Q7" s="201">
        <v>9.64</v>
      </c>
      <c r="R7" s="201">
        <v>9.58</v>
      </c>
      <c r="S7" s="201">
        <v>11.79</v>
      </c>
      <c r="T7" s="201">
        <v>1.42</v>
      </c>
      <c r="U7" s="201">
        <v>59.38</v>
      </c>
      <c r="V7" s="201">
        <v>8.84</v>
      </c>
      <c r="W7" s="201">
        <v>14.78</v>
      </c>
      <c r="X7" s="201">
        <v>62.99</v>
      </c>
      <c r="Y7" s="201">
        <v>0</v>
      </c>
      <c r="Z7">
        <v>0</v>
      </c>
      <c r="AA7" s="201">
        <v>13.93</v>
      </c>
      <c r="AB7" s="201">
        <v>0</v>
      </c>
      <c r="AC7" s="201">
        <v>0</v>
      </c>
      <c r="AD7" s="201">
        <v>0</v>
      </c>
      <c r="AE7" s="201">
        <v>45</v>
      </c>
      <c r="AF7" s="201">
        <v>0</v>
      </c>
      <c r="AG7" s="201">
        <v>0</v>
      </c>
      <c r="AH7" s="201">
        <v>0</v>
      </c>
      <c r="AI7" s="201">
        <v>99.08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118.61</v>
      </c>
      <c r="AQ7" s="201">
        <v>38.32</v>
      </c>
      <c r="AR7" s="201">
        <v>0</v>
      </c>
      <c r="AS7" s="201">
        <v>7.68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2.4700000000000002</v>
      </c>
      <c r="AZ7" s="201">
        <v>0</v>
      </c>
      <c r="BA7" s="201">
        <v>0.4</v>
      </c>
      <c r="BB7" s="201">
        <v>2.46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495.2</v>
      </c>
      <c r="L8" s="201">
        <v>17.489999999999998</v>
      </c>
      <c r="M8" s="201">
        <v>64.010000000000005</v>
      </c>
      <c r="N8" s="201">
        <v>53.04</v>
      </c>
      <c r="O8" s="201">
        <v>74.13</v>
      </c>
      <c r="P8" s="201">
        <v>31.43</v>
      </c>
      <c r="Q8" s="201">
        <v>9.64</v>
      </c>
      <c r="R8" s="201">
        <v>9.58</v>
      </c>
      <c r="S8" s="201">
        <v>11.79</v>
      </c>
      <c r="T8" s="201">
        <v>1.42</v>
      </c>
      <c r="U8" s="201">
        <v>59.38</v>
      </c>
      <c r="V8" s="201">
        <v>8.84</v>
      </c>
      <c r="W8" s="201">
        <v>14.78</v>
      </c>
      <c r="X8" s="201">
        <v>62.99</v>
      </c>
      <c r="Y8" s="201">
        <v>0</v>
      </c>
      <c r="Z8">
        <v>0</v>
      </c>
      <c r="AA8" s="201">
        <v>13.93</v>
      </c>
      <c r="AB8" s="201">
        <v>0</v>
      </c>
      <c r="AC8" s="201">
        <v>0</v>
      </c>
      <c r="AD8" s="201">
        <v>0</v>
      </c>
      <c r="AE8" s="201">
        <v>45</v>
      </c>
      <c r="AF8" s="201">
        <v>0</v>
      </c>
      <c r="AG8" s="201">
        <v>0</v>
      </c>
      <c r="AH8" s="201">
        <v>0</v>
      </c>
      <c r="AI8" s="201">
        <v>99.08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118.61</v>
      </c>
      <c r="AQ8" s="201">
        <v>38.32</v>
      </c>
      <c r="AR8" s="201">
        <v>0</v>
      </c>
      <c r="AS8" s="201">
        <v>7.68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2.4700000000000002</v>
      </c>
      <c r="AZ8" s="201">
        <v>0</v>
      </c>
      <c r="BA8" s="201">
        <v>0.4</v>
      </c>
      <c r="BB8" s="201">
        <v>2.46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495.2</v>
      </c>
      <c r="L9" s="201">
        <v>17.489999999999998</v>
      </c>
      <c r="M9" s="201">
        <v>64.010000000000005</v>
      </c>
      <c r="N9" s="201">
        <v>53.04</v>
      </c>
      <c r="O9" s="201">
        <v>74.13</v>
      </c>
      <c r="P9" s="201">
        <v>31.43</v>
      </c>
      <c r="Q9" s="201">
        <v>9.64</v>
      </c>
      <c r="R9" s="201">
        <v>9.58</v>
      </c>
      <c r="S9" s="201">
        <v>11.79</v>
      </c>
      <c r="T9" s="201">
        <v>1.42</v>
      </c>
      <c r="U9" s="201">
        <v>59.38</v>
      </c>
      <c r="V9" s="201">
        <v>8.84</v>
      </c>
      <c r="W9" s="201">
        <v>14.78</v>
      </c>
      <c r="X9" s="201">
        <v>62.99</v>
      </c>
      <c r="Y9" s="201">
        <v>0</v>
      </c>
      <c r="Z9">
        <v>0</v>
      </c>
      <c r="AA9" s="201">
        <v>13.93</v>
      </c>
      <c r="AB9" s="201">
        <v>0</v>
      </c>
      <c r="AC9" s="201">
        <v>0</v>
      </c>
      <c r="AD9" s="201">
        <v>0</v>
      </c>
      <c r="AE9" s="201">
        <v>45</v>
      </c>
      <c r="AF9" s="201">
        <v>0</v>
      </c>
      <c r="AG9" s="201">
        <v>0</v>
      </c>
      <c r="AH9" s="201">
        <v>0</v>
      </c>
      <c r="AI9" s="201">
        <v>99.61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118.61</v>
      </c>
      <c r="AQ9" s="201">
        <v>38.32</v>
      </c>
      <c r="AR9" s="201">
        <v>0</v>
      </c>
      <c r="AS9" s="201">
        <v>7.68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2.4700000000000002</v>
      </c>
      <c r="AZ9" s="201">
        <v>0</v>
      </c>
      <c r="BA9" s="201">
        <v>0.4</v>
      </c>
      <c r="BB9" s="201">
        <v>2.46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495.2</v>
      </c>
      <c r="L10" s="201">
        <v>17.489999999999998</v>
      </c>
      <c r="M10" s="201">
        <v>64.010000000000005</v>
      </c>
      <c r="N10" s="201">
        <v>53.04</v>
      </c>
      <c r="O10" s="201">
        <v>74.13</v>
      </c>
      <c r="P10" s="201">
        <v>31.43</v>
      </c>
      <c r="Q10" s="201">
        <v>9.64</v>
      </c>
      <c r="R10" s="201">
        <v>9.58</v>
      </c>
      <c r="S10" s="201">
        <v>11.79</v>
      </c>
      <c r="T10" s="201">
        <v>1.42</v>
      </c>
      <c r="U10" s="201">
        <v>59.38</v>
      </c>
      <c r="V10" s="201">
        <v>8.84</v>
      </c>
      <c r="W10" s="201">
        <v>14.78</v>
      </c>
      <c r="X10" s="201">
        <v>62.99</v>
      </c>
      <c r="Y10" s="201">
        <v>0</v>
      </c>
      <c r="Z10">
        <v>0</v>
      </c>
      <c r="AA10" s="201">
        <v>13.93</v>
      </c>
      <c r="AB10" s="201">
        <v>0</v>
      </c>
      <c r="AC10" s="201">
        <v>0</v>
      </c>
      <c r="AD10" s="201">
        <v>0</v>
      </c>
      <c r="AE10" s="201">
        <v>45</v>
      </c>
      <c r="AF10" s="201">
        <v>0</v>
      </c>
      <c r="AG10" s="201">
        <v>0</v>
      </c>
      <c r="AH10" s="201">
        <v>0</v>
      </c>
      <c r="AI10" s="201">
        <v>99.61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118.61</v>
      </c>
      <c r="AQ10" s="201">
        <v>38.32</v>
      </c>
      <c r="AR10" s="201">
        <v>0</v>
      </c>
      <c r="AS10" s="201">
        <v>7.68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2.4700000000000002</v>
      </c>
      <c r="AZ10" s="201">
        <v>0</v>
      </c>
      <c r="BA10" s="201">
        <v>0.4</v>
      </c>
      <c r="BB10" s="201">
        <v>2.46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495.2</v>
      </c>
      <c r="L11" s="201">
        <v>17.489999999999998</v>
      </c>
      <c r="M11" s="201">
        <v>64.010000000000005</v>
      </c>
      <c r="N11" s="201">
        <v>53.04</v>
      </c>
      <c r="O11" s="201">
        <v>74.13</v>
      </c>
      <c r="P11" s="201">
        <v>31.43</v>
      </c>
      <c r="Q11" s="201">
        <v>9.64</v>
      </c>
      <c r="R11" s="201">
        <v>9.58</v>
      </c>
      <c r="S11" s="201">
        <v>11.79</v>
      </c>
      <c r="T11" s="201">
        <v>1.42</v>
      </c>
      <c r="U11" s="201">
        <v>59.38</v>
      </c>
      <c r="V11" s="201">
        <v>8.84</v>
      </c>
      <c r="W11" s="201">
        <v>14.78</v>
      </c>
      <c r="X11" s="201">
        <v>62.99</v>
      </c>
      <c r="Y11" s="201">
        <v>0</v>
      </c>
      <c r="Z11">
        <v>0</v>
      </c>
      <c r="AA11" s="201">
        <v>13.93</v>
      </c>
      <c r="AB11" s="201">
        <v>0</v>
      </c>
      <c r="AC11" s="201">
        <v>0</v>
      </c>
      <c r="AD11" s="201">
        <v>0</v>
      </c>
      <c r="AE11" s="201">
        <v>45</v>
      </c>
      <c r="AF11" s="201">
        <v>0</v>
      </c>
      <c r="AG11" s="201">
        <v>0</v>
      </c>
      <c r="AH11" s="201">
        <v>0</v>
      </c>
      <c r="AI11" s="201">
        <v>99.61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118.61</v>
      </c>
      <c r="AQ11" s="201">
        <v>38.32</v>
      </c>
      <c r="AR11" s="201">
        <v>0</v>
      </c>
      <c r="AS11" s="201">
        <v>7.68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2.4700000000000002</v>
      </c>
      <c r="AZ11" s="201">
        <v>0</v>
      </c>
      <c r="BA11" s="201">
        <v>0.4</v>
      </c>
      <c r="BB11" s="201">
        <v>2.46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495.2</v>
      </c>
      <c r="L12" s="201">
        <v>17.489999999999998</v>
      </c>
      <c r="M12" s="201">
        <v>64.010000000000005</v>
      </c>
      <c r="N12" s="201">
        <v>53.04</v>
      </c>
      <c r="O12" s="201">
        <v>74.13</v>
      </c>
      <c r="P12" s="201">
        <v>31.43</v>
      </c>
      <c r="Q12" s="201">
        <v>9.64</v>
      </c>
      <c r="R12" s="201">
        <v>9.58</v>
      </c>
      <c r="S12" s="201">
        <v>11.79</v>
      </c>
      <c r="T12" s="201">
        <v>1.42</v>
      </c>
      <c r="U12" s="201">
        <v>59.38</v>
      </c>
      <c r="V12" s="201">
        <v>8.84</v>
      </c>
      <c r="W12" s="201">
        <v>14.78</v>
      </c>
      <c r="X12" s="201">
        <v>62.99</v>
      </c>
      <c r="Y12" s="201">
        <v>0</v>
      </c>
      <c r="Z12">
        <v>0</v>
      </c>
      <c r="AA12" s="201">
        <v>13.93</v>
      </c>
      <c r="AB12" s="201">
        <v>0</v>
      </c>
      <c r="AC12" s="201">
        <v>0</v>
      </c>
      <c r="AD12" s="201">
        <v>0</v>
      </c>
      <c r="AE12" s="201">
        <v>45</v>
      </c>
      <c r="AF12" s="201">
        <v>0</v>
      </c>
      <c r="AG12" s="201">
        <v>0</v>
      </c>
      <c r="AH12" s="201">
        <v>0</v>
      </c>
      <c r="AI12" s="201">
        <v>99.61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118.61</v>
      </c>
      <c r="AQ12" s="201">
        <v>38.32</v>
      </c>
      <c r="AR12" s="201">
        <v>0</v>
      </c>
      <c r="AS12" s="201">
        <v>7.68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2.4700000000000002</v>
      </c>
      <c r="AZ12" s="201">
        <v>0</v>
      </c>
      <c r="BA12" s="201">
        <v>0.4</v>
      </c>
      <c r="BB12" s="201">
        <v>2.46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434.83</v>
      </c>
      <c r="L13" s="201">
        <v>17.489999999999998</v>
      </c>
      <c r="M13" s="201">
        <v>64.010000000000005</v>
      </c>
      <c r="N13" s="201">
        <v>53.04</v>
      </c>
      <c r="O13" s="201">
        <v>74.13</v>
      </c>
      <c r="P13" s="201">
        <v>31.43</v>
      </c>
      <c r="Q13" s="201">
        <v>9.64</v>
      </c>
      <c r="R13" s="201">
        <v>9.58</v>
      </c>
      <c r="S13" s="201">
        <v>11.79</v>
      </c>
      <c r="T13" s="201">
        <v>1.42</v>
      </c>
      <c r="U13" s="201">
        <v>59.38</v>
      </c>
      <c r="V13" s="201">
        <v>8.84</v>
      </c>
      <c r="W13" s="201">
        <v>14.78</v>
      </c>
      <c r="X13" s="201">
        <v>62.99</v>
      </c>
      <c r="Y13" s="201">
        <v>0</v>
      </c>
      <c r="Z13">
        <v>0</v>
      </c>
      <c r="AA13" s="201">
        <v>13.93</v>
      </c>
      <c r="AB13" s="201">
        <v>0</v>
      </c>
      <c r="AC13" s="201">
        <v>0</v>
      </c>
      <c r="AD13" s="201">
        <v>0</v>
      </c>
      <c r="AE13" s="201">
        <v>45</v>
      </c>
      <c r="AF13" s="201">
        <v>0</v>
      </c>
      <c r="AG13" s="201">
        <v>0</v>
      </c>
      <c r="AH13" s="201">
        <v>0</v>
      </c>
      <c r="AI13" s="201">
        <v>99.61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118.61</v>
      </c>
      <c r="AQ13" s="201">
        <v>38.32</v>
      </c>
      <c r="AR13" s="201">
        <v>0</v>
      </c>
      <c r="AS13" s="201">
        <v>7.68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2.4700000000000002</v>
      </c>
      <c r="AZ13" s="201">
        <v>0</v>
      </c>
      <c r="BA13" s="201">
        <v>0.4</v>
      </c>
      <c r="BB13" s="201">
        <v>2.46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396.51</v>
      </c>
      <c r="L14" s="201">
        <v>17.489999999999998</v>
      </c>
      <c r="M14" s="201">
        <v>64.010000000000005</v>
      </c>
      <c r="N14" s="201">
        <v>53.04</v>
      </c>
      <c r="O14" s="201">
        <v>74.13</v>
      </c>
      <c r="P14" s="201">
        <v>31.43</v>
      </c>
      <c r="Q14" s="201">
        <v>9.64</v>
      </c>
      <c r="R14" s="201">
        <v>9.58</v>
      </c>
      <c r="S14" s="201">
        <v>11.79</v>
      </c>
      <c r="T14" s="201">
        <v>1.42</v>
      </c>
      <c r="U14" s="201">
        <v>59.38</v>
      </c>
      <c r="V14" s="201">
        <v>8.84</v>
      </c>
      <c r="W14" s="201">
        <v>14.78</v>
      </c>
      <c r="X14" s="201">
        <v>62.99</v>
      </c>
      <c r="Y14" s="201">
        <v>0</v>
      </c>
      <c r="Z14">
        <v>0</v>
      </c>
      <c r="AA14" s="201">
        <v>13.93</v>
      </c>
      <c r="AB14" s="201">
        <v>0</v>
      </c>
      <c r="AC14" s="201">
        <v>0</v>
      </c>
      <c r="AD14" s="201">
        <v>0</v>
      </c>
      <c r="AE14" s="201">
        <v>45</v>
      </c>
      <c r="AF14" s="201">
        <v>0</v>
      </c>
      <c r="AG14" s="201">
        <v>0</v>
      </c>
      <c r="AH14" s="201">
        <v>0</v>
      </c>
      <c r="AI14" s="201">
        <v>99.61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118.61</v>
      </c>
      <c r="AQ14" s="201">
        <v>38.32</v>
      </c>
      <c r="AR14" s="201">
        <v>0</v>
      </c>
      <c r="AS14" s="201">
        <v>7.68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2.4700000000000002</v>
      </c>
      <c r="AZ14" s="201">
        <v>0</v>
      </c>
      <c r="BA14" s="201">
        <v>0.4</v>
      </c>
      <c r="BB14" s="201">
        <v>2.46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357.83</v>
      </c>
      <c r="L15" s="201">
        <v>17.489999999999998</v>
      </c>
      <c r="M15" s="201">
        <v>64.010000000000005</v>
      </c>
      <c r="N15" s="201">
        <v>53.04</v>
      </c>
      <c r="O15" s="201">
        <v>74.13</v>
      </c>
      <c r="P15" s="201">
        <v>31.43</v>
      </c>
      <c r="Q15" s="201">
        <v>9.64</v>
      </c>
      <c r="R15" s="201">
        <v>9.58</v>
      </c>
      <c r="S15" s="201">
        <v>11.79</v>
      </c>
      <c r="T15" s="201">
        <v>1.42</v>
      </c>
      <c r="U15" s="201">
        <v>59.38</v>
      </c>
      <c r="V15" s="201">
        <v>8.84</v>
      </c>
      <c r="W15" s="201">
        <v>14.78</v>
      </c>
      <c r="X15" s="201">
        <v>62.99</v>
      </c>
      <c r="Y15" s="201">
        <v>0</v>
      </c>
      <c r="Z15">
        <v>0</v>
      </c>
      <c r="AA15" s="201">
        <v>13.93</v>
      </c>
      <c r="AB15" s="201">
        <v>0</v>
      </c>
      <c r="AC15" s="201">
        <v>0</v>
      </c>
      <c r="AD15" s="201">
        <v>0</v>
      </c>
      <c r="AE15" s="201">
        <v>45</v>
      </c>
      <c r="AF15" s="201">
        <v>0</v>
      </c>
      <c r="AG15" s="201">
        <v>0</v>
      </c>
      <c r="AH15" s="201">
        <v>0</v>
      </c>
      <c r="AI15" s="201">
        <v>99.61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118.61</v>
      </c>
      <c r="AQ15" s="201">
        <v>38.32</v>
      </c>
      <c r="AR15" s="201">
        <v>0</v>
      </c>
      <c r="AS15" s="201">
        <v>7.68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2.4700000000000002</v>
      </c>
      <c r="AZ15" s="201">
        <v>0</v>
      </c>
      <c r="BA15" s="201">
        <v>0.4</v>
      </c>
      <c r="BB15" s="201">
        <v>2.46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338.49</v>
      </c>
      <c r="L16" s="201">
        <v>17.489999999999998</v>
      </c>
      <c r="M16" s="201">
        <v>64.010000000000005</v>
      </c>
      <c r="N16" s="201">
        <v>53.04</v>
      </c>
      <c r="O16" s="201">
        <v>74.13</v>
      </c>
      <c r="P16" s="201">
        <v>31.43</v>
      </c>
      <c r="Q16" s="201">
        <v>9.64</v>
      </c>
      <c r="R16" s="201">
        <v>9.58</v>
      </c>
      <c r="S16" s="201">
        <v>11.79</v>
      </c>
      <c r="T16" s="201">
        <v>1.42</v>
      </c>
      <c r="U16" s="201">
        <v>59.38</v>
      </c>
      <c r="V16" s="201">
        <v>8.84</v>
      </c>
      <c r="W16" s="201">
        <v>14.78</v>
      </c>
      <c r="X16" s="201">
        <v>62.99</v>
      </c>
      <c r="Y16" s="201">
        <v>0</v>
      </c>
      <c r="Z16">
        <v>0</v>
      </c>
      <c r="AA16" s="201">
        <v>13.93</v>
      </c>
      <c r="AB16" s="201">
        <v>0</v>
      </c>
      <c r="AC16" s="201">
        <v>0</v>
      </c>
      <c r="AD16" s="201">
        <v>0</v>
      </c>
      <c r="AE16" s="201">
        <v>45</v>
      </c>
      <c r="AF16" s="201">
        <v>0</v>
      </c>
      <c r="AG16" s="201">
        <v>0</v>
      </c>
      <c r="AH16" s="201">
        <v>0</v>
      </c>
      <c r="AI16" s="201">
        <v>99.61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118.61</v>
      </c>
      <c r="AQ16" s="201">
        <v>38.32</v>
      </c>
      <c r="AR16" s="201">
        <v>0</v>
      </c>
      <c r="AS16" s="201">
        <v>7.68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2.4700000000000002</v>
      </c>
      <c r="AZ16" s="201">
        <v>0</v>
      </c>
      <c r="BA16" s="201">
        <v>0.4</v>
      </c>
      <c r="BB16" s="201">
        <v>2.46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309.47000000000003</v>
      </c>
      <c r="L17" s="201">
        <v>17.489999999999998</v>
      </c>
      <c r="M17" s="201">
        <v>64.010000000000005</v>
      </c>
      <c r="N17" s="201">
        <v>53.04</v>
      </c>
      <c r="O17" s="201">
        <v>74.13</v>
      </c>
      <c r="P17" s="201">
        <v>31.43</v>
      </c>
      <c r="Q17" s="201">
        <v>9.64</v>
      </c>
      <c r="R17" s="201">
        <v>9.58</v>
      </c>
      <c r="S17" s="201">
        <v>11.79</v>
      </c>
      <c r="T17" s="201">
        <v>1.42</v>
      </c>
      <c r="U17" s="201">
        <v>59.38</v>
      </c>
      <c r="V17" s="201">
        <v>8.84</v>
      </c>
      <c r="W17" s="201">
        <v>14.78</v>
      </c>
      <c r="X17" s="201">
        <v>62.99</v>
      </c>
      <c r="Y17" s="201">
        <v>0</v>
      </c>
      <c r="Z17">
        <v>0</v>
      </c>
      <c r="AA17" s="201">
        <v>13.93</v>
      </c>
      <c r="AB17" s="201">
        <v>0</v>
      </c>
      <c r="AC17" s="201">
        <v>0</v>
      </c>
      <c r="AD17" s="201">
        <v>0</v>
      </c>
      <c r="AE17" s="201">
        <v>45</v>
      </c>
      <c r="AF17" s="201">
        <v>0</v>
      </c>
      <c r="AG17" s="201">
        <v>0</v>
      </c>
      <c r="AH17" s="201">
        <v>0</v>
      </c>
      <c r="AI17" s="201">
        <v>99.61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118.61</v>
      </c>
      <c r="AQ17" s="201">
        <v>38.32</v>
      </c>
      <c r="AR17" s="201">
        <v>0</v>
      </c>
      <c r="AS17" s="201">
        <v>7.68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2.4700000000000002</v>
      </c>
      <c r="AZ17" s="201">
        <v>0</v>
      </c>
      <c r="BA17" s="201">
        <v>0.4</v>
      </c>
      <c r="BB17" s="201">
        <v>2.46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299.8</v>
      </c>
      <c r="L18" s="201">
        <v>17.489999999999998</v>
      </c>
      <c r="M18" s="201">
        <v>64.010000000000005</v>
      </c>
      <c r="N18" s="201">
        <v>53.04</v>
      </c>
      <c r="O18" s="201">
        <v>74.13</v>
      </c>
      <c r="P18" s="201">
        <v>31.43</v>
      </c>
      <c r="Q18" s="201">
        <v>9.64</v>
      </c>
      <c r="R18" s="201">
        <v>9.58</v>
      </c>
      <c r="S18" s="201">
        <v>11.79</v>
      </c>
      <c r="T18" s="201">
        <v>1.42</v>
      </c>
      <c r="U18" s="201">
        <v>59.38</v>
      </c>
      <c r="V18" s="201">
        <v>8.84</v>
      </c>
      <c r="W18" s="201">
        <v>14.78</v>
      </c>
      <c r="X18" s="201">
        <v>62.99</v>
      </c>
      <c r="Y18" s="201">
        <v>0</v>
      </c>
      <c r="Z18">
        <v>0</v>
      </c>
      <c r="AA18" s="201">
        <v>13.93</v>
      </c>
      <c r="AB18" s="201">
        <v>0</v>
      </c>
      <c r="AC18" s="201">
        <v>0</v>
      </c>
      <c r="AD18" s="201">
        <v>0</v>
      </c>
      <c r="AE18" s="201">
        <v>45</v>
      </c>
      <c r="AF18" s="201">
        <v>0</v>
      </c>
      <c r="AG18" s="201">
        <v>0</v>
      </c>
      <c r="AH18" s="201">
        <v>0</v>
      </c>
      <c r="AI18" s="201">
        <v>99.61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118.61</v>
      </c>
      <c r="AQ18" s="201">
        <v>38.32</v>
      </c>
      <c r="AR18" s="201">
        <v>0</v>
      </c>
      <c r="AS18" s="201">
        <v>7.68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2.4700000000000002</v>
      </c>
      <c r="AZ18" s="201">
        <v>0</v>
      </c>
      <c r="BA18" s="201">
        <v>0.4</v>
      </c>
      <c r="BB18" s="201">
        <v>2.46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280.45999999999998</v>
      </c>
      <c r="L19" s="201">
        <v>16.64</v>
      </c>
      <c r="M19" s="201">
        <v>64.010000000000005</v>
      </c>
      <c r="N19" s="201">
        <v>53.04</v>
      </c>
      <c r="O19" s="201">
        <v>74.13</v>
      </c>
      <c r="P19" s="201">
        <v>31.43</v>
      </c>
      <c r="Q19" s="201">
        <v>9.64</v>
      </c>
      <c r="R19" s="201">
        <v>9.58</v>
      </c>
      <c r="S19" s="201">
        <v>11.79</v>
      </c>
      <c r="T19" s="201">
        <v>1.42</v>
      </c>
      <c r="U19" s="201">
        <v>59.38</v>
      </c>
      <c r="V19" s="201">
        <v>8.84</v>
      </c>
      <c r="W19" s="201">
        <v>14.78</v>
      </c>
      <c r="X19" s="201">
        <v>62.99</v>
      </c>
      <c r="Y19" s="201">
        <v>0</v>
      </c>
      <c r="Z19">
        <v>0</v>
      </c>
      <c r="AA19" s="201">
        <v>13.93</v>
      </c>
      <c r="AB19" s="201">
        <v>0</v>
      </c>
      <c r="AC19" s="201">
        <v>0</v>
      </c>
      <c r="AD19" s="201">
        <v>0</v>
      </c>
      <c r="AE19" s="201">
        <v>45</v>
      </c>
      <c r="AF19" s="201">
        <v>0</v>
      </c>
      <c r="AG19" s="201">
        <v>0</v>
      </c>
      <c r="AH19" s="201">
        <v>0</v>
      </c>
      <c r="AI19" s="201">
        <v>99.61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118.61</v>
      </c>
      <c r="AQ19" s="201">
        <v>38.32</v>
      </c>
      <c r="AR19" s="201">
        <v>0</v>
      </c>
      <c r="AS19" s="201">
        <v>7.68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2.4700000000000002</v>
      </c>
      <c r="AZ19" s="201">
        <v>0</v>
      </c>
      <c r="BA19" s="201">
        <v>0.4</v>
      </c>
      <c r="BB19" s="201">
        <v>2.46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280.45999999999998</v>
      </c>
      <c r="L20" s="201">
        <v>17.489999999999998</v>
      </c>
      <c r="M20" s="201">
        <v>64.010000000000005</v>
      </c>
      <c r="N20" s="201">
        <v>53.04</v>
      </c>
      <c r="O20" s="201">
        <v>74.13</v>
      </c>
      <c r="P20" s="201">
        <v>31.43</v>
      </c>
      <c r="Q20" s="201">
        <v>9.64</v>
      </c>
      <c r="R20" s="201">
        <v>9.58</v>
      </c>
      <c r="S20" s="201">
        <v>11.79</v>
      </c>
      <c r="T20" s="201">
        <v>1.42</v>
      </c>
      <c r="U20" s="201">
        <v>59.38</v>
      </c>
      <c r="V20" s="201">
        <v>8.84</v>
      </c>
      <c r="W20" s="201">
        <v>14.78</v>
      </c>
      <c r="X20" s="201">
        <v>62.99</v>
      </c>
      <c r="Y20" s="201">
        <v>0</v>
      </c>
      <c r="Z20">
        <v>0</v>
      </c>
      <c r="AA20" s="201">
        <v>14.48</v>
      </c>
      <c r="AB20" s="201">
        <v>0</v>
      </c>
      <c r="AC20" s="201">
        <v>0</v>
      </c>
      <c r="AD20" s="201">
        <v>0</v>
      </c>
      <c r="AE20" s="201">
        <v>45</v>
      </c>
      <c r="AF20" s="201">
        <v>0</v>
      </c>
      <c r="AG20" s="201">
        <v>0</v>
      </c>
      <c r="AH20" s="201">
        <v>0</v>
      </c>
      <c r="AI20" s="201">
        <v>99.61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118.61</v>
      </c>
      <c r="AQ20" s="201">
        <v>38.32</v>
      </c>
      <c r="AR20" s="201">
        <v>0</v>
      </c>
      <c r="AS20" s="201">
        <v>7.68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2.4700000000000002</v>
      </c>
      <c r="AZ20" s="201">
        <v>0</v>
      </c>
      <c r="BA20" s="201">
        <v>0.4</v>
      </c>
      <c r="BB20" s="201">
        <v>2.46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270.79000000000002</v>
      </c>
      <c r="L21" s="201">
        <v>17.489999999999998</v>
      </c>
      <c r="M21" s="201">
        <v>64.010000000000005</v>
      </c>
      <c r="N21" s="201">
        <v>53.04</v>
      </c>
      <c r="O21" s="201">
        <v>74.13</v>
      </c>
      <c r="P21" s="201">
        <v>31.43</v>
      </c>
      <c r="Q21" s="201">
        <v>9.64</v>
      </c>
      <c r="R21" s="201">
        <v>9.58</v>
      </c>
      <c r="S21" s="201">
        <v>11.79</v>
      </c>
      <c r="T21" s="201">
        <v>1.42</v>
      </c>
      <c r="U21" s="201">
        <v>59.99</v>
      </c>
      <c r="V21" s="201">
        <v>8.84</v>
      </c>
      <c r="W21" s="201">
        <v>14.78</v>
      </c>
      <c r="X21" s="201">
        <v>62.99</v>
      </c>
      <c r="Y21" s="201">
        <v>0</v>
      </c>
      <c r="Z21">
        <v>0</v>
      </c>
      <c r="AA21" s="201">
        <v>14.48</v>
      </c>
      <c r="AB21" s="201">
        <v>0</v>
      </c>
      <c r="AC21" s="201">
        <v>0</v>
      </c>
      <c r="AD21" s="201">
        <v>0</v>
      </c>
      <c r="AE21" s="201">
        <v>45</v>
      </c>
      <c r="AF21" s="201">
        <v>0</v>
      </c>
      <c r="AG21" s="201">
        <v>0</v>
      </c>
      <c r="AH21" s="201">
        <v>0</v>
      </c>
      <c r="AI21" s="201">
        <v>99.61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118.61</v>
      </c>
      <c r="AQ21" s="201">
        <v>38.32</v>
      </c>
      <c r="AR21" s="201">
        <v>0</v>
      </c>
      <c r="AS21" s="201">
        <v>7.68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2.4700000000000002</v>
      </c>
      <c r="AZ21" s="201">
        <v>0</v>
      </c>
      <c r="BA21" s="201">
        <v>0.4</v>
      </c>
      <c r="BB21" s="201">
        <v>2.46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272.72000000000003</v>
      </c>
      <c r="L22" s="201">
        <v>17.489999999999998</v>
      </c>
      <c r="M22" s="201">
        <v>64.010000000000005</v>
      </c>
      <c r="N22" s="201">
        <v>53.04</v>
      </c>
      <c r="O22" s="201">
        <v>74.13</v>
      </c>
      <c r="P22" s="201">
        <v>31.43</v>
      </c>
      <c r="Q22" s="201">
        <v>9.64</v>
      </c>
      <c r="R22" s="201">
        <v>9.58</v>
      </c>
      <c r="S22" s="201">
        <v>11.79</v>
      </c>
      <c r="T22" s="201">
        <v>1.42</v>
      </c>
      <c r="U22" s="201">
        <v>60.07</v>
      </c>
      <c r="V22" s="201">
        <v>8.84</v>
      </c>
      <c r="W22" s="201">
        <v>14.78</v>
      </c>
      <c r="X22" s="201">
        <v>62.99</v>
      </c>
      <c r="Y22" s="201">
        <v>0</v>
      </c>
      <c r="Z22">
        <v>0</v>
      </c>
      <c r="AA22" s="201">
        <v>14.48</v>
      </c>
      <c r="AB22" s="201">
        <v>0</v>
      </c>
      <c r="AC22" s="201">
        <v>0</v>
      </c>
      <c r="AD22" s="201">
        <v>0</v>
      </c>
      <c r="AE22" s="201">
        <v>45</v>
      </c>
      <c r="AF22" s="201">
        <v>0</v>
      </c>
      <c r="AG22" s="201">
        <v>0</v>
      </c>
      <c r="AH22" s="201">
        <v>0</v>
      </c>
      <c r="AI22" s="201">
        <v>99.61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118.61</v>
      </c>
      <c r="AQ22" s="201">
        <v>38.32</v>
      </c>
      <c r="AR22" s="201">
        <v>0</v>
      </c>
      <c r="AS22" s="201">
        <v>7.68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2.4700000000000002</v>
      </c>
      <c r="AZ22" s="201">
        <v>0</v>
      </c>
      <c r="BA22" s="201">
        <v>0.4</v>
      </c>
      <c r="BB22" s="201">
        <v>2.46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272.72000000000003</v>
      </c>
      <c r="L23" s="201">
        <v>17.489999999999998</v>
      </c>
      <c r="M23" s="201">
        <v>64.010000000000005</v>
      </c>
      <c r="N23" s="201">
        <v>53.04</v>
      </c>
      <c r="O23" s="201">
        <v>74.13</v>
      </c>
      <c r="P23" s="201">
        <v>31.43</v>
      </c>
      <c r="Q23" s="201">
        <v>9.64</v>
      </c>
      <c r="R23" s="201">
        <v>9.59</v>
      </c>
      <c r="S23" s="201">
        <v>11.79</v>
      </c>
      <c r="T23" s="201">
        <v>1.42</v>
      </c>
      <c r="U23" s="201">
        <v>60.07</v>
      </c>
      <c r="V23" s="201">
        <v>8.84</v>
      </c>
      <c r="W23" s="201">
        <v>14.78</v>
      </c>
      <c r="X23" s="201">
        <v>62.99</v>
      </c>
      <c r="Y23" s="201">
        <v>0</v>
      </c>
      <c r="Z23">
        <v>0</v>
      </c>
      <c r="AA23" s="201">
        <v>14.48</v>
      </c>
      <c r="AB23" s="201">
        <v>0</v>
      </c>
      <c r="AC23" s="201">
        <v>0</v>
      </c>
      <c r="AD23" s="201">
        <v>0</v>
      </c>
      <c r="AE23" s="201">
        <v>45</v>
      </c>
      <c r="AF23" s="201">
        <v>0</v>
      </c>
      <c r="AG23" s="201">
        <v>0</v>
      </c>
      <c r="AH23" s="201">
        <v>0</v>
      </c>
      <c r="AI23" s="201">
        <v>99.61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118.61</v>
      </c>
      <c r="AQ23" s="201">
        <v>38.32</v>
      </c>
      <c r="AR23" s="201">
        <v>0</v>
      </c>
      <c r="AS23" s="201">
        <v>7.68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2.4700000000000002</v>
      </c>
      <c r="AZ23" s="201">
        <v>0</v>
      </c>
      <c r="BA23" s="201">
        <v>0.4</v>
      </c>
      <c r="BB23" s="201">
        <v>2.46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272.72000000000003</v>
      </c>
      <c r="L24" s="201">
        <v>17.489999999999998</v>
      </c>
      <c r="M24" s="201">
        <v>64.010000000000005</v>
      </c>
      <c r="N24" s="201">
        <v>53.04</v>
      </c>
      <c r="O24" s="201">
        <v>74.13</v>
      </c>
      <c r="P24" s="201">
        <v>31.43</v>
      </c>
      <c r="Q24" s="201">
        <v>9.64</v>
      </c>
      <c r="R24" s="201">
        <v>9.52</v>
      </c>
      <c r="S24" s="201">
        <v>11.79</v>
      </c>
      <c r="T24" s="201">
        <v>1.42</v>
      </c>
      <c r="U24" s="201">
        <v>60.07</v>
      </c>
      <c r="V24" s="201">
        <v>8.84</v>
      </c>
      <c r="W24" s="201">
        <v>14.78</v>
      </c>
      <c r="X24" s="201">
        <v>62.99</v>
      </c>
      <c r="Y24" s="201">
        <v>0</v>
      </c>
      <c r="Z24">
        <v>0</v>
      </c>
      <c r="AA24" s="201">
        <v>14.48</v>
      </c>
      <c r="AB24" s="201">
        <v>0</v>
      </c>
      <c r="AC24" s="201">
        <v>0</v>
      </c>
      <c r="AD24" s="201">
        <v>0</v>
      </c>
      <c r="AE24" s="201">
        <v>45</v>
      </c>
      <c r="AF24" s="201">
        <v>0</v>
      </c>
      <c r="AG24" s="201">
        <v>0</v>
      </c>
      <c r="AH24" s="201">
        <v>0</v>
      </c>
      <c r="AI24" s="201">
        <v>99.61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118.61</v>
      </c>
      <c r="AQ24" s="201">
        <v>38.32</v>
      </c>
      <c r="AR24" s="201">
        <v>0</v>
      </c>
      <c r="AS24" s="201">
        <v>7.68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2.4700000000000002</v>
      </c>
      <c r="AZ24" s="201">
        <v>0</v>
      </c>
      <c r="BA24" s="201">
        <v>0.4</v>
      </c>
      <c r="BB24" s="201">
        <v>2.46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272.72000000000003</v>
      </c>
      <c r="L25" s="201">
        <v>10.64</v>
      </c>
      <c r="M25" s="201">
        <v>64.010000000000005</v>
      </c>
      <c r="N25" s="201">
        <v>53.04</v>
      </c>
      <c r="O25" s="201">
        <v>74.13</v>
      </c>
      <c r="P25" s="201">
        <v>31.43</v>
      </c>
      <c r="Q25" s="201">
        <v>5.8</v>
      </c>
      <c r="R25" s="201">
        <v>9.58</v>
      </c>
      <c r="S25" s="201">
        <v>6.77</v>
      </c>
      <c r="T25" s="201">
        <v>1.42</v>
      </c>
      <c r="U25" s="201">
        <v>60.07</v>
      </c>
      <c r="V25" s="201">
        <v>8.84</v>
      </c>
      <c r="W25" s="201">
        <v>14.78</v>
      </c>
      <c r="X25" s="201">
        <v>62.99</v>
      </c>
      <c r="Y25" s="201">
        <v>0</v>
      </c>
      <c r="Z25">
        <v>0</v>
      </c>
      <c r="AA25" s="201">
        <v>14.48</v>
      </c>
      <c r="AB25" s="201">
        <v>0</v>
      </c>
      <c r="AC25" s="201">
        <v>0</v>
      </c>
      <c r="AD25" s="201">
        <v>0</v>
      </c>
      <c r="AE25" s="201">
        <v>45</v>
      </c>
      <c r="AF25" s="201">
        <v>0</v>
      </c>
      <c r="AG25" s="201">
        <v>0</v>
      </c>
      <c r="AH25" s="201">
        <v>0</v>
      </c>
      <c r="AI25" s="201">
        <v>84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118.61</v>
      </c>
      <c r="AQ25" s="201">
        <v>38.32</v>
      </c>
      <c r="AR25" s="201">
        <v>0</v>
      </c>
      <c r="AS25" s="201">
        <v>7.68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2.4700000000000002</v>
      </c>
      <c r="AZ25" s="201">
        <v>0</v>
      </c>
      <c r="BA25" s="201">
        <v>0.4</v>
      </c>
      <c r="BB25" s="201">
        <v>2.46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272.72000000000003</v>
      </c>
      <c r="L26" s="201">
        <v>10.64</v>
      </c>
      <c r="M26" s="201">
        <v>64.010000000000005</v>
      </c>
      <c r="N26" s="201">
        <v>53.04</v>
      </c>
      <c r="O26" s="201">
        <v>74.13</v>
      </c>
      <c r="P26" s="201">
        <v>31.43</v>
      </c>
      <c r="Q26" s="201">
        <v>5.8</v>
      </c>
      <c r="R26" s="201">
        <v>9.58</v>
      </c>
      <c r="S26" s="201">
        <v>6.77</v>
      </c>
      <c r="T26" s="201">
        <v>1.42</v>
      </c>
      <c r="U26" s="201">
        <v>60.07</v>
      </c>
      <c r="V26" s="201">
        <v>8.84</v>
      </c>
      <c r="W26" s="201">
        <v>14.78</v>
      </c>
      <c r="X26" s="201">
        <v>62.99</v>
      </c>
      <c r="Y26" s="201">
        <v>0</v>
      </c>
      <c r="Z26">
        <v>0</v>
      </c>
      <c r="AA26" s="201">
        <v>14.48</v>
      </c>
      <c r="AB26" s="201">
        <v>0</v>
      </c>
      <c r="AC26" s="201">
        <v>0</v>
      </c>
      <c r="AD26" s="201">
        <v>0</v>
      </c>
      <c r="AE26" s="201">
        <v>45</v>
      </c>
      <c r="AF26" s="201">
        <v>0</v>
      </c>
      <c r="AG26" s="201">
        <v>0</v>
      </c>
      <c r="AH26" s="201">
        <v>0</v>
      </c>
      <c r="AI26" s="201">
        <v>84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118.61</v>
      </c>
      <c r="AQ26" s="201">
        <v>38.32</v>
      </c>
      <c r="AR26" s="201">
        <v>0</v>
      </c>
      <c r="AS26" s="201">
        <v>7.68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2.4700000000000002</v>
      </c>
      <c r="AZ26" s="201">
        <v>0</v>
      </c>
      <c r="BA26" s="201">
        <v>0.49</v>
      </c>
      <c r="BB26" s="201">
        <v>2.46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272.72000000000003</v>
      </c>
      <c r="L27" s="201">
        <v>10.64</v>
      </c>
      <c r="M27" s="201">
        <v>64.010000000000005</v>
      </c>
      <c r="N27" s="201">
        <v>53.04</v>
      </c>
      <c r="O27" s="201">
        <v>74.13</v>
      </c>
      <c r="P27" s="201">
        <v>31.43</v>
      </c>
      <c r="Q27" s="201">
        <v>5.8</v>
      </c>
      <c r="R27" s="201">
        <v>9.58</v>
      </c>
      <c r="S27" s="201">
        <v>6.77</v>
      </c>
      <c r="T27" s="201">
        <v>1.42</v>
      </c>
      <c r="U27" s="201">
        <v>60.07</v>
      </c>
      <c r="V27" s="201">
        <v>8.84</v>
      </c>
      <c r="W27" s="201">
        <v>14.78</v>
      </c>
      <c r="X27" s="201">
        <v>62.99</v>
      </c>
      <c r="Y27" s="201">
        <v>0</v>
      </c>
      <c r="Z27">
        <v>0</v>
      </c>
      <c r="AA27" s="201">
        <v>14.48</v>
      </c>
      <c r="AB27" s="201">
        <v>0</v>
      </c>
      <c r="AC27" s="201">
        <v>0</v>
      </c>
      <c r="AD27" s="201">
        <v>0</v>
      </c>
      <c r="AE27" s="201">
        <v>45</v>
      </c>
      <c r="AF27" s="201">
        <v>0</v>
      </c>
      <c r="AG27" s="201">
        <v>0</v>
      </c>
      <c r="AH27" s="201">
        <v>0</v>
      </c>
      <c r="AI27" s="201">
        <v>84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118.61</v>
      </c>
      <c r="AQ27" s="201">
        <v>38.32</v>
      </c>
      <c r="AR27" s="201">
        <v>6.21</v>
      </c>
      <c r="AS27" s="201">
        <v>7.68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2.4700000000000002</v>
      </c>
      <c r="AZ27" s="201">
        <v>0</v>
      </c>
      <c r="BA27" s="201">
        <v>0.49</v>
      </c>
      <c r="BB27" s="201">
        <v>2.46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272.72000000000003</v>
      </c>
      <c r="L28" s="201">
        <v>10.64</v>
      </c>
      <c r="M28" s="201">
        <v>64.010000000000005</v>
      </c>
      <c r="N28" s="201">
        <v>53.04</v>
      </c>
      <c r="O28" s="201">
        <v>74.13</v>
      </c>
      <c r="P28" s="201">
        <v>31.43</v>
      </c>
      <c r="Q28" s="201">
        <v>5.8</v>
      </c>
      <c r="R28" s="201">
        <v>9.58</v>
      </c>
      <c r="S28" s="201">
        <v>6.77</v>
      </c>
      <c r="T28" s="201">
        <v>1.42</v>
      </c>
      <c r="U28" s="201">
        <v>60.07</v>
      </c>
      <c r="V28" s="201">
        <v>8.84</v>
      </c>
      <c r="W28" s="201">
        <v>14.78</v>
      </c>
      <c r="X28" s="201">
        <v>62.99</v>
      </c>
      <c r="Y28" s="201">
        <v>0</v>
      </c>
      <c r="Z28">
        <v>0</v>
      </c>
      <c r="AA28" s="201">
        <v>14.48</v>
      </c>
      <c r="AB28" s="201">
        <v>0</v>
      </c>
      <c r="AC28" s="201">
        <v>0</v>
      </c>
      <c r="AD28" s="201">
        <v>0</v>
      </c>
      <c r="AE28" s="201">
        <v>45</v>
      </c>
      <c r="AF28" s="201">
        <v>0</v>
      </c>
      <c r="AG28" s="201">
        <v>0</v>
      </c>
      <c r="AH28" s="201">
        <v>0</v>
      </c>
      <c r="AI28" s="201">
        <v>84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118.61</v>
      </c>
      <c r="AQ28" s="201">
        <v>38.32</v>
      </c>
      <c r="AR28" s="201">
        <v>12.55</v>
      </c>
      <c r="AS28" s="201">
        <v>7.68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2.4700000000000002</v>
      </c>
      <c r="AZ28" s="201">
        <v>0</v>
      </c>
      <c r="BA28" s="201">
        <v>0.49</v>
      </c>
      <c r="BB28" s="201">
        <v>2.46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272.72000000000003</v>
      </c>
      <c r="L29" s="201">
        <v>10.64</v>
      </c>
      <c r="M29" s="201">
        <v>64.010000000000005</v>
      </c>
      <c r="N29" s="201">
        <v>53.04</v>
      </c>
      <c r="O29" s="201">
        <v>74.13</v>
      </c>
      <c r="P29" s="201">
        <v>31.43</v>
      </c>
      <c r="Q29" s="201">
        <v>5.8</v>
      </c>
      <c r="R29" s="201">
        <v>5.8</v>
      </c>
      <c r="S29" s="201">
        <v>6.77</v>
      </c>
      <c r="T29" s="201">
        <v>0.78</v>
      </c>
      <c r="U29" s="201">
        <v>60.07</v>
      </c>
      <c r="V29" s="201">
        <v>8.84</v>
      </c>
      <c r="W29" s="201">
        <v>14.78</v>
      </c>
      <c r="X29" s="201">
        <v>62.99</v>
      </c>
      <c r="Y29" s="201">
        <v>0</v>
      </c>
      <c r="Z29">
        <v>0</v>
      </c>
      <c r="AA29" s="201">
        <v>14.48</v>
      </c>
      <c r="AB29" s="201">
        <v>0</v>
      </c>
      <c r="AC29" s="201">
        <v>0</v>
      </c>
      <c r="AD29" s="201">
        <v>0</v>
      </c>
      <c r="AE29" s="201">
        <v>45</v>
      </c>
      <c r="AF29" s="201">
        <v>0</v>
      </c>
      <c r="AG29" s="201">
        <v>0</v>
      </c>
      <c r="AH29" s="201">
        <v>0</v>
      </c>
      <c r="AI29" s="201">
        <v>84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118.61</v>
      </c>
      <c r="AQ29" s="201">
        <v>14.51</v>
      </c>
      <c r="AR29" s="201">
        <v>22.07</v>
      </c>
      <c r="AS29" s="201">
        <v>7.68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2.4700000000000002</v>
      </c>
      <c r="AZ29" s="201">
        <v>0</v>
      </c>
      <c r="BA29" s="201">
        <v>0.49</v>
      </c>
      <c r="BB29" s="201">
        <v>2.2799999999999998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272.72000000000003</v>
      </c>
      <c r="L30" s="201">
        <v>10.64</v>
      </c>
      <c r="M30" s="201">
        <v>64.010000000000005</v>
      </c>
      <c r="N30" s="201">
        <v>53.04</v>
      </c>
      <c r="O30" s="201">
        <v>74.13</v>
      </c>
      <c r="P30" s="201">
        <v>31.43</v>
      </c>
      <c r="Q30" s="201">
        <v>5.8</v>
      </c>
      <c r="R30" s="201">
        <v>5.8</v>
      </c>
      <c r="S30" s="201">
        <v>6.77</v>
      </c>
      <c r="T30" s="201">
        <v>0.78</v>
      </c>
      <c r="U30" s="201">
        <v>60.07</v>
      </c>
      <c r="V30" s="201">
        <v>8.84</v>
      </c>
      <c r="W30" s="201">
        <v>14.78</v>
      </c>
      <c r="X30" s="201">
        <v>62.99</v>
      </c>
      <c r="Y30" s="201">
        <v>0</v>
      </c>
      <c r="Z30">
        <v>0</v>
      </c>
      <c r="AA30" s="201">
        <v>14.48</v>
      </c>
      <c r="AB30" s="201">
        <v>0</v>
      </c>
      <c r="AC30" s="201">
        <v>0</v>
      </c>
      <c r="AD30" s="201">
        <v>0</v>
      </c>
      <c r="AE30" s="201">
        <v>45</v>
      </c>
      <c r="AF30" s="201">
        <v>0</v>
      </c>
      <c r="AG30" s="201">
        <v>0</v>
      </c>
      <c r="AH30" s="201">
        <v>0</v>
      </c>
      <c r="AI30" s="201">
        <v>84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118.61</v>
      </c>
      <c r="AQ30" s="201">
        <v>14.51</v>
      </c>
      <c r="AR30" s="201">
        <v>30.93</v>
      </c>
      <c r="AS30" s="201">
        <v>7.68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2.4700000000000002</v>
      </c>
      <c r="AZ30" s="201">
        <v>0</v>
      </c>
      <c r="BA30" s="201">
        <v>0.49</v>
      </c>
      <c r="BB30" s="201">
        <v>2.2799999999999998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272.72000000000003</v>
      </c>
      <c r="L31" s="201">
        <v>10.64</v>
      </c>
      <c r="M31" s="201">
        <v>64.010000000000005</v>
      </c>
      <c r="N31" s="201">
        <v>53.04</v>
      </c>
      <c r="O31" s="201">
        <v>74.13</v>
      </c>
      <c r="P31" s="201">
        <v>31.43</v>
      </c>
      <c r="Q31" s="201">
        <v>5.8</v>
      </c>
      <c r="R31" s="201">
        <v>5.8</v>
      </c>
      <c r="S31" s="201">
        <v>6.77</v>
      </c>
      <c r="T31" s="201">
        <v>0.78</v>
      </c>
      <c r="U31" s="201">
        <v>60.07</v>
      </c>
      <c r="V31" s="201">
        <v>4.84</v>
      </c>
      <c r="W31" s="201">
        <v>14.78</v>
      </c>
      <c r="X31" s="201">
        <v>62.99</v>
      </c>
      <c r="Y31" s="201">
        <v>0</v>
      </c>
      <c r="Z31">
        <v>0</v>
      </c>
      <c r="AA31" s="201">
        <v>14.48</v>
      </c>
      <c r="AB31" s="201">
        <v>0</v>
      </c>
      <c r="AC31" s="201">
        <v>0</v>
      </c>
      <c r="AD31" s="201">
        <v>0</v>
      </c>
      <c r="AE31" s="201">
        <v>45</v>
      </c>
      <c r="AF31" s="201">
        <v>0</v>
      </c>
      <c r="AG31" s="201">
        <v>0</v>
      </c>
      <c r="AH31" s="201">
        <v>0</v>
      </c>
      <c r="AI31" s="201">
        <v>84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65.17</v>
      </c>
      <c r="AQ31" s="201">
        <v>14.51</v>
      </c>
      <c r="AR31" s="201">
        <v>34.5</v>
      </c>
      <c r="AS31" s="201">
        <v>3.87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2.4700000000000002</v>
      </c>
      <c r="AZ31" s="201">
        <v>0</v>
      </c>
      <c r="BA31" s="201">
        <v>0.49</v>
      </c>
      <c r="BB31" s="201">
        <v>2.2799999999999998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272.72000000000003</v>
      </c>
      <c r="L32" s="201">
        <v>10.64</v>
      </c>
      <c r="M32" s="201">
        <v>64.010000000000005</v>
      </c>
      <c r="N32" s="201">
        <v>53.04</v>
      </c>
      <c r="O32" s="201">
        <v>74.13</v>
      </c>
      <c r="P32" s="201">
        <v>31.43</v>
      </c>
      <c r="Q32" s="201">
        <v>5.8</v>
      </c>
      <c r="R32" s="201">
        <v>5.8</v>
      </c>
      <c r="S32" s="201">
        <v>6.77</v>
      </c>
      <c r="T32" s="201">
        <v>0.78</v>
      </c>
      <c r="U32" s="201">
        <v>60.07</v>
      </c>
      <c r="V32" s="201">
        <v>4.84</v>
      </c>
      <c r="W32" s="201">
        <v>14.78</v>
      </c>
      <c r="X32" s="201">
        <v>62.99</v>
      </c>
      <c r="Y32" s="201">
        <v>0</v>
      </c>
      <c r="Z32">
        <v>0</v>
      </c>
      <c r="AA32" s="201">
        <v>14.48</v>
      </c>
      <c r="AB32" s="201">
        <v>0</v>
      </c>
      <c r="AC32" s="201">
        <v>0</v>
      </c>
      <c r="AD32" s="201">
        <v>0</v>
      </c>
      <c r="AE32" s="201">
        <v>45</v>
      </c>
      <c r="AF32" s="201">
        <v>0</v>
      </c>
      <c r="AG32" s="201">
        <v>0</v>
      </c>
      <c r="AH32" s="201">
        <v>0</v>
      </c>
      <c r="AI32" s="201">
        <v>84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56.09</v>
      </c>
      <c r="AQ32" s="201">
        <v>14.51</v>
      </c>
      <c r="AR32" s="201">
        <v>34.5</v>
      </c>
      <c r="AS32" s="201">
        <v>3.87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2.4700000000000002</v>
      </c>
      <c r="AZ32" s="201">
        <v>0</v>
      </c>
      <c r="BA32" s="201">
        <v>0.49</v>
      </c>
      <c r="BB32" s="201">
        <v>2.2799999999999998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272.72000000000003</v>
      </c>
      <c r="L33" s="201">
        <v>10.64</v>
      </c>
      <c r="M33" s="201">
        <v>35.78</v>
      </c>
      <c r="N33" s="201">
        <v>29.98</v>
      </c>
      <c r="O33" s="201">
        <v>74.13</v>
      </c>
      <c r="P33" s="201">
        <v>31.43</v>
      </c>
      <c r="Q33" s="201">
        <v>5.8</v>
      </c>
      <c r="R33" s="201">
        <v>5.8</v>
      </c>
      <c r="S33" s="201">
        <v>6.77</v>
      </c>
      <c r="T33" s="201">
        <v>0.78</v>
      </c>
      <c r="U33" s="201">
        <v>60.07</v>
      </c>
      <c r="V33" s="201">
        <v>4.84</v>
      </c>
      <c r="W33" s="201">
        <v>7.74</v>
      </c>
      <c r="X33" s="201">
        <v>34.81</v>
      </c>
      <c r="Y33" s="201">
        <v>0</v>
      </c>
      <c r="Z33">
        <v>0</v>
      </c>
      <c r="AA33" s="201">
        <v>14.48</v>
      </c>
      <c r="AB33" s="201">
        <v>0</v>
      </c>
      <c r="AC33" s="201">
        <v>0</v>
      </c>
      <c r="AD33" s="201">
        <v>0</v>
      </c>
      <c r="AE33" s="201">
        <v>45</v>
      </c>
      <c r="AF33" s="201">
        <v>0</v>
      </c>
      <c r="AG33" s="201">
        <v>0</v>
      </c>
      <c r="AH33" s="201">
        <v>0</v>
      </c>
      <c r="AI33" s="201">
        <v>84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56.09</v>
      </c>
      <c r="AQ33" s="201">
        <v>14.51</v>
      </c>
      <c r="AR33" s="201">
        <v>38</v>
      </c>
      <c r="AS33" s="201">
        <v>3.87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2.4700000000000002</v>
      </c>
      <c r="AZ33" s="201">
        <v>0</v>
      </c>
      <c r="BA33" s="201">
        <v>0.49</v>
      </c>
      <c r="BB33" s="201">
        <v>2.2799999999999998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272.72000000000003</v>
      </c>
      <c r="L34" s="201">
        <v>10.64</v>
      </c>
      <c r="M34" s="201">
        <v>35.78</v>
      </c>
      <c r="N34" s="201">
        <v>29.98</v>
      </c>
      <c r="O34" s="201">
        <v>74.13</v>
      </c>
      <c r="P34" s="201">
        <v>31.43</v>
      </c>
      <c r="Q34" s="201">
        <v>5.8</v>
      </c>
      <c r="R34" s="201">
        <v>5.8</v>
      </c>
      <c r="S34" s="201">
        <v>6.77</v>
      </c>
      <c r="T34" s="201">
        <v>0.78</v>
      </c>
      <c r="U34" s="201">
        <v>60.07</v>
      </c>
      <c r="V34" s="201">
        <v>4.84</v>
      </c>
      <c r="W34" s="201">
        <v>7.74</v>
      </c>
      <c r="X34" s="201">
        <v>34.81</v>
      </c>
      <c r="Y34" s="201">
        <v>0</v>
      </c>
      <c r="Z34">
        <v>0</v>
      </c>
      <c r="AA34" s="201">
        <v>14.48</v>
      </c>
      <c r="AB34" s="201">
        <v>0</v>
      </c>
      <c r="AC34" s="201">
        <v>0</v>
      </c>
      <c r="AD34" s="201">
        <v>0</v>
      </c>
      <c r="AE34" s="201">
        <v>45</v>
      </c>
      <c r="AF34" s="201">
        <v>0</v>
      </c>
      <c r="AG34" s="201">
        <v>0</v>
      </c>
      <c r="AH34" s="201">
        <v>0</v>
      </c>
      <c r="AI34" s="201">
        <v>84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56.09</v>
      </c>
      <c r="AQ34" s="201">
        <v>14.51</v>
      </c>
      <c r="AR34" s="201">
        <v>38.5</v>
      </c>
      <c r="AS34" s="201">
        <v>3.87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2.4700000000000002</v>
      </c>
      <c r="AZ34" s="201">
        <v>0</v>
      </c>
      <c r="BA34" s="201">
        <v>0.49</v>
      </c>
      <c r="BB34" s="201">
        <v>2.2799999999999998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272.72000000000003</v>
      </c>
      <c r="L35" s="201">
        <v>10.64</v>
      </c>
      <c r="M35" s="201">
        <v>35.78</v>
      </c>
      <c r="N35" s="201">
        <v>29.98</v>
      </c>
      <c r="O35" s="201">
        <v>74.13</v>
      </c>
      <c r="P35" s="201">
        <v>31.43</v>
      </c>
      <c r="Q35" s="201">
        <v>5.8</v>
      </c>
      <c r="R35" s="201">
        <v>5.8</v>
      </c>
      <c r="S35" s="201">
        <v>6.77</v>
      </c>
      <c r="T35" s="201">
        <v>0.78</v>
      </c>
      <c r="U35" s="201">
        <v>60.07</v>
      </c>
      <c r="V35" s="201">
        <v>4.84</v>
      </c>
      <c r="W35" s="201">
        <v>7.74</v>
      </c>
      <c r="X35" s="201">
        <v>34.81</v>
      </c>
      <c r="Y35" s="201">
        <v>0</v>
      </c>
      <c r="Z35">
        <v>0</v>
      </c>
      <c r="AA35" s="201">
        <v>13.93</v>
      </c>
      <c r="AB35" s="201">
        <v>0</v>
      </c>
      <c r="AC35" s="201">
        <v>0</v>
      </c>
      <c r="AD35" s="201">
        <v>0</v>
      </c>
      <c r="AE35" s="201">
        <v>45</v>
      </c>
      <c r="AF35" s="201">
        <v>0</v>
      </c>
      <c r="AG35" s="201">
        <v>0</v>
      </c>
      <c r="AH35" s="201">
        <v>0</v>
      </c>
      <c r="AI35" s="201">
        <v>84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56.09</v>
      </c>
      <c r="AQ35" s="201">
        <v>14.51</v>
      </c>
      <c r="AR35" s="201">
        <v>39.6</v>
      </c>
      <c r="AS35" s="201">
        <v>3.87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2.4700000000000002</v>
      </c>
      <c r="AZ35" s="201">
        <v>0</v>
      </c>
      <c r="BA35" s="201">
        <v>0.49</v>
      </c>
      <c r="BB35" s="201">
        <v>2.2799999999999998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272.72000000000003</v>
      </c>
      <c r="L36" s="201">
        <v>10.64</v>
      </c>
      <c r="M36" s="201">
        <v>35.78</v>
      </c>
      <c r="N36" s="201">
        <v>29.98</v>
      </c>
      <c r="O36" s="201">
        <v>74.13</v>
      </c>
      <c r="P36" s="201">
        <v>31.43</v>
      </c>
      <c r="Q36" s="201">
        <v>5.8</v>
      </c>
      <c r="R36" s="201">
        <v>5.8</v>
      </c>
      <c r="S36" s="201">
        <v>6.77</v>
      </c>
      <c r="T36" s="201">
        <v>0.78</v>
      </c>
      <c r="U36" s="201">
        <v>60.07</v>
      </c>
      <c r="V36" s="201">
        <v>4.84</v>
      </c>
      <c r="W36" s="201">
        <v>7.74</v>
      </c>
      <c r="X36" s="201">
        <v>34.82</v>
      </c>
      <c r="Y36" s="201">
        <v>0</v>
      </c>
      <c r="Z36">
        <v>0</v>
      </c>
      <c r="AA36" s="201">
        <v>13.88</v>
      </c>
      <c r="AB36" s="201">
        <v>0</v>
      </c>
      <c r="AC36" s="201">
        <v>0</v>
      </c>
      <c r="AD36" s="201">
        <v>0</v>
      </c>
      <c r="AE36" s="201">
        <v>45</v>
      </c>
      <c r="AF36" s="201">
        <v>0</v>
      </c>
      <c r="AG36" s="201">
        <v>0</v>
      </c>
      <c r="AH36" s="201">
        <v>0</v>
      </c>
      <c r="AI36" s="201">
        <v>84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56.09</v>
      </c>
      <c r="AQ36" s="201">
        <v>14.51</v>
      </c>
      <c r="AR36" s="201">
        <v>39.6</v>
      </c>
      <c r="AS36" s="201">
        <v>3.87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2.4700000000000002</v>
      </c>
      <c r="AZ36" s="201">
        <v>0</v>
      </c>
      <c r="BA36" s="201">
        <v>0.49</v>
      </c>
      <c r="BB36" s="201">
        <v>2.2799999999999998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272.72000000000003</v>
      </c>
      <c r="L37" s="201">
        <v>10.64</v>
      </c>
      <c r="M37" s="201">
        <v>35.78</v>
      </c>
      <c r="N37" s="201">
        <v>29.98</v>
      </c>
      <c r="O37" s="201">
        <v>74.13</v>
      </c>
      <c r="P37" s="201">
        <v>31.43</v>
      </c>
      <c r="Q37" s="201">
        <v>5.8</v>
      </c>
      <c r="R37" s="201">
        <v>5.8</v>
      </c>
      <c r="S37" s="201">
        <v>6.77</v>
      </c>
      <c r="T37" s="201">
        <v>0.78</v>
      </c>
      <c r="U37" s="201">
        <v>60.07</v>
      </c>
      <c r="V37" s="201">
        <v>4.84</v>
      </c>
      <c r="W37" s="201">
        <v>7.74</v>
      </c>
      <c r="X37" s="201">
        <v>34.82</v>
      </c>
      <c r="Y37" s="201">
        <v>0</v>
      </c>
      <c r="Z37">
        <v>0</v>
      </c>
      <c r="AA37" s="201">
        <v>13.88</v>
      </c>
      <c r="AB37" s="201">
        <v>0</v>
      </c>
      <c r="AC37" s="201">
        <v>0</v>
      </c>
      <c r="AD37" s="201">
        <v>0</v>
      </c>
      <c r="AE37" s="201">
        <v>45</v>
      </c>
      <c r="AF37" s="201">
        <v>0</v>
      </c>
      <c r="AG37" s="201">
        <v>0</v>
      </c>
      <c r="AH37" s="201">
        <v>0</v>
      </c>
      <c r="AI37" s="201">
        <v>84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56.09</v>
      </c>
      <c r="AQ37" s="201">
        <v>14.51</v>
      </c>
      <c r="AR37" s="201">
        <v>40.6</v>
      </c>
      <c r="AS37" s="201">
        <v>3.87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2.4700000000000002</v>
      </c>
      <c r="AZ37" s="201">
        <v>0</v>
      </c>
      <c r="BA37" s="201">
        <v>0.49</v>
      </c>
      <c r="BB37" s="201">
        <v>2.2799999999999998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272.72000000000003</v>
      </c>
      <c r="L38" s="201">
        <v>10.64</v>
      </c>
      <c r="M38" s="201">
        <v>35.78</v>
      </c>
      <c r="N38" s="201">
        <v>29.98</v>
      </c>
      <c r="O38" s="201">
        <v>74.13</v>
      </c>
      <c r="P38" s="201">
        <v>31.43</v>
      </c>
      <c r="Q38" s="201">
        <v>5.8</v>
      </c>
      <c r="R38" s="201">
        <v>5.8</v>
      </c>
      <c r="S38" s="201">
        <v>6.77</v>
      </c>
      <c r="T38" s="201">
        <v>0.78</v>
      </c>
      <c r="U38" s="201">
        <v>60.07</v>
      </c>
      <c r="V38" s="201">
        <v>4.84</v>
      </c>
      <c r="W38" s="201">
        <v>7.74</v>
      </c>
      <c r="X38" s="201">
        <v>34.82</v>
      </c>
      <c r="Y38" s="201">
        <v>0</v>
      </c>
      <c r="Z38">
        <v>0</v>
      </c>
      <c r="AA38" s="201">
        <v>13.88</v>
      </c>
      <c r="AB38" s="201">
        <v>0</v>
      </c>
      <c r="AC38" s="201">
        <v>0</v>
      </c>
      <c r="AD38" s="201">
        <v>0</v>
      </c>
      <c r="AE38" s="201">
        <v>45</v>
      </c>
      <c r="AF38" s="201">
        <v>0</v>
      </c>
      <c r="AG38" s="201">
        <v>0</v>
      </c>
      <c r="AH38" s="201">
        <v>0</v>
      </c>
      <c r="AI38" s="201">
        <v>84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56.09</v>
      </c>
      <c r="AQ38" s="201">
        <v>14.51</v>
      </c>
      <c r="AR38" s="201">
        <v>41.6</v>
      </c>
      <c r="AS38" s="201">
        <v>3.87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2.4700000000000002</v>
      </c>
      <c r="AZ38" s="201">
        <v>0</v>
      </c>
      <c r="BA38" s="201">
        <v>0</v>
      </c>
      <c r="BB38" s="201">
        <v>2.2799999999999998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272.72000000000003</v>
      </c>
      <c r="L39" s="201">
        <v>10.64</v>
      </c>
      <c r="M39" s="201">
        <v>35.78</v>
      </c>
      <c r="N39" s="201">
        <v>29.98</v>
      </c>
      <c r="O39" s="201">
        <v>74.13</v>
      </c>
      <c r="P39" s="201">
        <v>31.43</v>
      </c>
      <c r="Q39" s="201">
        <v>5.8</v>
      </c>
      <c r="R39" s="201">
        <v>5.8</v>
      </c>
      <c r="S39" s="201">
        <v>6.77</v>
      </c>
      <c r="T39" s="201">
        <v>0.78</v>
      </c>
      <c r="U39" s="201">
        <v>60.07</v>
      </c>
      <c r="V39" s="201">
        <v>4.84</v>
      </c>
      <c r="W39" s="201">
        <v>7.74</v>
      </c>
      <c r="X39" s="201">
        <v>34.82</v>
      </c>
      <c r="Y39" s="201">
        <v>0</v>
      </c>
      <c r="Z39">
        <v>0</v>
      </c>
      <c r="AA39" s="201">
        <v>13.82</v>
      </c>
      <c r="AB39" s="201">
        <v>0</v>
      </c>
      <c r="AC39" s="201">
        <v>0</v>
      </c>
      <c r="AD39" s="201">
        <v>0</v>
      </c>
      <c r="AE39" s="201">
        <v>42.55</v>
      </c>
      <c r="AF39" s="201">
        <v>0</v>
      </c>
      <c r="AG39" s="201">
        <v>0</v>
      </c>
      <c r="AH39" s="201">
        <v>0</v>
      </c>
      <c r="AI39" s="201">
        <v>84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56.09</v>
      </c>
      <c r="AQ39" s="201">
        <v>14.51</v>
      </c>
      <c r="AR39" s="201">
        <v>41.6</v>
      </c>
      <c r="AS39" s="201">
        <v>3.87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2.4700000000000002</v>
      </c>
      <c r="AZ39" s="201">
        <v>0</v>
      </c>
      <c r="BA39" s="201">
        <v>0</v>
      </c>
      <c r="BB39" s="201">
        <v>2.2799999999999998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272.72000000000003</v>
      </c>
      <c r="L40" s="201">
        <v>10.64</v>
      </c>
      <c r="M40" s="201">
        <v>35.78</v>
      </c>
      <c r="N40" s="201">
        <v>29.98</v>
      </c>
      <c r="O40" s="201">
        <v>74.13</v>
      </c>
      <c r="P40" s="201">
        <v>31.43</v>
      </c>
      <c r="Q40" s="201">
        <v>5.8</v>
      </c>
      <c r="R40" s="201">
        <v>5.8</v>
      </c>
      <c r="S40" s="201">
        <v>6.77</v>
      </c>
      <c r="T40" s="201">
        <v>0.78</v>
      </c>
      <c r="U40" s="201">
        <v>60.07</v>
      </c>
      <c r="V40" s="201">
        <v>4.84</v>
      </c>
      <c r="W40" s="201">
        <v>7.74</v>
      </c>
      <c r="X40" s="201">
        <v>34.82</v>
      </c>
      <c r="Y40" s="201">
        <v>0</v>
      </c>
      <c r="Z40">
        <v>0</v>
      </c>
      <c r="AA40" s="201">
        <v>12.82</v>
      </c>
      <c r="AB40" s="201">
        <v>0</v>
      </c>
      <c r="AC40" s="201">
        <v>0</v>
      </c>
      <c r="AD40" s="201">
        <v>0</v>
      </c>
      <c r="AE40" s="201">
        <v>42.55</v>
      </c>
      <c r="AF40" s="201">
        <v>0</v>
      </c>
      <c r="AG40" s="201">
        <v>0</v>
      </c>
      <c r="AH40" s="201">
        <v>0</v>
      </c>
      <c r="AI40" s="201">
        <v>84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56.09</v>
      </c>
      <c r="AQ40" s="201">
        <v>14.51</v>
      </c>
      <c r="AR40" s="201">
        <v>41.6</v>
      </c>
      <c r="AS40" s="201">
        <v>3.87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2.4700000000000002</v>
      </c>
      <c r="AZ40" s="201">
        <v>0</v>
      </c>
      <c r="BA40" s="201">
        <v>0</v>
      </c>
      <c r="BB40" s="201">
        <v>2.2799999999999998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272.72000000000003</v>
      </c>
      <c r="L41" s="201">
        <v>10.64</v>
      </c>
      <c r="M41" s="201">
        <v>35.78</v>
      </c>
      <c r="N41" s="201">
        <v>29.98</v>
      </c>
      <c r="O41" s="201">
        <v>74.13</v>
      </c>
      <c r="P41" s="201">
        <v>31.43</v>
      </c>
      <c r="Q41" s="201">
        <v>5.8</v>
      </c>
      <c r="R41" s="201">
        <v>5.8</v>
      </c>
      <c r="S41" s="201">
        <v>6.77</v>
      </c>
      <c r="T41" s="201">
        <v>0.78</v>
      </c>
      <c r="U41" s="201">
        <v>60.07</v>
      </c>
      <c r="V41" s="201">
        <v>4.84</v>
      </c>
      <c r="W41" s="201">
        <v>7.74</v>
      </c>
      <c r="X41" s="201">
        <v>34.82</v>
      </c>
      <c r="Y41" s="201">
        <v>0</v>
      </c>
      <c r="Z41">
        <v>0</v>
      </c>
      <c r="AA41" s="201">
        <v>12.82</v>
      </c>
      <c r="AB41" s="201">
        <v>0</v>
      </c>
      <c r="AC41" s="201">
        <v>0</v>
      </c>
      <c r="AD41" s="201">
        <v>0</v>
      </c>
      <c r="AE41" s="201">
        <v>42.55</v>
      </c>
      <c r="AF41" s="201">
        <v>0</v>
      </c>
      <c r="AG41" s="201">
        <v>0</v>
      </c>
      <c r="AH41" s="201">
        <v>0</v>
      </c>
      <c r="AI41" s="201">
        <v>84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56.09</v>
      </c>
      <c r="AQ41" s="201">
        <v>14.51</v>
      </c>
      <c r="AR41" s="201">
        <v>41.6</v>
      </c>
      <c r="AS41" s="201">
        <v>3.87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2.4700000000000002</v>
      </c>
      <c r="AZ41" s="201">
        <v>0</v>
      </c>
      <c r="BA41" s="201">
        <v>0</v>
      </c>
      <c r="BB41" s="201">
        <v>2.2799999999999998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272.72000000000003</v>
      </c>
      <c r="L42" s="201">
        <v>10.64</v>
      </c>
      <c r="M42" s="201">
        <v>35.78</v>
      </c>
      <c r="N42" s="201">
        <v>29.98</v>
      </c>
      <c r="O42" s="201">
        <v>74.13</v>
      </c>
      <c r="P42" s="201">
        <v>31.43</v>
      </c>
      <c r="Q42" s="201">
        <v>5.8</v>
      </c>
      <c r="R42" s="201">
        <v>5.8</v>
      </c>
      <c r="S42" s="201">
        <v>6.77</v>
      </c>
      <c r="T42" s="201">
        <v>0.78</v>
      </c>
      <c r="U42" s="201">
        <v>60.07</v>
      </c>
      <c r="V42" s="201">
        <v>4.84</v>
      </c>
      <c r="W42" s="201">
        <v>7.74</v>
      </c>
      <c r="X42" s="201">
        <v>34.82</v>
      </c>
      <c r="Y42" s="201">
        <v>0</v>
      </c>
      <c r="Z42">
        <v>0</v>
      </c>
      <c r="AA42" s="201">
        <v>12.82</v>
      </c>
      <c r="AB42" s="201">
        <v>0</v>
      </c>
      <c r="AC42" s="201">
        <v>0</v>
      </c>
      <c r="AD42" s="201">
        <v>0</v>
      </c>
      <c r="AE42" s="201">
        <v>42.55</v>
      </c>
      <c r="AF42" s="201">
        <v>0</v>
      </c>
      <c r="AG42" s="201">
        <v>0</v>
      </c>
      <c r="AH42" s="201">
        <v>0</v>
      </c>
      <c r="AI42" s="201">
        <v>84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56.09</v>
      </c>
      <c r="AQ42" s="201">
        <v>14.51</v>
      </c>
      <c r="AR42" s="201">
        <v>41.6</v>
      </c>
      <c r="AS42" s="201">
        <v>3.87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2.4700000000000002</v>
      </c>
      <c r="AZ42" s="201">
        <v>0</v>
      </c>
      <c r="BA42" s="201">
        <v>0</v>
      </c>
      <c r="BB42" s="201">
        <v>2.2799999999999998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272.72000000000003</v>
      </c>
      <c r="L43" s="201">
        <v>10.64</v>
      </c>
      <c r="M43" s="201">
        <v>35.78</v>
      </c>
      <c r="N43" s="201">
        <v>29.98</v>
      </c>
      <c r="O43" s="201">
        <v>40.619999999999997</v>
      </c>
      <c r="P43" s="201">
        <v>31.43</v>
      </c>
      <c r="Q43" s="201">
        <v>5.8</v>
      </c>
      <c r="R43" s="201">
        <v>5.8</v>
      </c>
      <c r="S43" s="201">
        <v>6.77</v>
      </c>
      <c r="T43" s="201">
        <v>0.78</v>
      </c>
      <c r="U43" s="201">
        <v>60.07</v>
      </c>
      <c r="V43" s="201">
        <v>4.84</v>
      </c>
      <c r="W43" s="201">
        <v>7.74</v>
      </c>
      <c r="X43" s="201">
        <v>34.82</v>
      </c>
      <c r="Y43" s="201">
        <v>0</v>
      </c>
      <c r="Z43">
        <v>0</v>
      </c>
      <c r="AA43" s="201">
        <v>12.82</v>
      </c>
      <c r="AB43" s="201">
        <v>0</v>
      </c>
      <c r="AC43" s="201">
        <v>0</v>
      </c>
      <c r="AD43" s="201">
        <v>0</v>
      </c>
      <c r="AE43" s="201">
        <v>41.75</v>
      </c>
      <c r="AF43" s="201">
        <v>0</v>
      </c>
      <c r="AG43" s="201">
        <v>0</v>
      </c>
      <c r="AH43" s="201">
        <v>0</v>
      </c>
      <c r="AI43" s="201">
        <v>84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56.09</v>
      </c>
      <c r="AQ43" s="201">
        <v>14.51</v>
      </c>
      <c r="AR43" s="201">
        <v>41.6</v>
      </c>
      <c r="AS43" s="201">
        <v>3.87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2.4700000000000002</v>
      </c>
      <c r="AZ43" s="201">
        <v>0</v>
      </c>
      <c r="BA43" s="201">
        <v>0</v>
      </c>
      <c r="BB43" s="201">
        <v>2.2799999999999998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272.72000000000003</v>
      </c>
      <c r="L44" s="201">
        <v>10.64</v>
      </c>
      <c r="M44" s="201">
        <v>35.78</v>
      </c>
      <c r="N44" s="201">
        <v>29.98</v>
      </c>
      <c r="O44" s="201">
        <v>40.619999999999997</v>
      </c>
      <c r="P44" s="201">
        <v>31.43</v>
      </c>
      <c r="Q44" s="201">
        <v>5.8</v>
      </c>
      <c r="R44" s="201">
        <v>5.8</v>
      </c>
      <c r="S44" s="201">
        <v>6.77</v>
      </c>
      <c r="T44" s="201">
        <v>0.78</v>
      </c>
      <c r="U44" s="201">
        <v>60.07</v>
      </c>
      <c r="V44" s="201">
        <v>4.84</v>
      </c>
      <c r="W44" s="201">
        <v>7.74</v>
      </c>
      <c r="X44" s="201">
        <v>34.82</v>
      </c>
      <c r="Y44" s="201">
        <v>0</v>
      </c>
      <c r="Z44">
        <v>0</v>
      </c>
      <c r="AA44" s="201">
        <v>12.82</v>
      </c>
      <c r="AB44" s="201">
        <v>0</v>
      </c>
      <c r="AC44" s="201">
        <v>0</v>
      </c>
      <c r="AD44" s="201">
        <v>0</v>
      </c>
      <c r="AE44" s="201">
        <v>41.75</v>
      </c>
      <c r="AF44" s="201">
        <v>0</v>
      </c>
      <c r="AG44" s="201">
        <v>0</v>
      </c>
      <c r="AH44" s="201">
        <v>0</v>
      </c>
      <c r="AI44" s="201">
        <v>84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56.09</v>
      </c>
      <c r="AQ44" s="201">
        <v>14.51</v>
      </c>
      <c r="AR44" s="201">
        <v>41.6</v>
      </c>
      <c r="AS44" s="201">
        <v>3.87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2.4700000000000002</v>
      </c>
      <c r="AZ44" s="201">
        <v>0</v>
      </c>
      <c r="BA44" s="201">
        <v>0</v>
      </c>
      <c r="BB44" s="201">
        <v>2.2799999999999998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272.72000000000003</v>
      </c>
      <c r="L45" s="201">
        <v>10.64</v>
      </c>
      <c r="M45" s="201">
        <v>35.78</v>
      </c>
      <c r="N45" s="201">
        <v>29.98</v>
      </c>
      <c r="O45" s="201">
        <v>40.619999999999997</v>
      </c>
      <c r="P45" s="201">
        <v>31.43</v>
      </c>
      <c r="Q45" s="201">
        <v>5.8</v>
      </c>
      <c r="R45" s="201">
        <v>5.8</v>
      </c>
      <c r="S45" s="201">
        <v>6.77</v>
      </c>
      <c r="T45" s="201">
        <v>0.78</v>
      </c>
      <c r="U45" s="201">
        <v>60.07</v>
      </c>
      <c r="V45" s="201">
        <v>4.84</v>
      </c>
      <c r="W45" s="201">
        <v>7.74</v>
      </c>
      <c r="X45" s="201">
        <v>34.82</v>
      </c>
      <c r="Y45" s="201">
        <v>0</v>
      </c>
      <c r="Z45">
        <v>0</v>
      </c>
      <c r="AA45" s="201">
        <v>12.82</v>
      </c>
      <c r="AB45" s="201">
        <v>0</v>
      </c>
      <c r="AC45" s="201">
        <v>0</v>
      </c>
      <c r="AD45" s="201">
        <v>0</v>
      </c>
      <c r="AE45" s="201">
        <v>41.75</v>
      </c>
      <c r="AF45" s="201">
        <v>0</v>
      </c>
      <c r="AG45" s="201">
        <v>0</v>
      </c>
      <c r="AH45" s="201">
        <v>0</v>
      </c>
      <c r="AI45" s="201">
        <v>84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56.09</v>
      </c>
      <c r="AQ45" s="201">
        <v>14.51</v>
      </c>
      <c r="AR45" s="201">
        <v>41.6</v>
      </c>
      <c r="AS45" s="201">
        <v>3.87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2.4700000000000002</v>
      </c>
      <c r="AZ45" s="201">
        <v>0</v>
      </c>
      <c r="BA45" s="201">
        <v>0</v>
      </c>
      <c r="BB45" s="201">
        <v>2.2799999999999998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272.72000000000003</v>
      </c>
      <c r="L46" s="201">
        <v>10.64</v>
      </c>
      <c r="M46" s="201">
        <v>35.78</v>
      </c>
      <c r="N46" s="201">
        <v>29.98</v>
      </c>
      <c r="O46" s="201">
        <v>40.619999999999997</v>
      </c>
      <c r="P46" s="201">
        <v>31.43</v>
      </c>
      <c r="Q46" s="201">
        <v>5.8</v>
      </c>
      <c r="R46" s="201">
        <v>5.8</v>
      </c>
      <c r="S46" s="201">
        <v>6.77</v>
      </c>
      <c r="T46" s="201">
        <v>0.78</v>
      </c>
      <c r="U46" s="201">
        <v>60.07</v>
      </c>
      <c r="V46" s="201">
        <v>4.84</v>
      </c>
      <c r="W46" s="201">
        <v>7.74</v>
      </c>
      <c r="X46" s="201">
        <v>34.82</v>
      </c>
      <c r="Y46" s="201">
        <v>0</v>
      </c>
      <c r="Z46">
        <v>0</v>
      </c>
      <c r="AA46" s="201">
        <v>12.82</v>
      </c>
      <c r="AB46" s="201">
        <v>0</v>
      </c>
      <c r="AC46" s="201">
        <v>0</v>
      </c>
      <c r="AD46" s="201">
        <v>0</v>
      </c>
      <c r="AE46" s="201">
        <v>41.75</v>
      </c>
      <c r="AF46" s="201">
        <v>0</v>
      </c>
      <c r="AG46" s="201">
        <v>0</v>
      </c>
      <c r="AH46" s="201">
        <v>0</v>
      </c>
      <c r="AI46" s="201">
        <v>84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56.09</v>
      </c>
      <c r="AQ46" s="201">
        <v>14.51</v>
      </c>
      <c r="AR46" s="201">
        <v>41.5</v>
      </c>
      <c r="AS46" s="201">
        <v>3.87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2.4700000000000002</v>
      </c>
      <c r="AZ46" s="201">
        <v>0</v>
      </c>
      <c r="BA46" s="201">
        <v>0</v>
      </c>
      <c r="BB46" s="201">
        <v>2.2799999999999998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272.72000000000003</v>
      </c>
      <c r="L47" s="201">
        <v>10.64</v>
      </c>
      <c r="M47" s="201">
        <v>35.78</v>
      </c>
      <c r="N47" s="201">
        <v>29.98</v>
      </c>
      <c r="O47" s="201">
        <v>40.619999999999997</v>
      </c>
      <c r="P47" s="201">
        <v>31.43</v>
      </c>
      <c r="Q47" s="201">
        <v>5.8</v>
      </c>
      <c r="R47" s="201">
        <v>5.8</v>
      </c>
      <c r="S47" s="201">
        <v>6.77</v>
      </c>
      <c r="T47" s="201">
        <v>0.78</v>
      </c>
      <c r="U47" s="201">
        <v>60.07</v>
      </c>
      <c r="V47" s="201">
        <v>4.84</v>
      </c>
      <c r="W47" s="201">
        <v>7.74</v>
      </c>
      <c r="X47" s="201">
        <v>34.82</v>
      </c>
      <c r="Y47" s="201">
        <v>0</v>
      </c>
      <c r="Z47">
        <v>0</v>
      </c>
      <c r="AA47" s="201">
        <v>11.82</v>
      </c>
      <c r="AB47" s="201">
        <v>0</v>
      </c>
      <c r="AC47" s="201">
        <v>0</v>
      </c>
      <c r="AD47" s="201">
        <v>0</v>
      </c>
      <c r="AE47" s="201">
        <v>41.75</v>
      </c>
      <c r="AF47" s="201">
        <v>0</v>
      </c>
      <c r="AG47" s="201">
        <v>0</v>
      </c>
      <c r="AH47" s="201">
        <v>0</v>
      </c>
      <c r="AI47" s="201">
        <v>84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56.09</v>
      </c>
      <c r="AQ47" s="201">
        <v>14.51</v>
      </c>
      <c r="AR47" s="201">
        <v>41.5</v>
      </c>
      <c r="AS47" s="201">
        <v>3.87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2.4700000000000002</v>
      </c>
      <c r="AZ47" s="201">
        <v>0</v>
      </c>
      <c r="BA47" s="201">
        <v>0</v>
      </c>
      <c r="BB47" s="201">
        <v>2.2799999999999998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272.72000000000003</v>
      </c>
      <c r="L48" s="201">
        <v>10.64</v>
      </c>
      <c r="M48" s="201">
        <v>35.78</v>
      </c>
      <c r="N48" s="201">
        <v>29.98</v>
      </c>
      <c r="O48" s="201">
        <v>40.619999999999997</v>
      </c>
      <c r="P48" s="201">
        <v>31.43</v>
      </c>
      <c r="Q48" s="201">
        <v>5.8</v>
      </c>
      <c r="R48" s="201">
        <v>5.8</v>
      </c>
      <c r="S48" s="201">
        <v>6.77</v>
      </c>
      <c r="T48" s="201">
        <v>0.78</v>
      </c>
      <c r="U48" s="201">
        <v>60.07</v>
      </c>
      <c r="V48" s="201">
        <v>4.84</v>
      </c>
      <c r="W48" s="201">
        <v>7.74</v>
      </c>
      <c r="X48" s="201">
        <v>34.82</v>
      </c>
      <c r="Y48" s="201">
        <v>0</v>
      </c>
      <c r="Z48">
        <v>0</v>
      </c>
      <c r="AA48" s="201">
        <v>11.82</v>
      </c>
      <c r="AB48" s="201">
        <v>0</v>
      </c>
      <c r="AC48" s="201">
        <v>0</v>
      </c>
      <c r="AD48" s="201">
        <v>0</v>
      </c>
      <c r="AE48" s="201">
        <v>41.75</v>
      </c>
      <c r="AF48" s="201">
        <v>0</v>
      </c>
      <c r="AG48" s="201">
        <v>0</v>
      </c>
      <c r="AH48" s="201">
        <v>0</v>
      </c>
      <c r="AI48" s="201">
        <v>84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56.09</v>
      </c>
      <c r="AQ48" s="201">
        <v>14.51</v>
      </c>
      <c r="AR48" s="201">
        <v>41.5</v>
      </c>
      <c r="AS48" s="201">
        <v>3.87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2.4700000000000002</v>
      </c>
      <c r="AZ48" s="201">
        <v>0</v>
      </c>
      <c r="BA48" s="201">
        <v>0</v>
      </c>
      <c r="BB48" s="201">
        <v>2.2799999999999998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272.72000000000003</v>
      </c>
      <c r="L49" s="201">
        <v>10.64</v>
      </c>
      <c r="M49" s="201">
        <v>35.78</v>
      </c>
      <c r="N49" s="201">
        <v>29.98</v>
      </c>
      <c r="O49" s="201">
        <v>40.619999999999997</v>
      </c>
      <c r="P49" s="201">
        <v>31.43</v>
      </c>
      <c r="Q49" s="201">
        <v>5.8</v>
      </c>
      <c r="R49" s="201">
        <v>5.8</v>
      </c>
      <c r="S49" s="201">
        <v>6.77</v>
      </c>
      <c r="T49" s="201">
        <v>0.78</v>
      </c>
      <c r="U49" s="201">
        <v>60.07</v>
      </c>
      <c r="V49" s="201">
        <v>4.84</v>
      </c>
      <c r="W49" s="201">
        <v>7.74</v>
      </c>
      <c r="X49" s="201">
        <v>34.82</v>
      </c>
      <c r="Y49" s="201">
        <v>0</v>
      </c>
      <c r="Z49">
        <v>0</v>
      </c>
      <c r="AA49" s="201">
        <v>11.82</v>
      </c>
      <c r="AB49" s="201">
        <v>0</v>
      </c>
      <c r="AC49" s="201">
        <v>0</v>
      </c>
      <c r="AD49" s="201">
        <v>0</v>
      </c>
      <c r="AE49" s="201">
        <v>41.75</v>
      </c>
      <c r="AF49" s="201">
        <v>0</v>
      </c>
      <c r="AG49" s="201">
        <v>0</v>
      </c>
      <c r="AH49" s="201">
        <v>0</v>
      </c>
      <c r="AI49" s="201">
        <v>84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56.09</v>
      </c>
      <c r="AQ49" s="201">
        <v>14.51</v>
      </c>
      <c r="AR49" s="201">
        <v>41.5</v>
      </c>
      <c r="AS49" s="201">
        <v>3.87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2.4700000000000002</v>
      </c>
      <c r="AZ49" s="201">
        <v>0</v>
      </c>
      <c r="BA49" s="201">
        <v>0</v>
      </c>
      <c r="BB49" s="201">
        <v>2.2799999999999998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272.72000000000003</v>
      </c>
      <c r="L50" s="201">
        <v>10.64</v>
      </c>
      <c r="M50" s="201">
        <v>35.78</v>
      </c>
      <c r="N50" s="201">
        <v>29.98</v>
      </c>
      <c r="O50" s="201">
        <v>40.619999999999997</v>
      </c>
      <c r="P50" s="201">
        <v>31.43</v>
      </c>
      <c r="Q50" s="201">
        <v>5.8</v>
      </c>
      <c r="R50" s="201">
        <v>5.8</v>
      </c>
      <c r="S50" s="201">
        <v>6.77</v>
      </c>
      <c r="T50" s="201">
        <v>0.78</v>
      </c>
      <c r="U50" s="201">
        <v>60.07</v>
      </c>
      <c r="V50" s="201">
        <v>4.84</v>
      </c>
      <c r="W50" s="201">
        <v>7.74</v>
      </c>
      <c r="X50" s="201">
        <v>34.82</v>
      </c>
      <c r="Y50" s="201">
        <v>0</v>
      </c>
      <c r="Z50">
        <v>0</v>
      </c>
      <c r="AA50" s="201">
        <v>11.82</v>
      </c>
      <c r="AB50" s="201">
        <v>0</v>
      </c>
      <c r="AC50" s="201">
        <v>0</v>
      </c>
      <c r="AD50" s="201">
        <v>0</v>
      </c>
      <c r="AE50" s="201">
        <v>41.75</v>
      </c>
      <c r="AF50" s="201">
        <v>0</v>
      </c>
      <c r="AG50" s="201">
        <v>0</v>
      </c>
      <c r="AH50" s="201">
        <v>0</v>
      </c>
      <c r="AI50" s="201">
        <v>84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56.09</v>
      </c>
      <c r="AQ50" s="201">
        <v>14.51</v>
      </c>
      <c r="AR50" s="201">
        <v>41.5</v>
      </c>
      <c r="AS50" s="201">
        <v>3.87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2.4700000000000002</v>
      </c>
      <c r="AZ50" s="201">
        <v>0</v>
      </c>
      <c r="BA50" s="201">
        <v>0</v>
      </c>
      <c r="BB50" s="201">
        <v>2.2799999999999998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272.72000000000003</v>
      </c>
      <c r="L51" s="201">
        <v>10.64</v>
      </c>
      <c r="M51" s="201">
        <v>64.010000000000005</v>
      </c>
      <c r="N51" s="201">
        <v>53.04</v>
      </c>
      <c r="O51" s="201">
        <v>74.13</v>
      </c>
      <c r="P51" s="201">
        <v>31.43</v>
      </c>
      <c r="Q51" s="201">
        <v>5.8</v>
      </c>
      <c r="R51" s="201">
        <v>5.8</v>
      </c>
      <c r="S51" s="201">
        <v>6.77</v>
      </c>
      <c r="T51" s="201">
        <v>0.78</v>
      </c>
      <c r="U51" s="201">
        <v>60.07</v>
      </c>
      <c r="V51" s="201">
        <v>4.84</v>
      </c>
      <c r="W51" s="201">
        <v>7.74</v>
      </c>
      <c r="X51" s="201">
        <v>34.82</v>
      </c>
      <c r="Y51" s="201">
        <v>0</v>
      </c>
      <c r="Z51">
        <v>0</v>
      </c>
      <c r="AA51" s="201">
        <v>10.94</v>
      </c>
      <c r="AB51" s="201">
        <v>0</v>
      </c>
      <c r="AC51" s="201">
        <v>0</v>
      </c>
      <c r="AD51" s="201">
        <v>0</v>
      </c>
      <c r="AE51" s="201">
        <v>41</v>
      </c>
      <c r="AF51" s="201">
        <v>0</v>
      </c>
      <c r="AG51" s="201">
        <v>0</v>
      </c>
      <c r="AH51" s="201">
        <v>0</v>
      </c>
      <c r="AI51" s="201">
        <v>84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56.09</v>
      </c>
      <c r="AQ51" s="201">
        <v>14.51</v>
      </c>
      <c r="AR51" s="201">
        <v>41.5</v>
      </c>
      <c r="AS51" s="201">
        <v>3.87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2.4700000000000002</v>
      </c>
      <c r="AZ51" s="201">
        <v>0</v>
      </c>
      <c r="BA51" s="201">
        <v>0</v>
      </c>
      <c r="BB51" s="201">
        <v>2.2799999999999998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272.72000000000003</v>
      </c>
      <c r="L52" s="201">
        <v>10.64</v>
      </c>
      <c r="M52" s="201">
        <v>64.010000000000005</v>
      </c>
      <c r="N52" s="201">
        <v>53.04</v>
      </c>
      <c r="O52" s="201">
        <v>74.13</v>
      </c>
      <c r="P52" s="201">
        <v>31.43</v>
      </c>
      <c r="Q52" s="201">
        <v>5.8</v>
      </c>
      <c r="R52" s="201">
        <v>5.8</v>
      </c>
      <c r="S52" s="201">
        <v>6.77</v>
      </c>
      <c r="T52" s="201">
        <v>0.78</v>
      </c>
      <c r="U52" s="201">
        <v>60.07</v>
      </c>
      <c r="V52" s="201">
        <v>4.84</v>
      </c>
      <c r="W52" s="201">
        <v>7.74</v>
      </c>
      <c r="X52" s="201">
        <v>34.82</v>
      </c>
      <c r="Y52" s="201">
        <v>0</v>
      </c>
      <c r="Z52">
        <v>0</v>
      </c>
      <c r="AA52" s="201">
        <v>10.94</v>
      </c>
      <c r="AB52" s="201">
        <v>0</v>
      </c>
      <c r="AC52" s="201">
        <v>0</v>
      </c>
      <c r="AD52" s="201">
        <v>0</v>
      </c>
      <c r="AE52" s="201">
        <v>41</v>
      </c>
      <c r="AF52" s="201">
        <v>0</v>
      </c>
      <c r="AG52" s="201">
        <v>0</v>
      </c>
      <c r="AH52" s="201">
        <v>0</v>
      </c>
      <c r="AI52" s="201">
        <v>84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56.09</v>
      </c>
      <c r="AQ52" s="201">
        <v>14.51</v>
      </c>
      <c r="AR52" s="201">
        <v>41.5</v>
      </c>
      <c r="AS52" s="201">
        <v>3.87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2.4700000000000002</v>
      </c>
      <c r="AZ52" s="201">
        <v>0</v>
      </c>
      <c r="BA52" s="201">
        <v>0</v>
      </c>
      <c r="BB52" s="201">
        <v>2.2799999999999998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272.72000000000003</v>
      </c>
      <c r="L53" s="201">
        <v>10.64</v>
      </c>
      <c r="M53" s="201">
        <v>64.010000000000005</v>
      </c>
      <c r="N53" s="201">
        <v>53.04</v>
      </c>
      <c r="O53" s="201">
        <v>74.13</v>
      </c>
      <c r="P53" s="201">
        <v>31.43</v>
      </c>
      <c r="Q53" s="201">
        <v>5.8</v>
      </c>
      <c r="R53" s="201">
        <v>5.8</v>
      </c>
      <c r="S53" s="201">
        <v>6.77</v>
      </c>
      <c r="T53" s="201">
        <v>0.78</v>
      </c>
      <c r="U53" s="201">
        <v>60.07</v>
      </c>
      <c r="V53" s="201">
        <v>4.84</v>
      </c>
      <c r="W53" s="201">
        <v>7.74</v>
      </c>
      <c r="X53" s="201">
        <v>34.82</v>
      </c>
      <c r="Y53" s="201">
        <v>0</v>
      </c>
      <c r="Z53">
        <v>0</v>
      </c>
      <c r="AA53" s="201">
        <v>10.94</v>
      </c>
      <c r="AB53" s="201">
        <v>0</v>
      </c>
      <c r="AC53" s="201">
        <v>0</v>
      </c>
      <c r="AD53" s="201">
        <v>0</v>
      </c>
      <c r="AE53" s="201">
        <v>41</v>
      </c>
      <c r="AF53" s="201">
        <v>0</v>
      </c>
      <c r="AG53" s="201">
        <v>0</v>
      </c>
      <c r="AH53" s="201">
        <v>0</v>
      </c>
      <c r="AI53" s="201">
        <v>84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56.09</v>
      </c>
      <c r="AQ53" s="201">
        <v>14.51</v>
      </c>
      <c r="AR53" s="201">
        <v>41.5</v>
      </c>
      <c r="AS53" s="201">
        <v>3.87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2.4700000000000002</v>
      </c>
      <c r="AZ53" s="201">
        <v>0</v>
      </c>
      <c r="BA53" s="201">
        <v>0</v>
      </c>
      <c r="BB53" s="201">
        <v>2.2799999999999998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272.72000000000003</v>
      </c>
      <c r="L54" s="201">
        <v>10.64</v>
      </c>
      <c r="M54" s="201">
        <v>64.010000000000005</v>
      </c>
      <c r="N54" s="201">
        <v>53.04</v>
      </c>
      <c r="O54" s="201">
        <v>74.13</v>
      </c>
      <c r="P54" s="201">
        <v>31.43</v>
      </c>
      <c r="Q54" s="201">
        <v>5.8</v>
      </c>
      <c r="R54" s="201">
        <v>5.8</v>
      </c>
      <c r="S54" s="201">
        <v>6.77</v>
      </c>
      <c r="T54" s="201">
        <v>0.78</v>
      </c>
      <c r="U54" s="201">
        <v>60.07</v>
      </c>
      <c r="V54" s="201">
        <v>4.84</v>
      </c>
      <c r="W54" s="201">
        <v>7.74</v>
      </c>
      <c r="X54" s="201">
        <v>34.82</v>
      </c>
      <c r="Y54" s="201">
        <v>0</v>
      </c>
      <c r="Z54">
        <v>0</v>
      </c>
      <c r="AA54" s="201">
        <v>10.94</v>
      </c>
      <c r="AB54" s="201">
        <v>0</v>
      </c>
      <c r="AC54" s="201">
        <v>0</v>
      </c>
      <c r="AD54" s="201">
        <v>0</v>
      </c>
      <c r="AE54" s="201">
        <v>41</v>
      </c>
      <c r="AF54" s="201">
        <v>0</v>
      </c>
      <c r="AG54" s="201">
        <v>0</v>
      </c>
      <c r="AH54" s="201">
        <v>0</v>
      </c>
      <c r="AI54" s="201">
        <v>84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56.09</v>
      </c>
      <c r="AQ54" s="201">
        <v>14.51</v>
      </c>
      <c r="AR54" s="201">
        <v>41.5</v>
      </c>
      <c r="AS54" s="201">
        <v>3.87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2.4700000000000002</v>
      </c>
      <c r="AZ54" s="201">
        <v>0</v>
      </c>
      <c r="BA54" s="201">
        <v>0</v>
      </c>
      <c r="BB54" s="201">
        <v>2.2799999999999998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272.72000000000003</v>
      </c>
      <c r="L55" s="201">
        <v>10.64</v>
      </c>
      <c r="M55" s="201">
        <v>64.010000000000005</v>
      </c>
      <c r="N55" s="201">
        <v>53.04</v>
      </c>
      <c r="O55" s="201">
        <v>74.13</v>
      </c>
      <c r="P55" s="201">
        <v>31.43</v>
      </c>
      <c r="Q55" s="201">
        <v>5.8</v>
      </c>
      <c r="R55" s="201">
        <v>5.8</v>
      </c>
      <c r="S55" s="201">
        <v>6.77</v>
      </c>
      <c r="T55" s="201">
        <v>0.78</v>
      </c>
      <c r="U55" s="201">
        <v>60.07</v>
      </c>
      <c r="V55" s="201">
        <v>4.84</v>
      </c>
      <c r="W55" s="201">
        <v>7.74</v>
      </c>
      <c r="X55" s="201">
        <v>34.82</v>
      </c>
      <c r="Y55" s="201">
        <v>0</v>
      </c>
      <c r="Z55">
        <v>0</v>
      </c>
      <c r="AA55" s="201">
        <v>10.94</v>
      </c>
      <c r="AB55" s="201">
        <v>0</v>
      </c>
      <c r="AC55" s="201">
        <v>0</v>
      </c>
      <c r="AD55" s="201">
        <v>0</v>
      </c>
      <c r="AE55" s="201">
        <v>41</v>
      </c>
      <c r="AF55" s="201">
        <v>0</v>
      </c>
      <c r="AG55" s="201">
        <v>0</v>
      </c>
      <c r="AH55" s="201">
        <v>0</v>
      </c>
      <c r="AI55" s="201">
        <v>84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56.09</v>
      </c>
      <c r="AQ55" s="201">
        <v>14.51</v>
      </c>
      <c r="AR55" s="201">
        <v>41.5</v>
      </c>
      <c r="AS55" s="201">
        <v>3.87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2.4700000000000002</v>
      </c>
      <c r="AZ55" s="201">
        <v>0</v>
      </c>
      <c r="BA55" s="201">
        <v>0</v>
      </c>
      <c r="BB55" s="201">
        <v>2.2799999999999998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272.72000000000003</v>
      </c>
      <c r="L56" s="201">
        <v>10.64</v>
      </c>
      <c r="M56" s="201">
        <v>64.010000000000005</v>
      </c>
      <c r="N56" s="201">
        <v>53.04</v>
      </c>
      <c r="O56" s="201">
        <v>74.13</v>
      </c>
      <c r="P56" s="201">
        <v>31.43</v>
      </c>
      <c r="Q56" s="201">
        <v>5.8</v>
      </c>
      <c r="R56" s="201">
        <v>5.8</v>
      </c>
      <c r="S56" s="201">
        <v>6.77</v>
      </c>
      <c r="T56" s="201">
        <v>0.78</v>
      </c>
      <c r="U56" s="201">
        <v>60.07</v>
      </c>
      <c r="V56" s="201">
        <v>4.84</v>
      </c>
      <c r="W56" s="201">
        <v>7.74</v>
      </c>
      <c r="X56" s="201">
        <v>34.82</v>
      </c>
      <c r="Y56" s="201">
        <v>0</v>
      </c>
      <c r="Z56">
        <v>0</v>
      </c>
      <c r="AA56" s="201">
        <v>10.94</v>
      </c>
      <c r="AB56" s="201">
        <v>0</v>
      </c>
      <c r="AC56" s="201">
        <v>0</v>
      </c>
      <c r="AD56" s="201">
        <v>0</v>
      </c>
      <c r="AE56" s="201">
        <v>41</v>
      </c>
      <c r="AF56" s="201">
        <v>0</v>
      </c>
      <c r="AG56" s="201">
        <v>0</v>
      </c>
      <c r="AH56" s="201">
        <v>0</v>
      </c>
      <c r="AI56" s="201">
        <v>84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56.09</v>
      </c>
      <c r="AQ56" s="201">
        <v>14.51</v>
      </c>
      <c r="AR56" s="201">
        <v>41.5</v>
      </c>
      <c r="AS56" s="201">
        <v>3.87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2.4700000000000002</v>
      </c>
      <c r="AZ56" s="201">
        <v>0</v>
      </c>
      <c r="BA56" s="201">
        <v>0</v>
      </c>
      <c r="BB56" s="201">
        <v>2.2799999999999998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272.72000000000003</v>
      </c>
      <c r="L57" s="201">
        <v>10.64</v>
      </c>
      <c r="M57" s="201">
        <v>64.010000000000005</v>
      </c>
      <c r="N57" s="201">
        <v>53.04</v>
      </c>
      <c r="O57" s="201">
        <v>74.13</v>
      </c>
      <c r="P57" s="201">
        <v>31.43</v>
      </c>
      <c r="Q57" s="201">
        <v>5.8</v>
      </c>
      <c r="R57" s="201">
        <v>5.8</v>
      </c>
      <c r="S57" s="201">
        <v>6.77</v>
      </c>
      <c r="T57" s="201">
        <v>0.78</v>
      </c>
      <c r="U57" s="201">
        <v>60.07</v>
      </c>
      <c r="V57" s="201">
        <v>4.84</v>
      </c>
      <c r="W57" s="201">
        <v>7.74</v>
      </c>
      <c r="X57" s="201">
        <v>34.82</v>
      </c>
      <c r="Y57" s="201">
        <v>0</v>
      </c>
      <c r="Z57">
        <v>0</v>
      </c>
      <c r="AA57" s="201">
        <v>10.94</v>
      </c>
      <c r="AB57" s="201">
        <v>0</v>
      </c>
      <c r="AC57" s="201">
        <v>0</v>
      </c>
      <c r="AD57" s="201">
        <v>0</v>
      </c>
      <c r="AE57" s="201">
        <v>41</v>
      </c>
      <c r="AF57" s="201">
        <v>0</v>
      </c>
      <c r="AG57" s="201">
        <v>0</v>
      </c>
      <c r="AH57" s="201">
        <v>0</v>
      </c>
      <c r="AI57" s="201">
        <v>84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56.09</v>
      </c>
      <c r="AQ57" s="201">
        <v>14.51</v>
      </c>
      <c r="AR57" s="201">
        <v>41.5</v>
      </c>
      <c r="AS57" s="201">
        <v>3.87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2.4700000000000002</v>
      </c>
      <c r="AZ57" s="201">
        <v>0</v>
      </c>
      <c r="BA57" s="201">
        <v>0</v>
      </c>
      <c r="BB57" s="201">
        <v>2.2799999999999998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272.72000000000003</v>
      </c>
      <c r="L58" s="201">
        <v>10.64</v>
      </c>
      <c r="M58" s="201">
        <v>64.010000000000005</v>
      </c>
      <c r="N58" s="201">
        <v>53.04</v>
      </c>
      <c r="O58" s="201">
        <v>74.13</v>
      </c>
      <c r="P58" s="201">
        <v>31.43</v>
      </c>
      <c r="Q58" s="201">
        <v>5.8</v>
      </c>
      <c r="R58" s="201">
        <v>5.8</v>
      </c>
      <c r="S58" s="201">
        <v>6.77</v>
      </c>
      <c r="T58" s="201">
        <v>0.78</v>
      </c>
      <c r="U58" s="201">
        <v>60.07</v>
      </c>
      <c r="V58" s="201">
        <v>4.84</v>
      </c>
      <c r="W58" s="201">
        <v>7.74</v>
      </c>
      <c r="X58" s="201">
        <v>34.81</v>
      </c>
      <c r="Y58" s="201">
        <v>0</v>
      </c>
      <c r="Z58">
        <v>0</v>
      </c>
      <c r="AA58" s="201">
        <v>10.94</v>
      </c>
      <c r="AB58" s="201">
        <v>0</v>
      </c>
      <c r="AC58" s="201">
        <v>0</v>
      </c>
      <c r="AD58" s="201">
        <v>0</v>
      </c>
      <c r="AE58" s="201">
        <v>41</v>
      </c>
      <c r="AF58" s="201">
        <v>0</v>
      </c>
      <c r="AG58" s="201">
        <v>0</v>
      </c>
      <c r="AH58" s="201">
        <v>0</v>
      </c>
      <c r="AI58" s="201">
        <v>84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56.09</v>
      </c>
      <c r="AQ58" s="201">
        <v>14.51</v>
      </c>
      <c r="AR58" s="201">
        <v>41.5</v>
      </c>
      <c r="AS58" s="201">
        <v>3.87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2.4700000000000002</v>
      </c>
      <c r="AZ58" s="201">
        <v>0</v>
      </c>
      <c r="BA58" s="201">
        <v>0</v>
      </c>
      <c r="BB58" s="201">
        <v>2.2799999999999998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272.72000000000003</v>
      </c>
      <c r="L59" s="201">
        <v>10.64</v>
      </c>
      <c r="M59" s="201">
        <v>64.010000000000005</v>
      </c>
      <c r="N59" s="201">
        <v>53.04</v>
      </c>
      <c r="O59" s="201">
        <v>74.13</v>
      </c>
      <c r="P59" s="201">
        <v>31.43</v>
      </c>
      <c r="Q59" s="201">
        <v>5.8</v>
      </c>
      <c r="R59" s="201">
        <v>5.8</v>
      </c>
      <c r="S59" s="201">
        <v>6.77</v>
      </c>
      <c r="T59" s="201">
        <v>0.78</v>
      </c>
      <c r="U59" s="201">
        <v>60.07</v>
      </c>
      <c r="V59" s="201">
        <v>4.84</v>
      </c>
      <c r="W59" s="201">
        <v>7.74</v>
      </c>
      <c r="X59" s="201">
        <v>34.81</v>
      </c>
      <c r="Y59" s="201">
        <v>0</v>
      </c>
      <c r="Z59">
        <v>0</v>
      </c>
      <c r="AA59" s="201">
        <v>10.58</v>
      </c>
      <c r="AB59" s="201">
        <v>0</v>
      </c>
      <c r="AC59" s="201">
        <v>0</v>
      </c>
      <c r="AD59" s="201">
        <v>0</v>
      </c>
      <c r="AE59" s="201">
        <v>41</v>
      </c>
      <c r="AF59" s="201">
        <v>0</v>
      </c>
      <c r="AG59" s="201">
        <v>0</v>
      </c>
      <c r="AH59" s="201">
        <v>0</v>
      </c>
      <c r="AI59" s="201">
        <v>84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56.09</v>
      </c>
      <c r="AQ59" s="201">
        <v>14.51</v>
      </c>
      <c r="AR59" s="201">
        <v>41.5</v>
      </c>
      <c r="AS59" s="201">
        <v>3.87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2.4700000000000002</v>
      </c>
      <c r="AZ59" s="201">
        <v>0</v>
      </c>
      <c r="BA59" s="201">
        <v>0</v>
      </c>
      <c r="BB59" s="201">
        <v>2.2799999999999998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272.72000000000003</v>
      </c>
      <c r="L60" s="201">
        <v>10.64</v>
      </c>
      <c r="M60" s="201">
        <v>64.010000000000005</v>
      </c>
      <c r="N60" s="201">
        <v>53.04</v>
      </c>
      <c r="O60" s="201">
        <v>74.13</v>
      </c>
      <c r="P60" s="201">
        <v>31.43</v>
      </c>
      <c r="Q60" s="201">
        <v>5.8</v>
      </c>
      <c r="R60" s="201">
        <v>5.8</v>
      </c>
      <c r="S60" s="201">
        <v>6.77</v>
      </c>
      <c r="T60" s="201">
        <v>0.78</v>
      </c>
      <c r="U60" s="201">
        <v>60.07</v>
      </c>
      <c r="V60" s="201">
        <v>4.84</v>
      </c>
      <c r="W60" s="201">
        <v>7.74</v>
      </c>
      <c r="X60" s="201">
        <v>34.81</v>
      </c>
      <c r="Y60" s="201">
        <v>0</v>
      </c>
      <c r="Z60">
        <v>0</v>
      </c>
      <c r="AA60" s="201">
        <v>10.58</v>
      </c>
      <c r="AB60" s="201">
        <v>0</v>
      </c>
      <c r="AC60" s="201">
        <v>0</v>
      </c>
      <c r="AD60" s="201">
        <v>0</v>
      </c>
      <c r="AE60" s="201">
        <v>41</v>
      </c>
      <c r="AF60" s="201">
        <v>0</v>
      </c>
      <c r="AG60" s="201">
        <v>0</v>
      </c>
      <c r="AH60" s="201">
        <v>0</v>
      </c>
      <c r="AI60" s="201">
        <v>84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56.09</v>
      </c>
      <c r="AQ60" s="201">
        <v>14.51</v>
      </c>
      <c r="AR60" s="201">
        <v>41.5</v>
      </c>
      <c r="AS60" s="201">
        <v>3.87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2.4700000000000002</v>
      </c>
      <c r="AZ60" s="201">
        <v>0</v>
      </c>
      <c r="BA60" s="201">
        <v>0</v>
      </c>
      <c r="BB60" s="201">
        <v>2.2799999999999998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272.72000000000003</v>
      </c>
      <c r="L61" s="201">
        <v>10.64</v>
      </c>
      <c r="M61" s="201">
        <v>64.010000000000005</v>
      </c>
      <c r="N61" s="201">
        <v>53.04</v>
      </c>
      <c r="O61" s="201">
        <v>74.13</v>
      </c>
      <c r="P61" s="201">
        <v>31.43</v>
      </c>
      <c r="Q61" s="201">
        <v>5.8</v>
      </c>
      <c r="R61" s="201">
        <v>5.8</v>
      </c>
      <c r="S61" s="201">
        <v>6.77</v>
      </c>
      <c r="T61" s="201">
        <v>0.78</v>
      </c>
      <c r="U61" s="201">
        <v>60.07</v>
      </c>
      <c r="V61" s="201">
        <v>4.84</v>
      </c>
      <c r="W61" s="201">
        <v>7.74</v>
      </c>
      <c r="X61" s="201">
        <v>34.81</v>
      </c>
      <c r="Y61" s="201">
        <v>0</v>
      </c>
      <c r="Z61">
        <v>0</v>
      </c>
      <c r="AA61" s="201">
        <v>10.58</v>
      </c>
      <c r="AB61" s="201">
        <v>0</v>
      </c>
      <c r="AC61" s="201">
        <v>0</v>
      </c>
      <c r="AD61" s="201">
        <v>0</v>
      </c>
      <c r="AE61" s="201">
        <v>41</v>
      </c>
      <c r="AF61" s="201">
        <v>0</v>
      </c>
      <c r="AG61" s="201">
        <v>0</v>
      </c>
      <c r="AH61" s="201">
        <v>0</v>
      </c>
      <c r="AI61" s="201">
        <v>84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56.09</v>
      </c>
      <c r="AQ61" s="201">
        <v>14.51</v>
      </c>
      <c r="AR61" s="201">
        <v>41.5</v>
      </c>
      <c r="AS61" s="201">
        <v>3.87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2.4700000000000002</v>
      </c>
      <c r="AZ61" s="201">
        <v>0</v>
      </c>
      <c r="BA61" s="201">
        <v>0</v>
      </c>
      <c r="BB61" s="201">
        <v>2.2799999999999998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272.72000000000003</v>
      </c>
      <c r="L62" s="201">
        <v>10.64</v>
      </c>
      <c r="M62" s="201">
        <v>64.010000000000005</v>
      </c>
      <c r="N62" s="201">
        <v>53.04</v>
      </c>
      <c r="O62" s="201">
        <v>74.13</v>
      </c>
      <c r="P62" s="201">
        <v>31.43</v>
      </c>
      <c r="Q62" s="201">
        <v>5.8</v>
      </c>
      <c r="R62" s="201">
        <v>5.8</v>
      </c>
      <c r="S62" s="201">
        <v>6.77</v>
      </c>
      <c r="T62" s="201">
        <v>0.78</v>
      </c>
      <c r="U62" s="201">
        <v>60.07</v>
      </c>
      <c r="V62" s="201">
        <v>4.84</v>
      </c>
      <c r="W62" s="201">
        <v>7.74</v>
      </c>
      <c r="X62" s="201">
        <v>34.81</v>
      </c>
      <c r="Y62" s="201">
        <v>0</v>
      </c>
      <c r="Z62">
        <v>0</v>
      </c>
      <c r="AA62" s="201">
        <v>10.58</v>
      </c>
      <c r="AB62" s="201">
        <v>0</v>
      </c>
      <c r="AC62" s="201">
        <v>0</v>
      </c>
      <c r="AD62" s="201">
        <v>0</v>
      </c>
      <c r="AE62" s="201">
        <v>41</v>
      </c>
      <c r="AF62" s="201">
        <v>0</v>
      </c>
      <c r="AG62" s="201">
        <v>0</v>
      </c>
      <c r="AH62" s="201">
        <v>0</v>
      </c>
      <c r="AI62" s="201">
        <v>84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56.09</v>
      </c>
      <c r="AQ62" s="201">
        <v>14.51</v>
      </c>
      <c r="AR62" s="201">
        <v>41.5</v>
      </c>
      <c r="AS62" s="201">
        <v>3.87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2.4700000000000002</v>
      </c>
      <c r="AZ62" s="201">
        <v>0</v>
      </c>
      <c r="BA62" s="201">
        <v>0</v>
      </c>
      <c r="BB62" s="201">
        <v>2.2799999999999998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272.72000000000003</v>
      </c>
      <c r="L63" s="201">
        <v>10.64</v>
      </c>
      <c r="M63" s="201">
        <v>64.010000000000005</v>
      </c>
      <c r="N63" s="201">
        <v>53.04</v>
      </c>
      <c r="O63" s="201">
        <v>74.13</v>
      </c>
      <c r="P63" s="201">
        <v>31.43</v>
      </c>
      <c r="Q63" s="201">
        <v>5.52</v>
      </c>
      <c r="R63" s="201">
        <v>5.8</v>
      </c>
      <c r="S63" s="201">
        <v>6.77</v>
      </c>
      <c r="T63" s="201">
        <v>0.78</v>
      </c>
      <c r="U63" s="201">
        <v>60.07</v>
      </c>
      <c r="V63" s="201">
        <v>8.73</v>
      </c>
      <c r="W63" s="201">
        <v>14.65</v>
      </c>
      <c r="X63" s="201">
        <v>62.32</v>
      </c>
      <c r="Y63" s="201">
        <v>0</v>
      </c>
      <c r="Z63">
        <v>0</v>
      </c>
      <c r="AA63" s="201">
        <v>10.58</v>
      </c>
      <c r="AB63" s="201">
        <v>0</v>
      </c>
      <c r="AC63" s="201">
        <v>0</v>
      </c>
      <c r="AD63" s="201">
        <v>0</v>
      </c>
      <c r="AE63" s="201">
        <v>41</v>
      </c>
      <c r="AF63" s="201">
        <v>0</v>
      </c>
      <c r="AG63" s="201">
        <v>0</v>
      </c>
      <c r="AH63" s="201">
        <v>0</v>
      </c>
      <c r="AI63" s="201">
        <v>84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110.48</v>
      </c>
      <c r="AQ63" s="201">
        <v>14.51</v>
      </c>
      <c r="AR63" s="201">
        <v>41.5</v>
      </c>
      <c r="AS63" s="201">
        <v>7.68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2.4700000000000002</v>
      </c>
      <c r="AZ63" s="201">
        <v>0</v>
      </c>
      <c r="BA63" s="201">
        <v>0</v>
      </c>
      <c r="BB63" s="201">
        <v>2.2799999999999998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272.72000000000003</v>
      </c>
      <c r="L64" s="201">
        <v>10.64</v>
      </c>
      <c r="M64" s="201">
        <v>64.010000000000005</v>
      </c>
      <c r="N64" s="201">
        <v>53.04</v>
      </c>
      <c r="O64" s="201">
        <v>74.13</v>
      </c>
      <c r="P64" s="201">
        <v>31.43</v>
      </c>
      <c r="Q64" s="201">
        <v>5.8</v>
      </c>
      <c r="R64" s="201">
        <v>5.8</v>
      </c>
      <c r="S64" s="201">
        <v>6.77</v>
      </c>
      <c r="T64" s="201">
        <v>0.78</v>
      </c>
      <c r="U64" s="201">
        <v>60.07</v>
      </c>
      <c r="V64" s="201">
        <v>8.84</v>
      </c>
      <c r="W64" s="201">
        <v>14.78</v>
      </c>
      <c r="X64" s="201">
        <v>62.99</v>
      </c>
      <c r="Y64" s="201">
        <v>0</v>
      </c>
      <c r="Z64">
        <v>0</v>
      </c>
      <c r="AA64" s="201">
        <v>10.58</v>
      </c>
      <c r="AB64" s="201">
        <v>0</v>
      </c>
      <c r="AC64" s="201">
        <v>0</v>
      </c>
      <c r="AD64" s="201">
        <v>0</v>
      </c>
      <c r="AE64" s="201">
        <v>41</v>
      </c>
      <c r="AF64" s="201">
        <v>0</v>
      </c>
      <c r="AG64" s="201">
        <v>0</v>
      </c>
      <c r="AH64" s="201">
        <v>0</v>
      </c>
      <c r="AI64" s="201">
        <v>84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118.61</v>
      </c>
      <c r="AQ64" s="201">
        <v>14.51</v>
      </c>
      <c r="AR64" s="201">
        <v>41.5</v>
      </c>
      <c r="AS64" s="201">
        <v>7.68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2.4700000000000002</v>
      </c>
      <c r="AZ64" s="201">
        <v>0</v>
      </c>
      <c r="BA64" s="201">
        <v>0</v>
      </c>
      <c r="BB64" s="201">
        <v>2.2799999999999998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272.36</v>
      </c>
      <c r="L65" s="201">
        <v>7.9</v>
      </c>
      <c r="M65" s="201">
        <v>64.010000000000005</v>
      </c>
      <c r="N65" s="201">
        <v>53.04</v>
      </c>
      <c r="O65" s="201">
        <v>74.13</v>
      </c>
      <c r="P65" s="201">
        <v>31.43</v>
      </c>
      <c r="Q65" s="201">
        <v>5.3</v>
      </c>
      <c r="R65" s="201">
        <v>5.27</v>
      </c>
      <c r="S65" s="201">
        <v>6.48</v>
      </c>
      <c r="T65" s="201">
        <v>0.78</v>
      </c>
      <c r="U65" s="201">
        <v>60.07</v>
      </c>
      <c r="V65" s="201">
        <v>8.84</v>
      </c>
      <c r="W65" s="201">
        <v>14.78</v>
      </c>
      <c r="X65" s="201">
        <v>62.99</v>
      </c>
      <c r="Y65" s="201">
        <v>0</v>
      </c>
      <c r="Z65">
        <v>0</v>
      </c>
      <c r="AA65" s="201">
        <v>10.58</v>
      </c>
      <c r="AB65" s="201">
        <v>0</v>
      </c>
      <c r="AC65" s="201">
        <v>0</v>
      </c>
      <c r="AD65" s="201">
        <v>0</v>
      </c>
      <c r="AE65" s="201">
        <v>41</v>
      </c>
      <c r="AF65" s="201">
        <v>0</v>
      </c>
      <c r="AG65" s="201">
        <v>0</v>
      </c>
      <c r="AH65" s="201">
        <v>0</v>
      </c>
      <c r="AI65" s="201">
        <v>84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118.61</v>
      </c>
      <c r="AQ65" s="201">
        <v>14.18</v>
      </c>
      <c r="AR65" s="201">
        <v>41.5</v>
      </c>
      <c r="AS65" s="201">
        <v>7.68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2.4700000000000002</v>
      </c>
      <c r="AZ65" s="201">
        <v>0</v>
      </c>
      <c r="BA65" s="201">
        <v>0.38</v>
      </c>
      <c r="BB65" s="201">
        <v>2.2799999999999998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272.36</v>
      </c>
      <c r="L66" s="201">
        <v>7.9</v>
      </c>
      <c r="M66" s="201">
        <v>64.010000000000005</v>
      </c>
      <c r="N66" s="201">
        <v>53.04</v>
      </c>
      <c r="O66" s="201">
        <v>74.13</v>
      </c>
      <c r="P66" s="201">
        <v>31.43</v>
      </c>
      <c r="Q66" s="201">
        <v>5.3</v>
      </c>
      <c r="R66" s="201">
        <v>5.27</v>
      </c>
      <c r="S66" s="201">
        <v>6.48</v>
      </c>
      <c r="T66" s="201">
        <v>0.78</v>
      </c>
      <c r="U66" s="201">
        <v>60.07</v>
      </c>
      <c r="V66" s="201">
        <v>8.84</v>
      </c>
      <c r="W66" s="201">
        <v>14.78</v>
      </c>
      <c r="X66" s="201">
        <v>62.99</v>
      </c>
      <c r="Y66" s="201">
        <v>0</v>
      </c>
      <c r="Z66">
        <v>0</v>
      </c>
      <c r="AA66" s="201">
        <v>10.58</v>
      </c>
      <c r="AB66" s="201">
        <v>0</v>
      </c>
      <c r="AC66" s="201">
        <v>0</v>
      </c>
      <c r="AD66" s="201">
        <v>0</v>
      </c>
      <c r="AE66" s="201">
        <v>41</v>
      </c>
      <c r="AF66" s="201">
        <v>0</v>
      </c>
      <c r="AG66" s="201">
        <v>0</v>
      </c>
      <c r="AH66" s="201">
        <v>0</v>
      </c>
      <c r="AI66" s="201">
        <v>84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118.61</v>
      </c>
      <c r="AQ66" s="201">
        <v>14.18</v>
      </c>
      <c r="AR66" s="201">
        <v>41.5</v>
      </c>
      <c r="AS66" s="201">
        <v>7.68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2.4700000000000002</v>
      </c>
      <c r="AZ66" s="201">
        <v>0</v>
      </c>
      <c r="BA66" s="201">
        <v>0.38</v>
      </c>
      <c r="BB66" s="201">
        <v>2.2799999999999998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272.36</v>
      </c>
      <c r="L67" s="201">
        <v>7.9</v>
      </c>
      <c r="M67" s="201">
        <v>64.010000000000005</v>
      </c>
      <c r="N67" s="201">
        <v>53.04</v>
      </c>
      <c r="O67" s="201">
        <v>74.13</v>
      </c>
      <c r="P67" s="201">
        <v>31.43</v>
      </c>
      <c r="Q67" s="201">
        <v>5.3</v>
      </c>
      <c r="R67" s="201">
        <v>5.27</v>
      </c>
      <c r="S67" s="201">
        <v>6.48</v>
      </c>
      <c r="T67" s="201">
        <v>0.78</v>
      </c>
      <c r="U67" s="201">
        <v>60.07</v>
      </c>
      <c r="V67" s="201">
        <v>8.84</v>
      </c>
      <c r="W67" s="201">
        <v>14.78</v>
      </c>
      <c r="X67" s="201">
        <v>62.99</v>
      </c>
      <c r="Y67" s="201">
        <v>0</v>
      </c>
      <c r="Z67">
        <v>0</v>
      </c>
      <c r="AA67" s="201">
        <v>10.58</v>
      </c>
      <c r="AB67" s="201">
        <v>0</v>
      </c>
      <c r="AC67" s="201">
        <v>0</v>
      </c>
      <c r="AD67" s="201">
        <v>0</v>
      </c>
      <c r="AE67" s="201">
        <v>41</v>
      </c>
      <c r="AF67" s="201">
        <v>0</v>
      </c>
      <c r="AG67" s="201">
        <v>0</v>
      </c>
      <c r="AH67" s="201">
        <v>0</v>
      </c>
      <c r="AI67" s="201">
        <v>84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119.16</v>
      </c>
      <c r="AQ67" s="201">
        <v>14.03</v>
      </c>
      <c r="AR67" s="201">
        <v>41.5</v>
      </c>
      <c r="AS67" s="201">
        <v>7.68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2.4700000000000002</v>
      </c>
      <c r="AZ67" s="201">
        <v>0</v>
      </c>
      <c r="BA67" s="201">
        <v>0.38</v>
      </c>
      <c r="BB67" s="201">
        <v>2.46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272.36</v>
      </c>
      <c r="L68" s="201">
        <v>7.9</v>
      </c>
      <c r="M68" s="201">
        <v>64.010000000000005</v>
      </c>
      <c r="N68" s="201">
        <v>53.04</v>
      </c>
      <c r="O68" s="201">
        <v>74.13</v>
      </c>
      <c r="P68" s="201">
        <v>31.43</v>
      </c>
      <c r="Q68" s="201">
        <v>5.3</v>
      </c>
      <c r="R68" s="201">
        <v>5.27</v>
      </c>
      <c r="S68" s="201">
        <v>6.48</v>
      </c>
      <c r="T68" s="201">
        <v>0.78</v>
      </c>
      <c r="U68" s="201">
        <v>60.07</v>
      </c>
      <c r="V68" s="201">
        <v>8.84</v>
      </c>
      <c r="W68" s="201">
        <v>14.78</v>
      </c>
      <c r="X68" s="201">
        <v>62.99</v>
      </c>
      <c r="Y68" s="201">
        <v>0</v>
      </c>
      <c r="Z68">
        <v>0</v>
      </c>
      <c r="AA68" s="201">
        <v>10.58</v>
      </c>
      <c r="AB68" s="201">
        <v>0</v>
      </c>
      <c r="AC68" s="201">
        <v>0</v>
      </c>
      <c r="AD68" s="201">
        <v>0</v>
      </c>
      <c r="AE68" s="201">
        <v>41</v>
      </c>
      <c r="AF68" s="201">
        <v>0</v>
      </c>
      <c r="AG68" s="201">
        <v>0</v>
      </c>
      <c r="AH68" s="201">
        <v>0</v>
      </c>
      <c r="AI68" s="201">
        <v>84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119.16</v>
      </c>
      <c r="AQ68" s="201">
        <v>14.03</v>
      </c>
      <c r="AR68" s="201">
        <v>41.5</v>
      </c>
      <c r="AS68" s="201">
        <v>7.68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2.4700000000000002</v>
      </c>
      <c r="AZ68" s="201">
        <v>0</v>
      </c>
      <c r="BA68" s="201">
        <v>0.38</v>
      </c>
      <c r="BB68" s="201">
        <v>2.46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324.33</v>
      </c>
      <c r="L69" s="201">
        <v>17.489999999999998</v>
      </c>
      <c r="M69" s="201">
        <v>64.010000000000005</v>
      </c>
      <c r="N69" s="201">
        <v>53.04</v>
      </c>
      <c r="O69" s="201">
        <v>74.13</v>
      </c>
      <c r="P69" s="201">
        <v>31.43</v>
      </c>
      <c r="Q69" s="201">
        <v>9.64</v>
      </c>
      <c r="R69" s="201">
        <v>9.58</v>
      </c>
      <c r="S69" s="201">
        <v>11.79</v>
      </c>
      <c r="T69" s="201">
        <v>1.31</v>
      </c>
      <c r="U69" s="201">
        <v>60.07</v>
      </c>
      <c r="V69" s="201">
        <v>8.84</v>
      </c>
      <c r="W69" s="201">
        <v>14.78</v>
      </c>
      <c r="X69" s="201">
        <v>62.99</v>
      </c>
      <c r="Y69" s="201">
        <v>0</v>
      </c>
      <c r="Z69">
        <v>0</v>
      </c>
      <c r="AA69" s="201">
        <v>10.58</v>
      </c>
      <c r="AB69" s="201">
        <v>0</v>
      </c>
      <c r="AC69" s="201">
        <v>0</v>
      </c>
      <c r="AD69" s="201">
        <v>0</v>
      </c>
      <c r="AE69" s="201">
        <v>41</v>
      </c>
      <c r="AF69" s="201">
        <v>0</v>
      </c>
      <c r="AG69" s="201">
        <v>0</v>
      </c>
      <c r="AH69" s="201">
        <v>0</v>
      </c>
      <c r="AI69" s="201">
        <v>84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118.61</v>
      </c>
      <c r="AQ69" s="201">
        <v>38.32</v>
      </c>
      <c r="AR69" s="201">
        <v>41.5</v>
      </c>
      <c r="AS69" s="201">
        <v>7.68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2.4700000000000002</v>
      </c>
      <c r="AZ69" s="201">
        <v>0</v>
      </c>
      <c r="BA69" s="201">
        <v>0.77</v>
      </c>
      <c r="BB69" s="201">
        <v>2.46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352.37</v>
      </c>
      <c r="L70" s="201">
        <v>17.489999999999998</v>
      </c>
      <c r="M70" s="201">
        <v>64.010000000000005</v>
      </c>
      <c r="N70" s="201">
        <v>53.04</v>
      </c>
      <c r="O70" s="201">
        <v>74.13</v>
      </c>
      <c r="P70" s="201">
        <v>31.43</v>
      </c>
      <c r="Q70" s="201">
        <v>9.64</v>
      </c>
      <c r="R70" s="201">
        <v>9.58</v>
      </c>
      <c r="S70" s="201">
        <v>11.79</v>
      </c>
      <c r="T70" s="201">
        <v>1.42</v>
      </c>
      <c r="U70" s="201">
        <v>60.07</v>
      </c>
      <c r="V70" s="201">
        <v>8.84</v>
      </c>
      <c r="W70" s="201">
        <v>14.78</v>
      </c>
      <c r="X70" s="201">
        <v>62.99</v>
      </c>
      <c r="Y70" s="201">
        <v>0</v>
      </c>
      <c r="Z70">
        <v>0</v>
      </c>
      <c r="AA70" s="201">
        <v>10.58</v>
      </c>
      <c r="AB70" s="201">
        <v>0</v>
      </c>
      <c r="AC70" s="201">
        <v>0</v>
      </c>
      <c r="AD70" s="201">
        <v>0</v>
      </c>
      <c r="AE70" s="201">
        <v>41</v>
      </c>
      <c r="AF70" s="201">
        <v>0</v>
      </c>
      <c r="AG70" s="201">
        <v>0</v>
      </c>
      <c r="AH70" s="201">
        <v>0</v>
      </c>
      <c r="AI70" s="201">
        <v>99.61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118.61</v>
      </c>
      <c r="AQ70" s="201">
        <v>38.32</v>
      </c>
      <c r="AR70" s="201">
        <v>41.5</v>
      </c>
      <c r="AS70" s="201">
        <v>7.68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2.4700000000000002</v>
      </c>
      <c r="AZ70" s="201">
        <v>0</v>
      </c>
      <c r="BA70" s="201">
        <v>0.77</v>
      </c>
      <c r="BB70" s="201">
        <v>2.46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317.72000000000003</v>
      </c>
      <c r="L71" s="201">
        <v>17.489999999999998</v>
      </c>
      <c r="M71" s="201">
        <v>64.010000000000005</v>
      </c>
      <c r="N71" s="201">
        <v>53.04</v>
      </c>
      <c r="O71" s="201">
        <v>74.13</v>
      </c>
      <c r="P71" s="201">
        <v>31.43</v>
      </c>
      <c r="Q71" s="201">
        <v>9.64</v>
      </c>
      <c r="R71" s="201">
        <v>9.58</v>
      </c>
      <c r="S71" s="201">
        <v>11.79</v>
      </c>
      <c r="T71" s="201">
        <v>1.42</v>
      </c>
      <c r="U71" s="201">
        <v>60.07</v>
      </c>
      <c r="V71" s="201">
        <v>8.84</v>
      </c>
      <c r="W71" s="201">
        <v>14.78</v>
      </c>
      <c r="X71" s="201">
        <v>62.99</v>
      </c>
      <c r="Y71" s="201">
        <v>0</v>
      </c>
      <c r="Z71">
        <v>0</v>
      </c>
      <c r="AA71" s="201">
        <v>10.23</v>
      </c>
      <c r="AB71" s="201">
        <v>0</v>
      </c>
      <c r="AC71" s="201">
        <v>0</v>
      </c>
      <c r="AD71" s="201">
        <v>0</v>
      </c>
      <c r="AE71" s="201">
        <v>41</v>
      </c>
      <c r="AF71" s="201">
        <v>0</v>
      </c>
      <c r="AG71" s="201">
        <v>0</v>
      </c>
      <c r="AH71" s="201">
        <v>0</v>
      </c>
      <c r="AI71" s="201">
        <v>99.61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118.61</v>
      </c>
      <c r="AQ71" s="201">
        <v>38.32</v>
      </c>
      <c r="AR71" s="201">
        <v>38.46</v>
      </c>
      <c r="AS71" s="201">
        <v>7.68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2.4700000000000002</v>
      </c>
      <c r="AZ71" s="201">
        <v>0</v>
      </c>
      <c r="BA71" s="201">
        <v>0.77</v>
      </c>
      <c r="BB71" s="201">
        <v>2.46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358.2</v>
      </c>
      <c r="L72" s="201">
        <v>17.489999999999998</v>
      </c>
      <c r="M72" s="201">
        <v>64.010000000000005</v>
      </c>
      <c r="N72" s="201">
        <v>53.04</v>
      </c>
      <c r="O72" s="201">
        <v>74.13</v>
      </c>
      <c r="P72" s="201">
        <v>31.43</v>
      </c>
      <c r="Q72" s="201">
        <v>9.64</v>
      </c>
      <c r="R72" s="201">
        <v>9.58</v>
      </c>
      <c r="S72" s="201">
        <v>11.79</v>
      </c>
      <c r="T72" s="201">
        <v>1.42</v>
      </c>
      <c r="U72" s="201">
        <v>60.07</v>
      </c>
      <c r="V72" s="201">
        <v>8.84</v>
      </c>
      <c r="W72" s="201">
        <v>14.78</v>
      </c>
      <c r="X72" s="201">
        <v>62.99</v>
      </c>
      <c r="Y72" s="201">
        <v>0</v>
      </c>
      <c r="Z72">
        <v>0</v>
      </c>
      <c r="AA72" s="201">
        <v>10.23</v>
      </c>
      <c r="AB72" s="201">
        <v>0</v>
      </c>
      <c r="AC72" s="201">
        <v>0</v>
      </c>
      <c r="AD72" s="201">
        <v>0</v>
      </c>
      <c r="AE72" s="201">
        <v>41</v>
      </c>
      <c r="AF72" s="201">
        <v>0</v>
      </c>
      <c r="AG72" s="201">
        <v>0</v>
      </c>
      <c r="AH72" s="201">
        <v>0</v>
      </c>
      <c r="AI72" s="201">
        <v>99.61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118.61</v>
      </c>
      <c r="AQ72" s="201">
        <v>38.32</v>
      </c>
      <c r="AR72" s="201">
        <v>30.9</v>
      </c>
      <c r="AS72" s="201">
        <v>7.68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2.4700000000000002</v>
      </c>
      <c r="AZ72" s="201">
        <v>0</v>
      </c>
      <c r="BA72" s="201">
        <v>0.77</v>
      </c>
      <c r="BB72" s="201">
        <v>2.46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400.93</v>
      </c>
      <c r="L73" s="201">
        <v>17.489999999999998</v>
      </c>
      <c r="M73" s="201">
        <v>64.010000000000005</v>
      </c>
      <c r="N73" s="201">
        <v>53.04</v>
      </c>
      <c r="O73" s="201">
        <v>74.13</v>
      </c>
      <c r="P73" s="201">
        <v>31.43</v>
      </c>
      <c r="Q73" s="201">
        <v>9.64</v>
      </c>
      <c r="R73" s="201">
        <v>9.58</v>
      </c>
      <c r="S73" s="201">
        <v>11.79</v>
      </c>
      <c r="T73" s="201">
        <v>1.42</v>
      </c>
      <c r="U73" s="201">
        <v>60.07</v>
      </c>
      <c r="V73" s="201">
        <v>6.07</v>
      </c>
      <c r="W73" s="201">
        <v>14.78</v>
      </c>
      <c r="X73" s="201">
        <v>62.99</v>
      </c>
      <c r="Y73" s="201">
        <v>0</v>
      </c>
      <c r="Z73">
        <v>0</v>
      </c>
      <c r="AA73" s="201">
        <v>10.23</v>
      </c>
      <c r="AB73" s="201">
        <v>0</v>
      </c>
      <c r="AC73" s="201">
        <v>0</v>
      </c>
      <c r="AD73" s="201">
        <v>0</v>
      </c>
      <c r="AE73" s="201">
        <v>41</v>
      </c>
      <c r="AF73" s="201">
        <v>0</v>
      </c>
      <c r="AG73" s="201">
        <v>0</v>
      </c>
      <c r="AH73" s="201">
        <v>0</v>
      </c>
      <c r="AI73" s="201">
        <v>99.61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118.61</v>
      </c>
      <c r="AQ73" s="201">
        <v>38.32</v>
      </c>
      <c r="AR73" s="201">
        <v>19.91</v>
      </c>
      <c r="AS73" s="201">
        <v>7.68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2.4700000000000002</v>
      </c>
      <c r="AZ73" s="201">
        <v>0</v>
      </c>
      <c r="BA73" s="201">
        <v>0.77</v>
      </c>
      <c r="BB73" s="201">
        <v>2.46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419.04</v>
      </c>
      <c r="L74" s="201">
        <v>17.489999999999998</v>
      </c>
      <c r="M74" s="201">
        <v>64.010000000000005</v>
      </c>
      <c r="N74" s="201">
        <v>53.04</v>
      </c>
      <c r="O74" s="201">
        <v>74.13</v>
      </c>
      <c r="P74" s="201">
        <v>31.43</v>
      </c>
      <c r="Q74" s="201">
        <v>9.64</v>
      </c>
      <c r="R74" s="201">
        <v>9.58</v>
      </c>
      <c r="S74" s="201">
        <v>11.79</v>
      </c>
      <c r="T74" s="201">
        <v>1.42</v>
      </c>
      <c r="U74" s="201">
        <v>60.07</v>
      </c>
      <c r="V74" s="201">
        <v>6.07</v>
      </c>
      <c r="W74" s="201">
        <v>14.78</v>
      </c>
      <c r="X74" s="201">
        <v>62.99</v>
      </c>
      <c r="Y74" s="201">
        <v>0</v>
      </c>
      <c r="Z74">
        <v>0</v>
      </c>
      <c r="AA74" s="201">
        <v>10.23</v>
      </c>
      <c r="AB74" s="201">
        <v>0</v>
      </c>
      <c r="AC74" s="201">
        <v>0</v>
      </c>
      <c r="AD74" s="201">
        <v>0</v>
      </c>
      <c r="AE74" s="201">
        <v>41</v>
      </c>
      <c r="AF74" s="201">
        <v>0</v>
      </c>
      <c r="AG74" s="201">
        <v>0</v>
      </c>
      <c r="AH74" s="201">
        <v>0</v>
      </c>
      <c r="AI74" s="201">
        <v>99.61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118.61</v>
      </c>
      <c r="AQ74" s="201">
        <v>38.32</v>
      </c>
      <c r="AR74" s="201">
        <v>9.58</v>
      </c>
      <c r="AS74" s="201">
        <v>7.68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2.4700000000000002</v>
      </c>
      <c r="AZ74" s="201">
        <v>0</v>
      </c>
      <c r="BA74" s="201">
        <v>1.22</v>
      </c>
      <c r="BB74" s="201">
        <v>2.46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429.85</v>
      </c>
      <c r="L75" s="201">
        <v>17.489999999999998</v>
      </c>
      <c r="M75" s="201">
        <v>64.010000000000005</v>
      </c>
      <c r="N75" s="201">
        <v>53.04</v>
      </c>
      <c r="O75" s="201">
        <v>74.13</v>
      </c>
      <c r="P75" s="201">
        <v>31.43</v>
      </c>
      <c r="Q75" s="201">
        <v>9.64</v>
      </c>
      <c r="R75" s="201">
        <v>9.58</v>
      </c>
      <c r="S75" s="201">
        <v>11.79</v>
      </c>
      <c r="T75" s="201">
        <v>1.42</v>
      </c>
      <c r="U75" s="201">
        <v>60.07</v>
      </c>
      <c r="V75" s="201">
        <v>6.07</v>
      </c>
      <c r="W75" s="201">
        <v>14.78</v>
      </c>
      <c r="X75" s="201">
        <v>62.99</v>
      </c>
      <c r="Y75" s="201">
        <v>0</v>
      </c>
      <c r="Z75">
        <v>0</v>
      </c>
      <c r="AA75" s="201">
        <v>10.23</v>
      </c>
      <c r="AB75" s="201">
        <v>0</v>
      </c>
      <c r="AC75" s="201">
        <v>0</v>
      </c>
      <c r="AD75" s="201">
        <v>0</v>
      </c>
      <c r="AE75" s="201">
        <v>41</v>
      </c>
      <c r="AF75" s="201">
        <v>0</v>
      </c>
      <c r="AG75" s="201">
        <v>0</v>
      </c>
      <c r="AH75" s="201">
        <v>0</v>
      </c>
      <c r="AI75" s="201">
        <v>99.61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118.61</v>
      </c>
      <c r="AQ75" s="201">
        <v>38.32</v>
      </c>
      <c r="AR75" s="201">
        <v>0</v>
      </c>
      <c r="AS75" s="201">
        <v>7.68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2.4700000000000002</v>
      </c>
      <c r="AZ75" s="201">
        <v>0</v>
      </c>
      <c r="BA75" s="201">
        <v>1.42</v>
      </c>
      <c r="BB75" s="201">
        <v>2.46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398.03</v>
      </c>
      <c r="L76" s="201">
        <v>17.489999999999998</v>
      </c>
      <c r="M76" s="201">
        <v>64.010000000000005</v>
      </c>
      <c r="N76" s="201">
        <v>53.04</v>
      </c>
      <c r="O76" s="201">
        <v>74.13</v>
      </c>
      <c r="P76" s="201">
        <v>31.43</v>
      </c>
      <c r="Q76" s="201">
        <v>9.64</v>
      </c>
      <c r="R76" s="201">
        <v>9.58</v>
      </c>
      <c r="S76" s="201">
        <v>11.79</v>
      </c>
      <c r="T76" s="201">
        <v>1.42</v>
      </c>
      <c r="U76" s="201">
        <v>60.07</v>
      </c>
      <c r="V76" s="201">
        <v>6.07</v>
      </c>
      <c r="W76" s="201">
        <v>14.78</v>
      </c>
      <c r="X76" s="201">
        <v>62.99</v>
      </c>
      <c r="Y76" s="201">
        <v>0</v>
      </c>
      <c r="Z76">
        <v>0</v>
      </c>
      <c r="AA76" s="201">
        <v>10.58</v>
      </c>
      <c r="AB76" s="201">
        <v>0</v>
      </c>
      <c r="AC76" s="201">
        <v>0</v>
      </c>
      <c r="AD76" s="201">
        <v>0</v>
      </c>
      <c r="AE76" s="201">
        <v>41</v>
      </c>
      <c r="AF76" s="201">
        <v>0</v>
      </c>
      <c r="AG76" s="201">
        <v>0</v>
      </c>
      <c r="AH76" s="201">
        <v>0</v>
      </c>
      <c r="AI76" s="201">
        <v>99.61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118.61</v>
      </c>
      <c r="AQ76" s="201">
        <v>38.32</v>
      </c>
      <c r="AR76" s="201">
        <v>0</v>
      </c>
      <c r="AS76" s="201">
        <v>7.68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2.4700000000000002</v>
      </c>
      <c r="AZ76" s="201">
        <v>0.93</v>
      </c>
      <c r="BA76" s="201">
        <v>2.09</v>
      </c>
      <c r="BB76" s="201">
        <v>2.46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385.66</v>
      </c>
      <c r="L77" s="201">
        <v>17.489999999999998</v>
      </c>
      <c r="M77" s="201">
        <v>64.010000000000005</v>
      </c>
      <c r="N77" s="201">
        <v>53.04</v>
      </c>
      <c r="O77" s="201">
        <v>74.13</v>
      </c>
      <c r="P77" s="201">
        <v>31.43</v>
      </c>
      <c r="Q77" s="201">
        <v>9.64</v>
      </c>
      <c r="R77" s="201">
        <v>9.58</v>
      </c>
      <c r="S77" s="201">
        <v>11.79</v>
      </c>
      <c r="T77" s="201">
        <v>1.42</v>
      </c>
      <c r="U77" s="201">
        <v>49.54</v>
      </c>
      <c r="V77" s="201">
        <v>6.07</v>
      </c>
      <c r="W77" s="201">
        <v>14.78</v>
      </c>
      <c r="X77" s="201">
        <v>62.99</v>
      </c>
      <c r="Y77" s="201">
        <v>0</v>
      </c>
      <c r="Z77">
        <v>0</v>
      </c>
      <c r="AA77" s="201">
        <v>10.58</v>
      </c>
      <c r="AB77" s="201">
        <v>0</v>
      </c>
      <c r="AC77" s="201">
        <v>0</v>
      </c>
      <c r="AD77" s="201">
        <v>0</v>
      </c>
      <c r="AE77" s="201">
        <v>41</v>
      </c>
      <c r="AF77" s="201">
        <v>0</v>
      </c>
      <c r="AG77" s="201">
        <v>0</v>
      </c>
      <c r="AH77" s="201">
        <v>0</v>
      </c>
      <c r="AI77" s="201">
        <v>99.61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118.61</v>
      </c>
      <c r="AQ77" s="201">
        <v>38.32</v>
      </c>
      <c r="AR77" s="201">
        <v>0</v>
      </c>
      <c r="AS77" s="201">
        <v>7.68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2.4700000000000002</v>
      </c>
      <c r="AZ77" s="201">
        <v>2.0499999999999998</v>
      </c>
      <c r="BA77" s="201">
        <v>2.72</v>
      </c>
      <c r="BB77" s="201">
        <v>2.46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435.19</v>
      </c>
      <c r="L78" s="201">
        <v>17.489999999999998</v>
      </c>
      <c r="M78" s="201">
        <v>64.010000000000005</v>
      </c>
      <c r="N78" s="201">
        <v>53.04</v>
      </c>
      <c r="O78" s="201">
        <v>74.13</v>
      </c>
      <c r="P78" s="201">
        <v>31.43</v>
      </c>
      <c r="Q78" s="201">
        <v>9.64</v>
      </c>
      <c r="R78" s="201">
        <v>9.58</v>
      </c>
      <c r="S78" s="201">
        <v>11.79</v>
      </c>
      <c r="T78" s="201">
        <v>1.42</v>
      </c>
      <c r="U78" s="201">
        <v>49.54</v>
      </c>
      <c r="V78" s="201">
        <v>6.07</v>
      </c>
      <c r="W78" s="201">
        <v>14.78</v>
      </c>
      <c r="X78" s="201">
        <v>62.99</v>
      </c>
      <c r="Y78" s="201">
        <v>0</v>
      </c>
      <c r="Z78">
        <v>0</v>
      </c>
      <c r="AA78" s="201">
        <v>10.94</v>
      </c>
      <c r="AB78" s="201">
        <v>0</v>
      </c>
      <c r="AC78" s="201">
        <v>0</v>
      </c>
      <c r="AD78" s="201">
        <v>0</v>
      </c>
      <c r="AE78" s="201">
        <v>41</v>
      </c>
      <c r="AF78" s="201">
        <v>0</v>
      </c>
      <c r="AG78" s="201">
        <v>0</v>
      </c>
      <c r="AH78" s="201">
        <v>0</v>
      </c>
      <c r="AI78" s="201">
        <v>99.61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118.61</v>
      </c>
      <c r="AQ78" s="201">
        <v>38.32</v>
      </c>
      <c r="AR78" s="201">
        <v>0</v>
      </c>
      <c r="AS78" s="201">
        <v>7.68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2.52</v>
      </c>
      <c r="AZ78" s="201">
        <v>4.1100000000000003</v>
      </c>
      <c r="BA78" s="201">
        <v>2.72</v>
      </c>
      <c r="BB78" s="201">
        <v>2.46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483.35</v>
      </c>
      <c r="L79" s="201">
        <v>17.489999999999998</v>
      </c>
      <c r="M79" s="201">
        <v>64.010000000000005</v>
      </c>
      <c r="N79" s="201">
        <v>53.04</v>
      </c>
      <c r="O79" s="201">
        <v>74.13</v>
      </c>
      <c r="P79" s="201">
        <v>31.43</v>
      </c>
      <c r="Q79" s="201">
        <v>9.64</v>
      </c>
      <c r="R79" s="201">
        <v>9.58</v>
      </c>
      <c r="S79" s="201">
        <v>11.79</v>
      </c>
      <c r="T79" s="201">
        <v>1.42</v>
      </c>
      <c r="U79" s="201">
        <v>49.54</v>
      </c>
      <c r="V79" s="201">
        <v>6.07</v>
      </c>
      <c r="W79" s="201">
        <v>14.78</v>
      </c>
      <c r="X79" s="201">
        <v>62.99</v>
      </c>
      <c r="Y79" s="201">
        <v>0</v>
      </c>
      <c r="Z79">
        <v>0</v>
      </c>
      <c r="AA79" s="201">
        <v>10.94</v>
      </c>
      <c r="AB79" s="201">
        <v>0</v>
      </c>
      <c r="AC79" s="201">
        <v>0</v>
      </c>
      <c r="AD79" s="201">
        <v>0</v>
      </c>
      <c r="AE79" s="201">
        <v>41</v>
      </c>
      <c r="AF79" s="201">
        <v>0</v>
      </c>
      <c r="AG79" s="201">
        <v>0</v>
      </c>
      <c r="AH79" s="201">
        <v>0</v>
      </c>
      <c r="AI79" s="201">
        <v>95.93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118.61</v>
      </c>
      <c r="AQ79" s="201">
        <v>38.32</v>
      </c>
      <c r="AR79" s="201">
        <v>0</v>
      </c>
      <c r="AS79" s="201">
        <v>7.68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2.52</v>
      </c>
      <c r="AZ79" s="201">
        <v>4.1100000000000003</v>
      </c>
      <c r="BA79" s="201">
        <v>2.72</v>
      </c>
      <c r="BB79" s="201">
        <v>2.46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495.2</v>
      </c>
      <c r="L80" s="201">
        <v>17.489999999999998</v>
      </c>
      <c r="M80" s="201">
        <v>64.010000000000005</v>
      </c>
      <c r="N80" s="201">
        <v>53.04</v>
      </c>
      <c r="O80" s="201">
        <v>74.13</v>
      </c>
      <c r="P80" s="201">
        <v>31.43</v>
      </c>
      <c r="Q80" s="201">
        <v>9.64</v>
      </c>
      <c r="R80" s="201">
        <v>9.58</v>
      </c>
      <c r="S80" s="201">
        <v>11.79</v>
      </c>
      <c r="T80" s="201">
        <v>1.42</v>
      </c>
      <c r="U80" s="201">
        <v>49.54</v>
      </c>
      <c r="V80" s="201">
        <v>6.07</v>
      </c>
      <c r="W80" s="201">
        <v>14.78</v>
      </c>
      <c r="X80" s="201">
        <v>62.99</v>
      </c>
      <c r="Y80" s="201">
        <v>0</v>
      </c>
      <c r="Z80">
        <v>0</v>
      </c>
      <c r="AA80" s="201">
        <v>10.94</v>
      </c>
      <c r="AB80" s="201">
        <v>0</v>
      </c>
      <c r="AC80" s="201">
        <v>0</v>
      </c>
      <c r="AD80" s="201">
        <v>0</v>
      </c>
      <c r="AE80" s="201">
        <v>41</v>
      </c>
      <c r="AF80" s="201">
        <v>0</v>
      </c>
      <c r="AG80" s="201">
        <v>0</v>
      </c>
      <c r="AH80" s="201">
        <v>0</v>
      </c>
      <c r="AI80" s="201">
        <v>95.93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118.61</v>
      </c>
      <c r="AQ80" s="201">
        <v>38.32</v>
      </c>
      <c r="AR80" s="201">
        <v>0</v>
      </c>
      <c r="AS80" s="201">
        <v>7.68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2.52</v>
      </c>
      <c r="AZ80" s="201">
        <v>4.1100000000000003</v>
      </c>
      <c r="BA80" s="201">
        <v>2.72</v>
      </c>
      <c r="BB80" s="201">
        <v>2.46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495.2</v>
      </c>
      <c r="L81" s="201">
        <v>17.489999999999998</v>
      </c>
      <c r="M81" s="201">
        <v>64.010000000000005</v>
      </c>
      <c r="N81" s="201">
        <v>53.04</v>
      </c>
      <c r="O81" s="201">
        <v>74.13</v>
      </c>
      <c r="P81" s="201">
        <v>31.43</v>
      </c>
      <c r="Q81" s="201">
        <v>9.64</v>
      </c>
      <c r="R81" s="201">
        <v>9.58</v>
      </c>
      <c r="S81" s="201">
        <v>11.79</v>
      </c>
      <c r="T81" s="201">
        <v>1.42</v>
      </c>
      <c r="U81" s="201">
        <v>49.54</v>
      </c>
      <c r="V81" s="201">
        <v>6.07</v>
      </c>
      <c r="W81" s="201">
        <v>14.78</v>
      </c>
      <c r="X81" s="201">
        <v>62.99</v>
      </c>
      <c r="Y81" s="201">
        <v>0</v>
      </c>
      <c r="Z81">
        <v>0</v>
      </c>
      <c r="AA81" s="201">
        <v>11.63</v>
      </c>
      <c r="AB81" s="201">
        <v>0</v>
      </c>
      <c r="AC81" s="201">
        <v>0</v>
      </c>
      <c r="AD81" s="201">
        <v>0</v>
      </c>
      <c r="AE81" s="201">
        <v>40.42</v>
      </c>
      <c r="AF81" s="201">
        <v>0</v>
      </c>
      <c r="AG81" s="201">
        <v>0</v>
      </c>
      <c r="AH81" s="201">
        <v>0</v>
      </c>
      <c r="AI81" s="201">
        <v>95.82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118.61</v>
      </c>
      <c r="AQ81" s="201">
        <v>38.32</v>
      </c>
      <c r="AR81" s="201">
        <v>0</v>
      </c>
      <c r="AS81" s="201">
        <v>7.68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2.52</v>
      </c>
      <c r="AZ81" s="201">
        <v>4.1100000000000003</v>
      </c>
      <c r="BA81" s="201">
        <v>2.72</v>
      </c>
      <c r="BB81" s="201">
        <v>2.46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495.2</v>
      </c>
      <c r="L82" s="201">
        <v>17.489999999999998</v>
      </c>
      <c r="M82" s="201">
        <v>64.010000000000005</v>
      </c>
      <c r="N82" s="201">
        <v>53.04</v>
      </c>
      <c r="O82" s="201">
        <v>74.13</v>
      </c>
      <c r="P82" s="201">
        <v>31.43</v>
      </c>
      <c r="Q82" s="201">
        <v>9.64</v>
      </c>
      <c r="R82" s="201">
        <v>9.58</v>
      </c>
      <c r="S82" s="201">
        <v>11.79</v>
      </c>
      <c r="T82" s="201">
        <v>1.42</v>
      </c>
      <c r="U82" s="201">
        <v>49.54</v>
      </c>
      <c r="V82" s="201">
        <v>6.07</v>
      </c>
      <c r="W82" s="201">
        <v>14.78</v>
      </c>
      <c r="X82" s="201">
        <v>62.99</v>
      </c>
      <c r="Y82" s="201">
        <v>0</v>
      </c>
      <c r="Z82">
        <v>0</v>
      </c>
      <c r="AA82" s="201">
        <v>11.63</v>
      </c>
      <c r="AB82" s="201">
        <v>0</v>
      </c>
      <c r="AC82" s="201">
        <v>0</v>
      </c>
      <c r="AD82" s="201">
        <v>0</v>
      </c>
      <c r="AE82" s="201">
        <v>40.42</v>
      </c>
      <c r="AF82" s="201">
        <v>0</v>
      </c>
      <c r="AG82" s="201">
        <v>0</v>
      </c>
      <c r="AH82" s="201">
        <v>0</v>
      </c>
      <c r="AI82" s="201">
        <v>95.82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118.61</v>
      </c>
      <c r="AQ82" s="201">
        <v>38.32</v>
      </c>
      <c r="AR82" s="201">
        <v>0</v>
      </c>
      <c r="AS82" s="201">
        <v>7.68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2.52</v>
      </c>
      <c r="AZ82" s="201">
        <v>4.1100000000000003</v>
      </c>
      <c r="BA82" s="201">
        <v>2.72</v>
      </c>
      <c r="BB82" s="201">
        <v>2.46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495.2</v>
      </c>
      <c r="L83" s="201">
        <v>17.489999999999998</v>
      </c>
      <c r="M83" s="201">
        <v>64.010000000000005</v>
      </c>
      <c r="N83" s="201">
        <v>53.04</v>
      </c>
      <c r="O83" s="201">
        <v>74.13</v>
      </c>
      <c r="P83" s="201">
        <v>31.43</v>
      </c>
      <c r="Q83" s="201">
        <v>9.64</v>
      </c>
      <c r="R83" s="201">
        <v>9.58</v>
      </c>
      <c r="S83" s="201">
        <v>11.79</v>
      </c>
      <c r="T83" s="201">
        <v>1.42</v>
      </c>
      <c r="U83" s="201">
        <v>49.54</v>
      </c>
      <c r="V83" s="201">
        <v>6.07</v>
      </c>
      <c r="W83" s="201">
        <v>14.78</v>
      </c>
      <c r="X83" s="201">
        <v>62.99</v>
      </c>
      <c r="Y83" s="201">
        <v>0</v>
      </c>
      <c r="Z83">
        <v>0</v>
      </c>
      <c r="AA83" s="201">
        <v>11.63</v>
      </c>
      <c r="AB83" s="201">
        <v>0</v>
      </c>
      <c r="AC83" s="201">
        <v>0</v>
      </c>
      <c r="AD83" s="201">
        <v>0</v>
      </c>
      <c r="AE83" s="201">
        <v>41</v>
      </c>
      <c r="AF83" s="201">
        <v>0</v>
      </c>
      <c r="AG83" s="201">
        <v>0</v>
      </c>
      <c r="AH83" s="201">
        <v>0</v>
      </c>
      <c r="AI83" s="201">
        <v>97.39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118.61</v>
      </c>
      <c r="AQ83" s="201">
        <v>38.32</v>
      </c>
      <c r="AR83" s="201">
        <v>0</v>
      </c>
      <c r="AS83" s="201">
        <v>7.68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2.52</v>
      </c>
      <c r="AZ83" s="201">
        <v>4.2699999999999996</v>
      </c>
      <c r="BA83" s="201">
        <v>2.72</v>
      </c>
      <c r="BB83" s="201">
        <v>2.46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495.2</v>
      </c>
      <c r="L84" s="201">
        <v>17.489999999999998</v>
      </c>
      <c r="M84" s="201">
        <v>64.010000000000005</v>
      </c>
      <c r="N84" s="201">
        <v>53.04</v>
      </c>
      <c r="O84" s="201">
        <v>74.13</v>
      </c>
      <c r="P84" s="201">
        <v>31.43</v>
      </c>
      <c r="Q84" s="201">
        <v>9.64</v>
      </c>
      <c r="R84" s="201">
        <v>9.58</v>
      </c>
      <c r="S84" s="201">
        <v>11.79</v>
      </c>
      <c r="T84" s="201">
        <v>1.42</v>
      </c>
      <c r="U84" s="201">
        <v>49.54</v>
      </c>
      <c r="V84" s="201">
        <v>6.07</v>
      </c>
      <c r="W84" s="201">
        <v>14.78</v>
      </c>
      <c r="X84" s="201">
        <v>62.99</v>
      </c>
      <c r="Y84" s="201">
        <v>0</v>
      </c>
      <c r="Z84">
        <v>0</v>
      </c>
      <c r="AA84" s="201">
        <v>11.63</v>
      </c>
      <c r="AB84" s="201">
        <v>0</v>
      </c>
      <c r="AC84" s="201">
        <v>0</v>
      </c>
      <c r="AD84" s="201">
        <v>0</v>
      </c>
      <c r="AE84" s="201">
        <v>41</v>
      </c>
      <c r="AF84" s="201">
        <v>0</v>
      </c>
      <c r="AG84" s="201">
        <v>0</v>
      </c>
      <c r="AH84" s="201">
        <v>0</v>
      </c>
      <c r="AI84" s="201">
        <v>99.35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118.61</v>
      </c>
      <c r="AQ84" s="201">
        <v>38.32</v>
      </c>
      <c r="AR84" s="201">
        <v>0</v>
      </c>
      <c r="AS84" s="201">
        <v>7.68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2.52</v>
      </c>
      <c r="AZ84" s="201">
        <v>4.2699999999999996</v>
      </c>
      <c r="BA84" s="201">
        <v>2.72</v>
      </c>
      <c r="BB84" s="201">
        <v>2.46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495.2</v>
      </c>
      <c r="L85" s="201">
        <v>17.489999999999998</v>
      </c>
      <c r="M85" s="201">
        <v>64.010000000000005</v>
      </c>
      <c r="N85" s="201">
        <v>53.04</v>
      </c>
      <c r="O85" s="201">
        <v>74.13</v>
      </c>
      <c r="P85" s="201">
        <v>31.43</v>
      </c>
      <c r="Q85" s="201">
        <v>9.64</v>
      </c>
      <c r="R85" s="201">
        <v>9.58</v>
      </c>
      <c r="S85" s="201">
        <v>11.79</v>
      </c>
      <c r="T85" s="201">
        <v>1.42</v>
      </c>
      <c r="U85" s="201">
        <v>49.54</v>
      </c>
      <c r="V85" s="201">
        <v>6.07</v>
      </c>
      <c r="W85" s="201">
        <v>14.78</v>
      </c>
      <c r="X85" s="201">
        <v>62.99</v>
      </c>
      <c r="Y85" s="201">
        <v>0</v>
      </c>
      <c r="Z85">
        <v>0</v>
      </c>
      <c r="AA85" s="201">
        <v>11.63</v>
      </c>
      <c r="AB85" s="201">
        <v>0</v>
      </c>
      <c r="AC85" s="201">
        <v>0</v>
      </c>
      <c r="AD85" s="201">
        <v>0</v>
      </c>
      <c r="AE85" s="201">
        <v>41</v>
      </c>
      <c r="AF85" s="201">
        <v>0</v>
      </c>
      <c r="AG85" s="201">
        <v>0</v>
      </c>
      <c r="AH85" s="201">
        <v>0</v>
      </c>
      <c r="AI85" s="201">
        <v>99.35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118.61</v>
      </c>
      <c r="AQ85" s="201">
        <v>38.32</v>
      </c>
      <c r="AR85" s="201">
        <v>0</v>
      </c>
      <c r="AS85" s="201">
        <v>7.68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2.52</v>
      </c>
      <c r="AZ85" s="201">
        <v>4.2699999999999996</v>
      </c>
      <c r="BA85" s="201">
        <v>2.36</v>
      </c>
      <c r="BB85" s="201">
        <v>2.46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495.2</v>
      </c>
      <c r="L86" s="201">
        <v>17.489999999999998</v>
      </c>
      <c r="M86" s="201">
        <v>64.010000000000005</v>
      </c>
      <c r="N86" s="201">
        <v>53.04</v>
      </c>
      <c r="O86" s="201">
        <v>74.13</v>
      </c>
      <c r="P86" s="201">
        <v>31.43</v>
      </c>
      <c r="Q86" s="201">
        <v>9.64</v>
      </c>
      <c r="R86" s="201">
        <v>9.58</v>
      </c>
      <c r="S86" s="201">
        <v>11.79</v>
      </c>
      <c r="T86" s="201">
        <v>1.42</v>
      </c>
      <c r="U86" s="201">
        <v>49.54</v>
      </c>
      <c r="V86" s="201">
        <v>6.07</v>
      </c>
      <c r="W86" s="201">
        <v>14.78</v>
      </c>
      <c r="X86" s="201">
        <v>62.99</v>
      </c>
      <c r="Y86" s="201">
        <v>0</v>
      </c>
      <c r="Z86">
        <v>0</v>
      </c>
      <c r="AA86" s="201">
        <v>12.63</v>
      </c>
      <c r="AB86" s="201">
        <v>0</v>
      </c>
      <c r="AC86" s="201">
        <v>0</v>
      </c>
      <c r="AD86" s="201">
        <v>0</v>
      </c>
      <c r="AE86" s="201">
        <v>41</v>
      </c>
      <c r="AF86" s="201">
        <v>0</v>
      </c>
      <c r="AG86" s="201">
        <v>0</v>
      </c>
      <c r="AH86" s="201">
        <v>0</v>
      </c>
      <c r="AI86" s="201">
        <v>99.35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118.61</v>
      </c>
      <c r="AQ86" s="201">
        <v>38.32</v>
      </c>
      <c r="AR86" s="201">
        <v>0</v>
      </c>
      <c r="AS86" s="201">
        <v>7.68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2.4700000000000002</v>
      </c>
      <c r="AZ86" s="201">
        <v>4.2699999999999996</v>
      </c>
      <c r="BA86" s="201">
        <v>2.4500000000000002</v>
      </c>
      <c r="BB86" s="201">
        <v>2.46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495.2</v>
      </c>
      <c r="L87" s="201">
        <v>17.489999999999998</v>
      </c>
      <c r="M87" s="201">
        <v>64.010000000000005</v>
      </c>
      <c r="N87" s="201">
        <v>53.04</v>
      </c>
      <c r="O87" s="201">
        <v>74.13</v>
      </c>
      <c r="P87" s="201">
        <v>31.43</v>
      </c>
      <c r="Q87" s="201">
        <v>9.64</v>
      </c>
      <c r="R87" s="201">
        <v>9.58</v>
      </c>
      <c r="S87" s="201">
        <v>11.79</v>
      </c>
      <c r="T87" s="201">
        <v>1.42</v>
      </c>
      <c r="U87" s="201">
        <v>49.54</v>
      </c>
      <c r="V87" s="201">
        <v>6.07</v>
      </c>
      <c r="W87" s="201">
        <v>14.78</v>
      </c>
      <c r="X87" s="201">
        <v>62.99</v>
      </c>
      <c r="Y87" s="201">
        <v>0</v>
      </c>
      <c r="Z87">
        <v>0</v>
      </c>
      <c r="AA87" s="201">
        <v>12.63</v>
      </c>
      <c r="AB87" s="201">
        <v>0</v>
      </c>
      <c r="AC87" s="201">
        <v>0</v>
      </c>
      <c r="AD87" s="201">
        <v>0</v>
      </c>
      <c r="AE87" s="201">
        <v>41</v>
      </c>
      <c r="AF87" s="201">
        <v>0</v>
      </c>
      <c r="AG87" s="201">
        <v>0</v>
      </c>
      <c r="AH87" s="201">
        <v>0</v>
      </c>
      <c r="AI87" s="201">
        <v>97.75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118.61</v>
      </c>
      <c r="AQ87" s="201">
        <v>38.32</v>
      </c>
      <c r="AR87" s="201">
        <v>0</v>
      </c>
      <c r="AS87" s="201">
        <v>7.68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2.4700000000000002</v>
      </c>
      <c r="AZ87" s="201">
        <v>3.5</v>
      </c>
      <c r="BA87" s="201">
        <v>2.4500000000000002</v>
      </c>
      <c r="BB87" s="201">
        <v>2.46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495.2</v>
      </c>
      <c r="L88" s="201">
        <v>17.489999999999998</v>
      </c>
      <c r="M88" s="201">
        <v>64.010000000000005</v>
      </c>
      <c r="N88" s="201">
        <v>53.04</v>
      </c>
      <c r="O88" s="201">
        <v>74.13</v>
      </c>
      <c r="P88" s="201">
        <v>31.43</v>
      </c>
      <c r="Q88" s="201">
        <v>9.64</v>
      </c>
      <c r="R88" s="201">
        <v>9.58</v>
      </c>
      <c r="S88" s="201">
        <v>11.79</v>
      </c>
      <c r="T88" s="201">
        <v>1.42</v>
      </c>
      <c r="U88" s="201">
        <v>49.54</v>
      </c>
      <c r="V88" s="201">
        <v>6.07</v>
      </c>
      <c r="W88" s="201">
        <v>14.78</v>
      </c>
      <c r="X88" s="201">
        <v>62.99</v>
      </c>
      <c r="Y88" s="201">
        <v>0</v>
      </c>
      <c r="Z88">
        <v>0</v>
      </c>
      <c r="AA88" s="201">
        <v>12.63</v>
      </c>
      <c r="AB88" s="201">
        <v>0</v>
      </c>
      <c r="AC88" s="201">
        <v>0</v>
      </c>
      <c r="AD88" s="201">
        <v>0</v>
      </c>
      <c r="AE88" s="201">
        <v>41</v>
      </c>
      <c r="AF88" s="201">
        <v>0</v>
      </c>
      <c r="AG88" s="201">
        <v>0</v>
      </c>
      <c r="AH88" s="201">
        <v>0</v>
      </c>
      <c r="AI88" s="201">
        <v>97.75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118.61</v>
      </c>
      <c r="AQ88" s="201">
        <v>38.32</v>
      </c>
      <c r="AR88" s="201">
        <v>0</v>
      </c>
      <c r="AS88" s="201">
        <v>7.68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2.4700000000000002</v>
      </c>
      <c r="AZ88" s="201">
        <v>3.5</v>
      </c>
      <c r="BA88" s="201">
        <v>2.4500000000000002</v>
      </c>
      <c r="BB88" s="201">
        <v>2.46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495.2</v>
      </c>
      <c r="L89" s="201">
        <v>17.489999999999998</v>
      </c>
      <c r="M89" s="201">
        <v>64.010000000000005</v>
      </c>
      <c r="N89" s="201">
        <v>53.04</v>
      </c>
      <c r="O89" s="201">
        <v>74.13</v>
      </c>
      <c r="P89" s="201">
        <v>31.43</v>
      </c>
      <c r="Q89" s="201">
        <v>9.64</v>
      </c>
      <c r="R89" s="201">
        <v>9.58</v>
      </c>
      <c r="S89" s="201">
        <v>11.79</v>
      </c>
      <c r="T89" s="201">
        <v>1.42</v>
      </c>
      <c r="U89" s="201">
        <v>49.54</v>
      </c>
      <c r="V89" s="201">
        <v>6.07</v>
      </c>
      <c r="W89" s="201">
        <v>14.78</v>
      </c>
      <c r="X89" s="201">
        <v>62.99</v>
      </c>
      <c r="Y89" s="201">
        <v>0</v>
      </c>
      <c r="Z89">
        <v>0</v>
      </c>
      <c r="AA89" s="201">
        <v>12.63</v>
      </c>
      <c r="AB89" s="201">
        <v>0</v>
      </c>
      <c r="AC89" s="201">
        <v>0</v>
      </c>
      <c r="AD89" s="201">
        <v>0</v>
      </c>
      <c r="AE89" s="201">
        <v>41</v>
      </c>
      <c r="AF89" s="201">
        <v>0</v>
      </c>
      <c r="AG89" s="201">
        <v>0</v>
      </c>
      <c r="AH89" s="201">
        <v>0</v>
      </c>
      <c r="AI89" s="201">
        <v>97.75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118.61</v>
      </c>
      <c r="AQ89" s="201">
        <v>38.32</v>
      </c>
      <c r="AR89" s="201">
        <v>0</v>
      </c>
      <c r="AS89" s="201">
        <v>7.68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2.4700000000000002</v>
      </c>
      <c r="AZ89" s="201">
        <v>4.2699999999999996</v>
      </c>
      <c r="BA89" s="201">
        <v>2.36</v>
      </c>
      <c r="BB89" s="201">
        <v>2.46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495.2</v>
      </c>
      <c r="L90" s="201">
        <v>17.489999999999998</v>
      </c>
      <c r="M90" s="201">
        <v>64.010000000000005</v>
      </c>
      <c r="N90" s="201">
        <v>53.04</v>
      </c>
      <c r="O90" s="201">
        <v>74.13</v>
      </c>
      <c r="P90" s="201">
        <v>31.43</v>
      </c>
      <c r="Q90" s="201">
        <v>9.64</v>
      </c>
      <c r="R90" s="201">
        <v>9.58</v>
      </c>
      <c r="S90" s="201">
        <v>11.79</v>
      </c>
      <c r="T90" s="201">
        <v>1.42</v>
      </c>
      <c r="U90" s="201">
        <v>49.54</v>
      </c>
      <c r="V90" s="201">
        <v>6.07</v>
      </c>
      <c r="W90" s="201">
        <v>14.78</v>
      </c>
      <c r="X90" s="201">
        <v>62.99</v>
      </c>
      <c r="Y90" s="201">
        <v>0</v>
      </c>
      <c r="Z90">
        <v>0</v>
      </c>
      <c r="AA90" s="201">
        <v>12.63</v>
      </c>
      <c r="AB90" s="201">
        <v>0</v>
      </c>
      <c r="AC90" s="201">
        <v>0</v>
      </c>
      <c r="AD90" s="201">
        <v>0</v>
      </c>
      <c r="AE90" s="201">
        <v>41</v>
      </c>
      <c r="AF90" s="201">
        <v>0</v>
      </c>
      <c r="AG90" s="201">
        <v>0</v>
      </c>
      <c r="AH90" s="201">
        <v>0</v>
      </c>
      <c r="AI90" s="201">
        <v>97.75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118.61</v>
      </c>
      <c r="AQ90" s="201">
        <v>38.32</v>
      </c>
      <c r="AR90" s="201">
        <v>0</v>
      </c>
      <c r="AS90" s="201">
        <v>7.68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2.52</v>
      </c>
      <c r="AZ90" s="201">
        <v>4.2699999999999996</v>
      </c>
      <c r="BA90" s="201">
        <v>2.83</v>
      </c>
      <c r="BB90" s="201">
        <v>2.46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495.2</v>
      </c>
      <c r="L91" s="201">
        <v>17.489999999999998</v>
      </c>
      <c r="M91" s="201">
        <v>64.010000000000005</v>
      </c>
      <c r="N91" s="201">
        <v>53.04</v>
      </c>
      <c r="O91" s="201">
        <v>74.13</v>
      </c>
      <c r="P91" s="201">
        <v>31.43</v>
      </c>
      <c r="Q91" s="201">
        <v>9.64</v>
      </c>
      <c r="R91" s="201">
        <v>9.58</v>
      </c>
      <c r="S91" s="201">
        <v>11.79</v>
      </c>
      <c r="T91" s="201">
        <v>1.42</v>
      </c>
      <c r="U91" s="201">
        <v>49.54</v>
      </c>
      <c r="V91" s="201">
        <v>6.07</v>
      </c>
      <c r="W91" s="201">
        <v>14.78</v>
      </c>
      <c r="X91" s="201">
        <v>62.99</v>
      </c>
      <c r="Y91" s="201">
        <v>0</v>
      </c>
      <c r="Z91">
        <v>0</v>
      </c>
      <c r="AA91" s="201">
        <v>12.63</v>
      </c>
      <c r="AB91" s="201">
        <v>0</v>
      </c>
      <c r="AC91" s="201">
        <v>0</v>
      </c>
      <c r="AD91" s="201">
        <v>0</v>
      </c>
      <c r="AE91" s="201">
        <v>41</v>
      </c>
      <c r="AF91" s="201">
        <v>0</v>
      </c>
      <c r="AG91" s="201">
        <v>0</v>
      </c>
      <c r="AH91" s="201">
        <v>0</v>
      </c>
      <c r="AI91" s="201">
        <v>99.35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118.61</v>
      </c>
      <c r="AQ91" s="201">
        <v>38.32</v>
      </c>
      <c r="AR91" s="201">
        <v>0</v>
      </c>
      <c r="AS91" s="201">
        <v>7.68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2.52</v>
      </c>
      <c r="AZ91" s="201">
        <v>4.2699999999999996</v>
      </c>
      <c r="BA91" s="201">
        <v>2.83</v>
      </c>
      <c r="BB91" s="201">
        <v>2.46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495.2</v>
      </c>
      <c r="L92" s="201">
        <v>17.489999999999998</v>
      </c>
      <c r="M92" s="201">
        <v>64.010000000000005</v>
      </c>
      <c r="N92" s="201">
        <v>53.04</v>
      </c>
      <c r="O92" s="201">
        <v>74.13</v>
      </c>
      <c r="P92" s="201">
        <v>31.43</v>
      </c>
      <c r="Q92" s="201">
        <v>9.64</v>
      </c>
      <c r="R92" s="201">
        <v>9.58</v>
      </c>
      <c r="S92" s="201">
        <v>11.79</v>
      </c>
      <c r="T92" s="201">
        <v>1.42</v>
      </c>
      <c r="U92" s="201">
        <v>49.54</v>
      </c>
      <c r="V92" s="201">
        <v>6.07</v>
      </c>
      <c r="W92" s="201">
        <v>14.78</v>
      </c>
      <c r="X92" s="201">
        <v>62.99</v>
      </c>
      <c r="Y92" s="201">
        <v>0</v>
      </c>
      <c r="Z92">
        <v>0</v>
      </c>
      <c r="AA92" s="201">
        <v>12.63</v>
      </c>
      <c r="AB92" s="201">
        <v>0</v>
      </c>
      <c r="AC92" s="201">
        <v>0</v>
      </c>
      <c r="AD92" s="201">
        <v>0</v>
      </c>
      <c r="AE92" s="201">
        <v>41</v>
      </c>
      <c r="AF92" s="201">
        <v>0</v>
      </c>
      <c r="AG92" s="201">
        <v>0</v>
      </c>
      <c r="AH92" s="201">
        <v>0</v>
      </c>
      <c r="AI92" s="201">
        <v>99.35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118.61</v>
      </c>
      <c r="AQ92" s="201">
        <v>38.32</v>
      </c>
      <c r="AR92" s="201">
        <v>0</v>
      </c>
      <c r="AS92" s="201">
        <v>7.68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2.52</v>
      </c>
      <c r="AZ92" s="201">
        <v>4.2699999999999996</v>
      </c>
      <c r="BA92" s="201">
        <v>2.83</v>
      </c>
      <c r="BB92" s="201">
        <v>2.46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495.2</v>
      </c>
      <c r="L93" s="201">
        <v>17.489999999999998</v>
      </c>
      <c r="M93" s="201">
        <v>64.010000000000005</v>
      </c>
      <c r="N93" s="201">
        <v>53.04</v>
      </c>
      <c r="O93" s="201">
        <v>74.13</v>
      </c>
      <c r="P93" s="201">
        <v>31.43</v>
      </c>
      <c r="Q93" s="201">
        <v>9.64</v>
      </c>
      <c r="R93" s="201">
        <v>9.58</v>
      </c>
      <c r="S93" s="201">
        <v>11.79</v>
      </c>
      <c r="T93" s="201">
        <v>1.42</v>
      </c>
      <c r="U93" s="201">
        <v>49.54</v>
      </c>
      <c r="V93" s="201">
        <v>6.07</v>
      </c>
      <c r="W93" s="201">
        <v>14.78</v>
      </c>
      <c r="X93" s="201">
        <v>62.99</v>
      </c>
      <c r="Y93" s="201">
        <v>0</v>
      </c>
      <c r="Z93">
        <v>0</v>
      </c>
      <c r="AA93" s="201">
        <v>12.63</v>
      </c>
      <c r="AB93" s="201">
        <v>0</v>
      </c>
      <c r="AC93" s="201">
        <v>0</v>
      </c>
      <c r="AD93" s="201">
        <v>0</v>
      </c>
      <c r="AE93" s="201">
        <v>41</v>
      </c>
      <c r="AF93" s="201">
        <v>0</v>
      </c>
      <c r="AG93" s="201">
        <v>0</v>
      </c>
      <c r="AH93" s="201">
        <v>0</v>
      </c>
      <c r="AI93" s="201">
        <v>99.35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118.61</v>
      </c>
      <c r="AQ93" s="201">
        <v>38.32</v>
      </c>
      <c r="AR93" s="201">
        <v>0</v>
      </c>
      <c r="AS93" s="201">
        <v>7.68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2.52</v>
      </c>
      <c r="AZ93" s="201">
        <v>4.2699999999999996</v>
      </c>
      <c r="BA93" s="201">
        <v>2.83</v>
      </c>
      <c r="BB93" s="201">
        <v>2.46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495.2</v>
      </c>
      <c r="L94" s="201">
        <v>17.489999999999998</v>
      </c>
      <c r="M94" s="201">
        <v>64.010000000000005</v>
      </c>
      <c r="N94" s="201">
        <v>53.04</v>
      </c>
      <c r="O94" s="201">
        <v>74.13</v>
      </c>
      <c r="P94" s="201">
        <v>31.43</v>
      </c>
      <c r="Q94" s="201">
        <v>9.64</v>
      </c>
      <c r="R94" s="201">
        <v>9.58</v>
      </c>
      <c r="S94" s="201">
        <v>11.79</v>
      </c>
      <c r="T94" s="201">
        <v>1.42</v>
      </c>
      <c r="U94" s="201">
        <v>49.54</v>
      </c>
      <c r="V94" s="201">
        <v>6.07</v>
      </c>
      <c r="W94" s="201">
        <v>14.78</v>
      </c>
      <c r="X94" s="201">
        <v>62.99</v>
      </c>
      <c r="Y94" s="201">
        <v>0</v>
      </c>
      <c r="Z94">
        <v>0</v>
      </c>
      <c r="AA94" s="201">
        <v>12.63</v>
      </c>
      <c r="AB94" s="201">
        <v>0</v>
      </c>
      <c r="AC94" s="201">
        <v>0</v>
      </c>
      <c r="AD94" s="201">
        <v>0</v>
      </c>
      <c r="AE94" s="201">
        <v>41.75</v>
      </c>
      <c r="AF94" s="201">
        <v>0</v>
      </c>
      <c r="AG94" s="201">
        <v>0</v>
      </c>
      <c r="AH94" s="201">
        <v>0</v>
      </c>
      <c r="AI94" s="201">
        <v>99.35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118.61</v>
      </c>
      <c r="AQ94" s="201">
        <v>38.32</v>
      </c>
      <c r="AR94" s="201">
        <v>0</v>
      </c>
      <c r="AS94" s="201">
        <v>7.68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2.4700000000000002</v>
      </c>
      <c r="AZ94" s="201">
        <v>4.2699999999999996</v>
      </c>
      <c r="BA94" s="201">
        <v>2.36</v>
      </c>
      <c r="BB94" s="201">
        <v>2.46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495.2</v>
      </c>
      <c r="L95" s="201">
        <v>17.489999999999998</v>
      </c>
      <c r="M95" s="201">
        <v>64.010000000000005</v>
      </c>
      <c r="N95" s="201">
        <v>53.04</v>
      </c>
      <c r="O95" s="201">
        <v>74.13</v>
      </c>
      <c r="P95" s="201">
        <v>31.43</v>
      </c>
      <c r="Q95" s="201">
        <v>9.64</v>
      </c>
      <c r="R95" s="201">
        <v>9.58</v>
      </c>
      <c r="S95" s="201">
        <v>11.79</v>
      </c>
      <c r="T95" s="201">
        <v>1.42</v>
      </c>
      <c r="U95" s="201">
        <v>49.54</v>
      </c>
      <c r="V95" s="201">
        <v>6.07</v>
      </c>
      <c r="W95" s="201">
        <v>14.78</v>
      </c>
      <c r="X95" s="201">
        <v>62.99</v>
      </c>
      <c r="Y95" s="201">
        <v>0</v>
      </c>
      <c r="Z95">
        <v>0</v>
      </c>
      <c r="AA95" s="201">
        <v>12.63</v>
      </c>
      <c r="AB95" s="201">
        <v>0</v>
      </c>
      <c r="AC95" s="201">
        <v>0</v>
      </c>
      <c r="AD95" s="201">
        <v>0</v>
      </c>
      <c r="AE95" s="201">
        <v>41.75</v>
      </c>
      <c r="AF95" s="201">
        <v>0</v>
      </c>
      <c r="AG95" s="201">
        <v>0</v>
      </c>
      <c r="AH95" s="201">
        <v>0</v>
      </c>
      <c r="AI95" s="201">
        <v>97.75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118.61</v>
      </c>
      <c r="AQ95" s="201">
        <v>38.32</v>
      </c>
      <c r="AR95" s="201">
        <v>0</v>
      </c>
      <c r="AS95" s="201">
        <v>7.68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2.4700000000000002</v>
      </c>
      <c r="AZ95" s="201">
        <v>4.2699999999999996</v>
      </c>
      <c r="BA95" s="201">
        <v>1.71</v>
      </c>
      <c r="BB95" s="201">
        <v>2.46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495.2</v>
      </c>
      <c r="L96" s="201">
        <v>17.489999999999998</v>
      </c>
      <c r="M96" s="201">
        <v>64.010000000000005</v>
      </c>
      <c r="N96" s="201">
        <v>53.04</v>
      </c>
      <c r="O96" s="201">
        <v>74.13</v>
      </c>
      <c r="P96" s="201">
        <v>31.43</v>
      </c>
      <c r="Q96" s="201">
        <v>9.64</v>
      </c>
      <c r="R96" s="201">
        <v>9.58</v>
      </c>
      <c r="S96" s="201">
        <v>11.79</v>
      </c>
      <c r="T96" s="201">
        <v>1.42</v>
      </c>
      <c r="U96" s="201">
        <v>49.54</v>
      </c>
      <c r="V96" s="201">
        <v>6.07</v>
      </c>
      <c r="W96" s="201">
        <v>14.78</v>
      </c>
      <c r="X96" s="201">
        <v>62.99</v>
      </c>
      <c r="Y96" s="201">
        <v>0</v>
      </c>
      <c r="Z96">
        <v>0</v>
      </c>
      <c r="AA96" s="201">
        <v>12.63</v>
      </c>
      <c r="AB96" s="201">
        <v>0</v>
      </c>
      <c r="AC96" s="201">
        <v>0</v>
      </c>
      <c r="AD96" s="201">
        <v>0</v>
      </c>
      <c r="AE96" s="201">
        <v>41.75</v>
      </c>
      <c r="AF96" s="201">
        <v>0</v>
      </c>
      <c r="AG96" s="201">
        <v>0</v>
      </c>
      <c r="AH96" s="201">
        <v>0</v>
      </c>
      <c r="AI96" s="201">
        <v>97.75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118.61</v>
      </c>
      <c r="AQ96" s="201">
        <v>38.32</v>
      </c>
      <c r="AR96" s="201">
        <v>0</v>
      </c>
      <c r="AS96" s="201">
        <v>7.68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2.4700000000000002</v>
      </c>
      <c r="AZ96" s="201">
        <v>3.2</v>
      </c>
      <c r="BA96" s="201">
        <v>1.1399999999999999</v>
      </c>
      <c r="BB96" s="201">
        <v>2.46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495.2</v>
      </c>
      <c r="L97" s="201">
        <v>17.489999999999998</v>
      </c>
      <c r="M97" s="201">
        <v>64.010000000000005</v>
      </c>
      <c r="N97" s="201">
        <v>53.04</v>
      </c>
      <c r="O97" s="201">
        <v>74.13</v>
      </c>
      <c r="P97" s="201">
        <v>31.43</v>
      </c>
      <c r="Q97" s="201">
        <v>9.64</v>
      </c>
      <c r="R97" s="201">
        <v>9.58</v>
      </c>
      <c r="S97" s="201">
        <v>11.79</v>
      </c>
      <c r="T97" s="201">
        <v>1.42</v>
      </c>
      <c r="U97" s="201">
        <v>49.54</v>
      </c>
      <c r="V97" s="201">
        <v>6.07</v>
      </c>
      <c r="W97" s="201">
        <v>14.78</v>
      </c>
      <c r="X97" s="201">
        <v>62.99</v>
      </c>
      <c r="Y97" s="201">
        <v>0</v>
      </c>
      <c r="Z97">
        <v>0</v>
      </c>
      <c r="AA97" s="201">
        <v>12.63</v>
      </c>
      <c r="AB97" s="201">
        <v>0</v>
      </c>
      <c r="AC97" s="201">
        <v>0</v>
      </c>
      <c r="AD97" s="201">
        <v>0</v>
      </c>
      <c r="AE97" s="201">
        <v>41.75</v>
      </c>
      <c r="AF97" s="201">
        <v>0</v>
      </c>
      <c r="AG97" s="201">
        <v>0</v>
      </c>
      <c r="AH97" s="201">
        <v>0</v>
      </c>
      <c r="AI97" s="201">
        <v>97.75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118.61</v>
      </c>
      <c r="AQ97" s="201">
        <v>38.32</v>
      </c>
      <c r="AR97" s="201">
        <v>0</v>
      </c>
      <c r="AS97" s="201">
        <v>7.68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2.4700000000000002</v>
      </c>
      <c r="AZ97" s="201">
        <v>2.13</v>
      </c>
      <c r="BA97" s="201">
        <v>0.77</v>
      </c>
      <c r="BB97" s="201">
        <v>2.46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495.2</v>
      </c>
      <c r="L98" s="201">
        <v>17.489999999999998</v>
      </c>
      <c r="M98" s="201">
        <v>64.010000000000005</v>
      </c>
      <c r="N98" s="201">
        <v>53.04</v>
      </c>
      <c r="O98" s="201">
        <v>74.13</v>
      </c>
      <c r="P98" s="201">
        <v>31.43</v>
      </c>
      <c r="Q98" s="201">
        <v>9.64</v>
      </c>
      <c r="R98" s="201">
        <v>9.58</v>
      </c>
      <c r="S98" s="201">
        <v>11.79</v>
      </c>
      <c r="T98" s="201">
        <v>1.42</v>
      </c>
      <c r="U98" s="201">
        <v>49.54</v>
      </c>
      <c r="V98" s="201">
        <v>6.07</v>
      </c>
      <c r="W98" s="201">
        <v>14.78</v>
      </c>
      <c r="X98" s="201">
        <v>62.99</v>
      </c>
      <c r="Y98" s="201">
        <v>0</v>
      </c>
      <c r="Z98">
        <v>0</v>
      </c>
      <c r="AA98" s="201">
        <v>12.63</v>
      </c>
      <c r="AB98" s="201">
        <v>0</v>
      </c>
      <c r="AC98" s="201">
        <v>0</v>
      </c>
      <c r="AD98" s="201">
        <v>0</v>
      </c>
      <c r="AE98" s="201">
        <v>41.75</v>
      </c>
      <c r="AF98" s="201">
        <v>0</v>
      </c>
      <c r="AG98" s="201">
        <v>0</v>
      </c>
      <c r="AH98" s="201">
        <v>0</v>
      </c>
      <c r="AI98" s="201">
        <v>97.75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118.61</v>
      </c>
      <c r="AQ98" s="201">
        <v>38.32</v>
      </c>
      <c r="AR98" s="201">
        <v>0</v>
      </c>
      <c r="AS98" s="201">
        <v>7.68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2.4700000000000002</v>
      </c>
      <c r="AZ98" s="201">
        <v>1.07</v>
      </c>
      <c r="BA98" s="201">
        <v>0.38</v>
      </c>
      <c r="BB98" s="201">
        <v>2.46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8.6126274999999985</v>
      </c>
      <c r="L99">
        <f t="shared" si="0"/>
        <v>0.34145749999999991</v>
      </c>
      <c r="M99">
        <f t="shared" si="0"/>
        <v>1.4092050000000034</v>
      </c>
      <c r="N99">
        <f t="shared" si="0"/>
        <v>1.1691899999999995</v>
      </c>
      <c r="O99">
        <f t="shared" si="0"/>
        <v>1.7121000000000017</v>
      </c>
      <c r="P99">
        <f t="shared" si="0"/>
        <v>0.7543199999999991</v>
      </c>
      <c r="Q99">
        <f t="shared" si="0"/>
        <v>0.18855000000000002</v>
      </c>
      <c r="R99">
        <f t="shared" si="0"/>
        <v>0.19157750000000037</v>
      </c>
      <c r="S99">
        <f t="shared" si="0"/>
        <v>0.22744999999999954</v>
      </c>
      <c r="T99">
        <f t="shared" si="0"/>
        <v>2.7652500000000028E-2</v>
      </c>
      <c r="U99">
        <f t="shared" si="0"/>
        <v>1.3806400000000005</v>
      </c>
      <c r="V99">
        <f t="shared" si="0"/>
        <v>0.16212750000000006</v>
      </c>
      <c r="W99">
        <f t="shared" si="0"/>
        <v>0.30188749999999975</v>
      </c>
      <c r="X99">
        <f t="shared" si="0"/>
        <v>1.300297499999999</v>
      </c>
      <c r="Y99">
        <f t="shared" si="0"/>
        <v>0</v>
      </c>
      <c r="Z99">
        <f t="shared" si="0"/>
        <v>0</v>
      </c>
      <c r="AA99">
        <f t="shared" si="0"/>
        <v>0.30059250000000093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1.0236974999999999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2.2057674999999999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2.3469925000000007</v>
      </c>
      <c r="AQ99">
        <f t="shared" ref="AQ99:AT99" si="1">SUM(AQ3:AQ98)/4000</f>
        <v>0.68117500000000064</v>
      </c>
      <c r="AR99">
        <f t="shared" si="1"/>
        <v>0.45155250000000008</v>
      </c>
      <c r="AS99">
        <f t="shared" si="1"/>
        <v>0.15383999999999995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5.9430000000000011E-2</v>
      </c>
      <c r="AZ99">
        <f t="shared" si="2"/>
        <v>2.1389999999999989E-2</v>
      </c>
      <c r="BA99">
        <f t="shared" si="2"/>
        <v>1.9172499999999995E-2</v>
      </c>
      <c r="BB99">
        <f t="shared" si="2"/>
        <v>5.7330000000000075E-2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158.72</v>
      </c>
      <c r="L3" s="201">
        <v>63.21</v>
      </c>
      <c r="M3" s="201">
        <v>0</v>
      </c>
      <c r="N3" s="201">
        <v>29.17</v>
      </c>
      <c r="O3" s="201">
        <v>48.98</v>
      </c>
      <c r="P3" s="201">
        <v>66.959999999999994</v>
      </c>
      <c r="Q3" s="201">
        <v>5.36</v>
      </c>
      <c r="R3" s="201">
        <v>5.2</v>
      </c>
      <c r="S3" s="201">
        <v>6.49</v>
      </c>
      <c r="T3" s="201">
        <v>0</v>
      </c>
      <c r="U3" s="201">
        <v>279.58</v>
      </c>
      <c r="V3" s="201">
        <v>5.1100000000000003</v>
      </c>
      <c r="W3" s="201">
        <v>8.5500000000000007</v>
      </c>
      <c r="X3" s="201">
        <v>36.43</v>
      </c>
      <c r="Y3" s="201">
        <v>0</v>
      </c>
      <c r="Z3">
        <v>0</v>
      </c>
      <c r="AA3" s="201">
        <v>7.96</v>
      </c>
      <c r="AB3" s="201">
        <v>0</v>
      </c>
      <c r="AC3" s="201">
        <v>0</v>
      </c>
      <c r="AD3" s="201">
        <v>0</v>
      </c>
      <c r="AE3" s="201">
        <v>24.03</v>
      </c>
      <c r="AF3" s="201">
        <v>0</v>
      </c>
      <c r="AG3" s="201">
        <v>0</v>
      </c>
      <c r="AH3" s="201">
        <v>0</v>
      </c>
      <c r="AI3" s="201">
        <v>54.35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68.59</v>
      </c>
      <c r="AQ3" s="201">
        <v>22.16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158.72</v>
      </c>
      <c r="L4" s="201">
        <v>63.21</v>
      </c>
      <c r="M4" s="201">
        <v>0</v>
      </c>
      <c r="N4" s="201">
        <v>29.17</v>
      </c>
      <c r="O4" s="201">
        <v>48.98</v>
      </c>
      <c r="P4" s="201">
        <v>66.959999999999994</v>
      </c>
      <c r="Q4" s="201">
        <v>5.36</v>
      </c>
      <c r="R4" s="201">
        <v>5.2</v>
      </c>
      <c r="S4" s="201">
        <v>6.49</v>
      </c>
      <c r="T4" s="201">
        <v>0</v>
      </c>
      <c r="U4" s="201">
        <v>279.58</v>
      </c>
      <c r="V4" s="201">
        <v>5.1100000000000003</v>
      </c>
      <c r="W4" s="201">
        <v>8.5500000000000007</v>
      </c>
      <c r="X4" s="201">
        <v>36.43</v>
      </c>
      <c r="Y4" s="201">
        <v>0</v>
      </c>
      <c r="Z4">
        <v>0</v>
      </c>
      <c r="AA4" s="201">
        <v>7.96</v>
      </c>
      <c r="AB4" s="201">
        <v>0</v>
      </c>
      <c r="AC4" s="201">
        <v>0</v>
      </c>
      <c r="AD4" s="201">
        <v>0</v>
      </c>
      <c r="AE4" s="201">
        <v>24.03</v>
      </c>
      <c r="AF4" s="201">
        <v>0</v>
      </c>
      <c r="AG4" s="201">
        <v>0</v>
      </c>
      <c r="AH4" s="201">
        <v>0</v>
      </c>
      <c r="AI4" s="201">
        <v>54.35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68.59</v>
      </c>
      <c r="AQ4" s="201">
        <v>22.16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158.72</v>
      </c>
      <c r="L5" s="201">
        <v>63.21</v>
      </c>
      <c r="M5" s="201">
        <v>0</v>
      </c>
      <c r="N5" s="201">
        <v>29.17</v>
      </c>
      <c r="O5" s="201">
        <v>48.98</v>
      </c>
      <c r="P5" s="201">
        <v>66.959999999999994</v>
      </c>
      <c r="Q5" s="201">
        <v>5.36</v>
      </c>
      <c r="R5" s="201">
        <v>5.2</v>
      </c>
      <c r="S5" s="201">
        <v>6.49</v>
      </c>
      <c r="T5" s="201">
        <v>0</v>
      </c>
      <c r="U5" s="201">
        <v>279.58</v>
      </c>
      <c r="V5" s="201">
        <v>5.1100000000000003</v>
      </c>
      <c r="W5" s="201">
        <v>8.5500000000000007</v>
      </c>
      <c r="X5" s="201">
        <v>36.43</v>
      </c>
      <c r="Y5" s="201">
        <v>0</v>
      </c>
      <c r="Z5">
        <v>0</v>
      </c>
      <c r="AA5" s="201">
        <v>7.96</v>
      </c>
      <c r="AB5" s="201">
        <v>0</v>
      </c>
      <c r="AC5" s="201">
        <v>0</v>
      </c>
      <c r="AD5" s="201">
        <v>0</v>
      </c>
      <c r="AE5" s="201">
        <v>24.03</v>
      </c>
      <c r="AF5" s="201">
        <v>0</v>
      </c>
      <c r="AG5" s="201">
        <v>0</v>
      </c>
      <c r="AH5" s="201">
        <v>0</v>
      </c>
      <c r="AI5" s="201">
        <v>54.35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68.59</v>
      </c>
      <c r="AQ5" s="201">
        <v>22.16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158.72</v>
      </c>
      <c r="L6" s="201">
        <v>63.21</v>
      </c>
      <c r="M6" s="201">
        <v>0</v>
      </c>
      <c r="N6" s="201">
        <v>29.17</v>
      </c>
      <c r="O6" s="201">
        <v>48.98</v>
      </c>
      <c r="P6" s="201">
        <v>66.959999999999994</v>
      </c>
      <c r="Q6" s="201">
        <v>5.36</v>
      </c>
      <c r="R6" s="201">
        <v>5.2</v>
      </c>
      <c r="S6" s="201">
        <v>6.49</v>
      </c>
      <c r="T6" s="201">
        <v>0</v>
      </c>
      <c r="U6" s="201">
        <v>279.58</v>
      </c>
      <c r="V6" s="201">
        <v>5.1100000000000003</v>
      </c>
      <c r="W6" s="201">
        <v>8.5500000000000007</v>
      </c>
      <c r="X6" s="201">
        <v>36.43</v>
      </c>
      <c r="Y6" s="201">
        <v>0</v>
      </c>
      <c r="Z6">
        <v>0</v>
      </c>
      <c r="AA6" s="201">
        <v>7.96</v>
      </c>
      <c r="AB6" s="201">
        <v>0</v>
      </c>
      <c r="AC6" s="201">
        <v>0</v>
      </c>
      <c r="AD6" s="201">
        <v>0</v>
      </c>
      <c r="AE6" s="201">
        <v>24.03</v>
      </c>
      <c r="AF6" s="201">
        <v>0</v>
      </c>
      <c r="AG6" s="201">
        <v>0</v>
      </c>
      <c r="AH6" s="201">
        <v>0</v>
      </c>
      <c r="AI6" s="201">
        <v>54.35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68.59</v>
      </c>
      <c r="AQ6" s="201">
        <v>22.16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158.72</v>
      </c>
      <c r="L7" s="201">
        <v>63.21</v>
      </c>
      <c r="M7" s="201">
        <v>0</v>
      </c>
      <c r="N7" s="201">
        <v>29.17</v>
      </c>
      <c r="O7" s="201">
        <v>48.98</v>
      </c>
      <c r="P7" s="201">
        <v>66.959999999999994</v>
      </c>
      <c r="Q7" s="201">
        <v>5.36</v>
      </c>
      <c r="R7" s="201">
        <v>5.2</v>
      </c>
      <c r="S7" s="201">
        <v>6.49</v>
      </c>
      <c r="T7" s="201">
        <v>0</v>
      </c>
      <c r="U7" s="201">
        <v>279.58</v>
      </c>
      <c r="V7" s="201">
        <v>5.1100000000000003</v>
      </c>
      <c r="W7" s="201">
        <v>8.5500000000000007</v>
      </c>
      <c r="X7" s="201">
        <v>36.43</v>
      </c>
      <c r="Y7" s="201">
        <v>0</v>
      </c>
      <c r="Z7">
        <v>0</v>
      </c>
      <c r="AA7" s="201">
        <v>7.96</v>
      </c>
      <c r="AB7" s="201">
        <v>0</v>
      </c>
      <c r="AC7" s="201">
        <v>0</v>
      </c>
      <c r="AD7" s="201">
        <v>0</v>
      </c>
      <c r="AE7" s="201">
        <v>24.03</v>
      </c>
      <c r="AF7" s="201">
        <v>0</v>
      </c>
      <c r="AG7" s="201">
        <v>0</v>
      </c>
      <c r="AH7" s="201">
        <v>0</v>
      </c>
      <c r="AI7" s="201">
        <v>54.35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68.59</v>
      </c>
      <c r="AQ7" s="201">
        <v>22.16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158.72</v>
      </c>
      <c r="L8" s="201">
        <v>63.21</v>
      </c>
      <c r="M8" s="201">
        <v>0</v>
      </c>
      <c r="N8" s="201">
        <v>29.17</v>
      </c>
      <c r="O8" s="201">
        <v>48.98</v>
      </c>
      <c r="P8" s="201">
        <v>66.959999999999994</v>
      </c>
      <c r="Q8" s="201">
        <v>5.36</v>
      </c>
      <c r="R8" s="201">
        <v>5.2</v>
      </c>
      <c r="S8" s="201">
        <v>6.49</v>
      </c>
      <c r="T8" s="201">
        <v>0</v>
      </c>
      <c r="U8" s="201">
        <v>279.58</v>
      </c>
      <c r="V8" s="201">
        <v>5.1100000000000003</v>
      </c>
      <c r="W8" s="201">
        <v>8.5500000000000007</v>
      </c>
      <c r="X8" s="201">
        <v>36.43</v>
      </c>
      <c r="Y8" s="201">
        <v>0</v>
      </c>
      <c r="Z8">
        <v>0</v>
      </c>
      <c r="AA8" s="201">
        <v>7.96</v>
      </c>
      <c r="AB8" s="201">
        <v>0</v>
      </c>
      <c r="AC8" s="201">
        <v>0</v>
      </c>
      <c r="AD8" s="201">
        <v>0</v>
      </c>
      <c r="AE8" s="201">
        <v>24.03</v>
      </c>
      <c r="AF8" s="201">
        <v>0</v>
      </c>
      <c r="AG8" s="201">
        <v>0</v>
      </c>
      <c r="AH8" s="201">
        <v>0</v>
      </c>
      <c r="AI8" s="201">
        <v>54.35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68.59</v>
      </c>
      <c r="AQ8" s="201">
        <v>22.16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158.72</v>
      </c>
      <c r="L9" s="201">
        <v>63.21</v>
      </c>
      <c r="M9" s="201">
        <v>0</v>
      </c>
      <c r="N9" s="201">
        <v>29.17</v>
      </c>
      <c r="O9" s="201">
        <v>48.98</v>
      </c>
      <c r="P9" s="201">
        <v>66.959999999999994</v>
      </c>
      <c r="Q9" s="201">
        <v>5.36</v>
      </c>
      <c r="R9" s="201">
        <v>5.2</v>
      </c>
      <c r="S9" s="201">
        <v>6.49</v>
      </c>
      <c r="T9" s="201">
        <v>0</v>
      </c>
      <c r="U9" s="201">
        <v>279.58</v>
      </c>
      <c r="V9" s="201">
        <v>5.1100000000000003</v>
      </c>
      <c r="W9" s="201">
        <v>8.5500000000000007</v>
      </c>
      <c r="X9" s="201">
        <v>36.43</v>
      </c>
      <c r="Y9" s="201">
        <v>0</v>
      </c>
      <c r="Z9">
        <v>0</v>
      </c>
      <c r="AA9" s="201">
        <v>7.96</v>
      </c>
      <c r="AB9" s="201">
        <v>0</v>
      </c>
      <c r="AC9" s="201">
        <v>0</v>
      </c>
      <c r="AD9" s="201">
        <v>0</v>
      </c>
      <c r="AE9" s="201">
        <v>24</v>
      </c>
      <c r="AF9" s="201">
        <v>0</v>
      </c>
      <c r="AG9" s="201">
        <v>0</v>
      </c>
      <c r="AH9" s="201">
        <v>0</v>
      </c>
      <c r="AI9" s="201">
        <v>54.64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68.59</v>
      </c>
      <c r="AQ9" s="201">
        <v>22.16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158.72</v>
      </c>
      <c r="L10" s="201">
        <v>63.21</v>
      </c>
      <c r="M10" s="201">
        <v>0</v>
      </c>
      <c r="N10" s="201">
        <v>29.17</v>
      </c>
      <c r="O10" s="201">
        <v>48.98</v>
      </c>
      <c r="P10" s="201">
        <v>66.959999999999994</v>
      </c>
      <c r="Q10" s="201">
        <v>5.36</v>
      </c>
      <c r="R10" s="201">
        <v>5.2</v>
      </c>
      <c r="S10" s="201">
        <v>6.49</v>
      </c>
      <c r="T10" s="201">
        <v>0</v>
      </c>
      <c r="U10" s="201">
        <v>279.58</v>
      </c>
      <c r="V10" s="201">
        <v>5.1100000000000003</v>
      </c>
      <c r="W10" s="201">
        <v>8.5500000000000007</v>
      </c>
      <c r="X10" s="201">
        <v>36.43</v>
      </c>
      <c r="Y10" s="201">
        <v>0</v>
      </c>
      <c r="Z10">
        <v>0</v>
      </c>
      <c r="AA10" s="201">
        <v>7.96</v>
      </c>
      <c r="AB10" s="201">
        <v>0</v>
      </c>
      <c r="AC10" s="201">
        <v>0</v>
      </c>
      <c r="AD10" s="201">
        <v>0</v>
      </c>
      <c r="AE10" s="201">
        <v>24</v>
      </c>
      <c r="AF10" s="201">
        <v>0</v>
      </c>
      <c r="AG10" s="201">
        <v>0</v>
      </c>
      <c r="AH10" s="201">
        <v>0</v>
      </c>
      <c r="AI10" s="201">
        <v>54.64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68.59</v>
      </c>
      <c r="AQ10" s="201">
        <v>22.16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158.72</v>
      </c>
      <c r="L11" s="201">
        <v>63.21</v>
      </c>
      <c r="M11" s="201">
        <v>0</v>
      </c>
      <c r="N11" s="201">
        <v>29.17</v>
      </c>
      <c r="O11" s="201">
        <v>48.98</v>
      </c>
      <c r="P11" s="201">
        <v>66.959999999999994</v>
      </c>
      <c r="Q11" s="201">
        <v>5.36</v>
      </c>
      <c r="R11" s="201">
        <v>5.2</v>
      </c>
      <c r="S11" s="201">
        <v>6.49</v>
      </c>
      <c r="T11" s="201">
        <v>0</v>
      </c>
      <c r="U11" s="201">
        <v>279.58</v>
      </c>
      <c r="V11" s="201">
        <v>5.1100000000000003</v>
      </c>
      <c r="W11" s="201">
        <v>8.5500000000000007</v>
      </c>
      <c r="X11" s="201">
        <v>36.43</v>
      </c>
      <c r="Y11" s="201">
        <v>0</v>
      </c>
      <c r="Z11">
        <v>0</v>
      </c>
      <c r="AA11" s="201">
        <v>7.96</v>
      </c>
      <c r="AB11" s="201">
        <v>0</v>
      </c>
      <c r="AC11" s="201">
        <v>0</v>
      </c>
      <c r="AD11" s="201">
        <v>0</v>
      </c>
      <c r="AE11" s="201">
        <v>24</v>
      </c>
      <c r="AF11" s="201">
        <v>0</v>
      </c>
      <c r="AG11" s="201">
        <v>0</v>
      </c>
      <c r="AH11" s="201">
        <v>0</v>
      </c>
      <c r="AI11" s="201">
        <v>54.64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68.59</v>
      </c>
      <c r="AQ11" s="201">
        <v>22.16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158.72</v>
      </c>
      <c r="L12" s="201">
        <v>63.21</v>
      </c>
      <c r="M12" s="201">
        <v>0</v>
      </c>
      <c r="N12" s="201">
        <v>29.17</v>
      </c>
      <c r="O12" s="201">
        <v>48.98</v>
      </c>
      <c r="P12" s="201">
        <v>66.959999999999994</v>
      </c>
      <c r="Q12" s="201">
        <v>5.36</v>
      </c>
      <c r="R12" s="201">
        <v>5.2</v>
      </c>
      <c r="S12" s="201">
        <v>6.49</v>
      </c>
      <c r="T12" s="201">
        <v>0</v>
      </c>
      <c r="U12" s="201">
        <v>279.58</v>
      </c>
      <c r="V12" s="201">
        <v>5.1100000000000003</v>
      </c>
      <c r="W12" s="201">
        <v>8.5500000000000007</v>
      </c>
      <c r="X12" s="201">
        <v>36.43</v>
      </c>
      <c r="Y12" s="201">
        <v>0</v>
      </c>
      <c r="Z12">
        <v>0</v>
      </c>
      <c r="AA12" s="201">
        <v>7.96</v>
      </c>
      <c r="AB12" s="201">
        <v>0</v>
      </c>
      <c r="AC12" s="201">
        <v>0</v>
      </c>
      <c r="AD12" s="201">
        <v>0</v>
      </c>
      <c r="AE12" s="201">
        <v>24</v>
      </c>
      <c r="AF12" s="201">
        <v>0</v>
      </c>
      <c r="AG12" s="201">
        <v>0</v>
      </c>
      <c r="AH12" s="201">
        <v>0</v>
      </c>
      <c r="AI12" s="201">
        <v>54.64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68.59</v>
      </c>
      <c r="AQ12" s="201">
        <v>22.16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162.26</v>
      </c>
      <c r="L13" s="201">
        <v>63.21</v>
      </c>
      <c r="M13" s="201">
        <v>0</v>
      </c>
      <c r="N13" s="201">
        <v>29.17</v>
      </c>
      <c r="O13" s="201">
        <v>48.98</v>
      </c>
      <c r="P13" s="201">
        <v>66.959999999999994</v>
      </c>
      <c r="Q13" s="201">
        <v>5.36</v>
      </c>
      <c r="R13" s="201">
        <v>5.2</v>
      </c>
      <c r="S13" s="201">
        <v>6.49</v>
      </c>
      <c r="T13" s="201">
        <v>0</v>
      </c>
      <c r="U13" s="201">
        <v>279.58</v>
      </c>
      <c r="V13" s="201">
        <v>5.1100000000000003</v>
      </c>
      <c r="W13" s="201">
        <v>8.5500000000000007</v>
      </c>
      <c r="X13" s="201">
        <v>36.43</v>
      </c>
      <c r="Y13" s="201">
        <v>0</v>
      </c>
      <c r="Z13">
        <v>0</v>
      </c>
      <c r="AA13" s="201">
        <v>7.96</v>
      </c>
      <c r="AB13" s="201">
        <v>0</v>
      </c>
      <c r="AC13" s="201">
        <v>0</v>
      </c>
      <c r="AD13" s="201">
        <v>0</v>
      </c>
      <c r="AE13" s="201">
        <v>24</v>
      </c>
      <c r="AF13" s="201">
        <v>0</v>
      </c>
      <c r="AG13" s="201">
        <v>0</v>
      </c>
      <c r="AH13" s="201">
        <v>0</v>
      </c>
      <c r="AI13" s="201">
        <v>54.64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68.59</v>
      </c>
      <c r="AQ13" s="201">
        <v>22.16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158.72</v>
      </c>
      <c r="L14" s="201">
        <v>63.21</v>
      </c>
      <c r="M14" s="201">
        <v>0</v>
      </c>
      <c r="N14" s="201">
        <v>29.17</v>
      </c>
      <c r="O14" s="201">
        <v>48.98</v>
      </c>
      <c r="P14" s="201">
        <v>66.959999999999994</v>
      </c>
      <c r="Q14" s="201">
        <v>5.36</v>
      </c>
      <c r="R14" s="201">
        <v>5.2</v>
      </c>
      <c r="S14" s="201">
        <v>6.49</v>
      </c>
      <c r="T14" s="201">
        <v>0</v>
      </c>
      <c r="U14" s="201">
        <v>279.58</v>
      </c>
      <c r="V14" s="201">
        <v>5.1100000000000003</v>
      </c>
      <c r="W14" s="201">
        <v>8.5500000000000007</v>
      </c>
      <c r="X14" s="201">
        <v>36.43</v>
      </c>
      <c r="Y14" s="201">
        <v>0</v>
      </c>
      <c r="Z14">
        <v>0</v>
      </c>
      <c r="AA14" s="201">
        <v>7.96</v>
      </c>
      <c r="AB14" s="201">
        <v>0</v>
      </c>
      <c r="AC14" s="201">
        <v>0</v>
      </c>
      <c r="AD14" s="201">
        <v>0</v>
      </c>
      <c r="AE14" s="201">
        <v>24</v>
      </c>
      <c r="AF14" s="201">
        <v>0</v>
      </c>
      <c r="AG14" s="201">
        <v>0</v>
      </c>
      <c r="AH14" s="201">
        <v>0</v>
      </c>
      <c r="AI14" s="201">
        <v>54.64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68.59</v>
      </c>
      <c r="AQ14" s="201">
        <v>22.16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117.99</v>
      </c>
      <c r="L15" s="201">
        <v>63.21</v>
      </c>
      <c r="M15" s="201">
        <v>0</v>
      </c>
      <c r="N15" s="201">
        <v>29.17</v>
      </c>
      <c r="O15" s="201">
        <v>48.98</v>
      </c>
      <c r="P15" s="201">
        <v>66.959999999999994</v>
      </c>
      <c r="Q15" s="201">
        <v>5.36</v>
      </c>
      <c r="R15" s="201">
        <v>5.2</v>
      </c>
      <c r="S15" s="201">
        <v>6.49</v>
      </c>
      <c r="T15" s="201">
        <v>0</v>
      </c>
      <c r="U15" s="201">
        <v>279.58</v>
      </c>
      <c r="V15" s="201">
        <v>5.1100000000000003</v>
      </c>
      <c r="W15" s="201">
        <v>8.5500000000000007</v>
      </c>
      <c r="X15" s="201">
        <v>36.43</v>
      </c>
      <c r="Y15" s="201">
        <v>0</v>
      </c>
      <c r="Z15">
        <v>0</v>
      </c>
      <c r="AA15" s="201">
        <v>7.96</v>
      </c>
      <c r="AB15" s="201">
        <v>0</v>
      </c>
      <c r="AC15" s="201">
        <v>0</v>
      </c>
      <c r="AD15" s="201">
        <v>0</v>
      </c>
      <c r="AE15" s="201">
        <v>24</v>
      </c>
      <c r="AF15" s="201">
        <v>0</v>
      </c>
      <c r="AG15" s="201">
        <v>0</v>
      </c>
      <c r="AH15" s="201">
        <v>0</v>
      </c>
      <c r="AI15" s="201">
        <v>54.64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68.59</v>
      </c>
      <c r="AQ15" s="201">
        <v>22.16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117.99</v>
      </c>
      <c r="L16" s="201">
        <v>63.21</v>
      </c>
      <c r="M16" s="201">
        <v>0</v>
      </c>
      <c r="N16" s="201">
        <v>29.17</v>
      </c>
      <c r="O16" s="201">
        <v>48.98</v>
      </c>
      <c r="P16" s="201">
        <v>66.959999999999994</v>
      </c>
      <c r="Q16" s="201">
        <v>5.36</v>
      </c>
      <c r="R16" s="201">
        <v>5.2</v>
      </c>
      <c r="S16" s="201">
        <v>6.49</v>
      </c>
      <c r="T16" s="201">
        <v>0</v>
      </c>
      <c r="U16" s="201">
        <v>279.58</v>
      </c>
      <c r="V16" s="201">
        <v>5.1100000000000003</v>
      </c>
      <c r="W16" s="201">
        <v>8.5500000000000007</v>
      </c>
      <c r="X16" s="201">
        <v>36.43</v>
      </c>
      <c r="Y16" s="201">
        <v>0</v>
      </c>
      <c r="Z16">
        <v>0</v>
      </c>
      <c r="AA16" s="201">
        <v>7.96</v>
      </c>
      <c r="AB16" s="201">
        <v>0</v>
      </c>
      <c r="AC16" s="201">
        <v>0</v>
      </c>
      <c r="AD16" s="201">
        <v>0</v>
      </c>
      <c r="AE16" s="201">
        <v>24</v>
      </c>
      <c r="AF16" s="201">
        <v>0</v>
      </c>
      <c r="AG16" s="201">
        <v>0</v>
      </c>
      <c r="AH16" s="201">
        <v>0</v>
      </c>
      <c r="AI16" s="201">
        <v>54.64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68.59</v>
      </c>
      <c r="AQ16" s="201">
        <v>22.16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88.01</v>
      </c>
      <c r="L17" s="201">
        <v>33.85</v>
      </c>
      <c r="M17" s="201">
        <v>0</v>
      </c>
      <c r="N17" s="201">
        <v>29.17</v>
      </c>
      <c r="O17" s="201">
        <v>48.98</v>
      </c>
      <c r="P17" s="201">
        <v>66.959999999999994</v>
      </c>
      <c r="Q17" s="201">
        <v>5.36</v>
      </c>
      <c r="R17" s="201">
        <v>5.2</v>
      </c>
      <c r="S17" s="201">
        <v>6.49</v>
      </c>
      <c r="T17" s="201">
        <v>0</v>
      </c>
      <c r="U17" s="201">
        <v>279.58</v>
      </c>
      <c r="V17" s="201">
        <v>5.1100000000000003</v>
      </c>
      <c r="W17" s="201">
        <v>8.5500000000000007</v>
      </c>
      <c r="X17" s="201">
        <v>36.43</v>
      </c>
      <c r="Y17" s="201">
        <v>0</v>
      </c>
      <c r="Z17">
        <v>0</v>
      </c>
      <c r="AA17" s="201">
        <v>7.96</v>
      </c>
      <c r="AB17" s="201">
        <v>0</v>
      </c>
      <c r="AC17" s="201">
        <v>0</v>
      </c>
      <c r="AD17" s="201">
        <v>0</v>
      </c>
      <c r="AE17" s="201">
        <v>24</v>
      </c>
      <c r="AF17" s="201">
        <v>0</v>
      </c>
      <c r="AG17" s="201">
        <v>0</v>
      </c>
      <c r="AH17" s="201">
        <v>0</v>
      </c>
      <c r="AI17" s="201">
        <v>54.64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68.59</v>
      </c>
      <c r="AQ17" s="201">
        <v>22.16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88.01</v>
      </c>
      <c r="L18" s="201">
        <v>33.85</v>
      </c>
      <c r="M18" s="201">
        <v>0</v>
      </c>
      <c r="N18" s="201">
        <v>29.17</v>
      </c>
      <c r="O18" s="201">
        <v>48.98</v>
      </c>
      <c r="P18" s="201">
        <v>66.959999999999994</v>
      </c>
      <c r="Q18" s="201">
        <v>5.36</v>
      </c>
      <c r="R18" s="201">
        <v>5.2</v>
      </c>
      <c r="S18" s="201">
        <v>6.49</v>
      </c>
      <c r="T18" s="201">
        <v>0</v>
      </c>
      <c r="U18" s="201">
        <v>279.58</v>
      </c>
      <c r="V18" s="201">
        <v>5.1100000000000003</v>
      </c>
      <c r="W18" s="201">
        <v>8.5500000000000007</v>
      </c>
      <c r="X18" s="201">
        <v>36.43</v>
      </c>
      <c r="Y18" s="201">
        <v>0</v>
      </c>
      <c r="Z18">
        <v>0</v>
      </c>
      <c r="AA18" s="201">
        <v>7.96</v>
      </c>
      <c r="AB18" s="201">
        <v>0</v>
      </c>
      <c r="AC18" s="201">
        <v>0</v>
      </c>
      <c r="AD18" s="201">
        <v>0</v>
      </c>
      <c r="AE18" s="201">
        <v>24</v>
      </c>
      <c r="AF18" s="201">
        <v>0</v>
      </c>
      <c r="AG18" s="201">
        <v>0</v>
      </c>
      <c r="AH18" s="201">
        <v>0</v>
      </c>
      <c r="AI18" s="201">
        <v>54.64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68.59</v>
      </c>
      <c r="AQ18" s="201">
        <v>22.16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109.28</v>
      </c>
      <c r="L19" s="201">
        <v>60.13</v>
      </c>
      <c r="M19" s="201">
        <v>0</v>
      </c>
      <c r="N19" s="201">
        <v>29.17</v>
      </c>
      <c r="O19" s="201">
        <v>48.98</v>
      </c>
      <c r="P19" s="201">
        <v>66.959999999999994</v>
      </c>
      <c r="Q19" s="201">
        <v>5.36</v>
      </c>
      <c r="R19" s="201">
        <v>5.2</v>
      </c>
      <c r="S19" s="201">
        <v>6.49</v>
      </c>
      <c r="T19" s="201">
        <v>0</v>
      </c>
      <c r="U19" s="201">
        <v>279.58</v>
      </c>
      <c r="V19" s="201">
        <v>5.1100000000000003</v>
      </c>
      <c r="W19" s="201">
        <v>8.5500000000000007</v>
      </c>
      <c r="X19" s="201">
        <v>36.43</v>
      </c>
      <c r="Y19" s="201">
        <v>0</v>
      </c>
      <c r="Z19">
        <v>0</v>
      </c>
      <c r="AA19" s="201">
        <v>7.96</v>
      </c>
      <c r="AB19" s="201">
        <v>0</v>
      </c>
      <c r="AC19" s="201">
        <v>0</v>
      </c>
      <c r="AD19" s="201">
        <v>0</v>
      </c>
      <c r="AE19" s="201">
        <v>24.52</v>
      </c>
      <c r="AF19" s="201">
        <v>0</v>
      </c>
      <c r="AG19" s="201">
        <v>0</v>
      </c>
      <c r="AH19" s="201">
        <v>0</v>
      </c>
      <c r="AI19" s="201">
        <v>54.64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68.59</v>
      </c>
      <c r="AQ19" s="201">
        <v>22.16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109.28</v>
      </c>
      <c r="L20" s="201">
        <v>63.21</v>
      </c>
      <c r="M20" s="201">
        <v>0</v>
      </c>
      <c r="N20" s="201">
        <v>29.17</v>
      </c>
      <c r="O20" s="201">
        <v>48.98</v>
      </c>
      <c r="P20" s="201">
        <v>66.959999999999994</v>
      </c>
      <c r="Q20" s="201">
        <v>5.36</v>
      </c>
      <c r="R20" s="201">
        <v>5.2</v>
      </c>
      <c r="S20" s="201">
        <v>6.49</v>
      </c>
      <c r="T20" s="201">
        <v>0</v>
      </c>
      <c r="U20" s="201">
        <v>279.58</v>
      </c>
      <c r="V20" s="201">
        <v>5.1100000000000003</v>
      </c>
      <c r="W20" s="201">
        <v>8.5500000000000007</v>
      </c>
      <c r="X20" s="201">
        <v>36.43</v>
      </c>
      <c r="Y20" s="201">
        <v>0</v>
      </c>
      <c r="Z20">
        <v>0</v>
      </c>
      <c r="AA20" s="201">
        <v>8</v>
      </c>
      <c r="AB20" s="201">
        <v>0</v>
      </c>
      <c r="AC20" s="201">
        <v>0</v>
      </c>
      <c r="AD20" s="201">
        <v>0</v>
      </c>
      <c r="AE20" s="201">
        <v>24.52</v>
      </c>
      <c r="AF20" s="201">
        <v>0</v>
      </c>
      <c r="AG20" s="201">
        <v>0</v>
      </c>
      <c r="AH20" s="201">
        <v>0</v>
      </c>
      <c r="AI20" s="201">
        <v>54.64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68.59</v>
      </c>
      <c r="AQ20" s="201">
        <v>22.16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109.28</v>
      </c>
      <c r="L21" s="201">
        <v>63.21</v>
      </c>
      <c r="M21" s="201">
        <v>0</v>
      </c>
      <c r="N21" s="201">
        <v>29.17</v>
      </c>
      <c r="O21" s="201">
        <v>48.98</v>
      </c>
      <c r="P21" s="201">
        <v>66.959999999999994</v>
      </c>
      <c r="Q21" s="201">
        <v>5.36</v>
      </c>
      <c r="R21" s="201">
        <v>5.2</v>
      </c>
      <c r="S21" s="201">
        <v>6.49</v>
      </c>
      <c r="T21" s="201">
        <v>0</v>
      </c>
      <c r="U21" s="201">
        <v>282.42</v>
      </c>
      <c r="V21" s="201">
        <v>5.1100000000000003</v>
      </c>
      <c r="W21" s="201">
        <v>8.5500000000000007</v>
      </c>
      <c r="X21" s="201">
        <v>36.43</v>
      </c>
      <c r="Y21" s="201">
        <v>0</v>
      </c>
      <c r="Z21">
        <v>0</v>
      </c>
      <c r="AA21" s="201">
        <v>8</v>
      </c>
      <c r="AB21" s="201">
        <v>0</v>
      </c>
      <c r="AC21" s="201">
        <v>0</v>
      </c>
      <c r="AD21" s="201">
        <v>0</v>
      </c>
      <c r="AE21" s="201">
        <v>24.03</v>
      </c>
      <c r="AF21" s="201">
        <v>0</v>
      </c>
      <c r="AG21" s="201">
        <v>0</v>
      </c>
      <c r="AH21" s="201">
        <v>0</v>
      </c>
      <c r="AI21" s="201">
        <v>54.64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68.59</v>
      </c>
      <c r="AQ21" s="201">
        <v>22.16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109.28</v>
      </c>
      <c r="L22" s="201">
        <v>63.21</v>
      </c>
      <c r="M22" s="201">
        <v>0</v>
      </c>
      <c r="N22" s="201">
        <v>29.17</v>
      </c>
      <c r="O22" s="201">
        <v>48.98</v>
      </c>
      <c r="P22" s="201">
        <v>66.959999999999994</v>
      </c>
      <c r="Q22" s="201">
        <v>5.36</v>
      </c>
      <c r="R22" s="201">
        <v>5.2</v>
      </c>
      <c r="S22" s="201">
        <v>6.49</v>
      </c>
      <c r="T22" s="201">
        <v>0</v>
      </c>
      <c r="U22" s="201">
        <v>282.8</v>
      </c>
      <c r="V22" s="201">
        <v>5.1100000000000003</v>
      </c>
      <c r="W22" s="201">
        <v>8.5500000000000007</v>
      </c>
      <c r="X22" s="201">
        <v>36.43</v>
      </c>
      <c r="Y22" s="201">
        <v>0</v>
      </c>
      <c r="Z22">
        <v>0</v>
      </c>
      <c r="AA22" s="201">
        <v>8</v>
      </c>
      <c r="AB22" s="201">
        <v>0</v>
      </c>
      <c r="AC22" s="201">
        <v>0</v>
      </c>
      <c r="AD22" s="201">
        <v>0</v>
      </c>
      <c r="AE22" s="201">
        <v>24.03</v>
      </c>
      <c r="AF22" s="201">
        <v>0</v>
      </c>
      <c r="AG22" s="201">
        <v>0</v>
      </c>
      <c r="AH22" s="201">
        <v>0</v>
      </c>
      <c r="AI22" s="201">
        <v>54.64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68.59</v>
      </c>
      <c r="AQ22" s="201">
        <v>22.16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137.33000000000001</v>
      </c>
      <c r="L23" s="201">
        <v>63.21</v>
      </c>
      <c r="M23" s="201">
        <v>0</v>
      </c>
      <c r="N23" s="201">
        <v>29.17</v>
      </c>
      <c r="O23" s="201">
        <v>48.98</v>
      </c>
      <c r="P23" s="201">
        <v>66.959999999999994</v>
      </c>
      <c r="Q23" s="201">
        <v>5.36</v>
      </c>
      <c r="R23" s="201">
        <v>5.2</v>
      </c>
      <c r="S23" s="201">
        <v>6.49</v>
      </c>
      <c r="T23" s="201">
        <v>0</v>
      </c>
      <c r="U23" s="201">
        <v>282.8</v>
      </c>
      <c r="V23" s="201">
        <v>5.1100000000000003</v>
      </c>
      <c r="W23" s="201">
        <v>8.5500000000000007</v>
      </c>
      <c r="X23" s="201">
        <v>36.43</v>
      </c>
      <c r="Y23" s="201">
        <v>0</v>
      </c>
      <c r="Z23">
        <v>0</v>
      </c>
      <c r="AA23" s="201">
        <v>8</v>
      </c>
      <c r="AB23" s="201">
        <v>0</v>
      </c>
      <c r="AC23" s="201">
        <v>0</v>
      </c>
      <c r="AD23" s="201">
        <v>0</v>
      </c>
      <c r="AE23" s="201">
        <v>24.03</v>
      </c>
      <c r="AF23" s="201">
        <v>0</v>
      </c>
      <c r="AG23" s="201">
        <v>0</v>
      </c>
      <c r="AH23" s="201">
        <v>0</v>
      </c>
      <c r="AI23" s="201">
        <v>54.64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68.59</v>
      </c>
      <c r="AQ23" s="201">
        <v>22.16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128.63</v>
      </c>
      <c r="L24" s="201">
        <v>63.21</v>
      </c>
      <c r="M24" s="201">
        <v>0</v>
      </c>
      <c r="N24" s="201">
        <v>29.17</v>
      </c>
      <c r="O24" s="201">
        <v>48.98</v>
      </c>
      <c r="P24" s="201">
        <v>66.959999999999994</v>
      </c>
      <c r="Q24" s="201">
        <v>5.36</v>
      </c>
      <c r="R24" s="201">
        <v>5.17</v>
      </c>
      <c r="S24" s="201">
        <v>6.49</v>
      </c>
      <c r="T24" s="201">
        <v>0</v>
      </c>
      <c r="U24" s="201">
        <v>282.8</v>
      </c>
      <c r="V24" s="201">
        <v>5.1100000000000003</v>
      </c>
      <c r="W24" s="201">
        <v>8.5500000000000007</v>
      </c>
      <c r="X24" s="201">
        <v>36.43</v>
      </c>
      <c r="Y24" s="201">
        <v>0</v>
      </c>
      <c r="Z24">
        <v>0</v>
      </c>
      <c r="AA24" s="201">
        <v>8</v>
      </c>
      <c r="AB24" s="201">
        <v>0</v>
      </c>
      <c r="AC24" s="201">
        <v>0</v>
      </c>
      <c r="AD24" s="201">
        <v>0</v>
      </c>
      <c r="AE24" s="201">
        <v>24.03</v>
      </c>
      <c r="AF24" s="201">
        <v>0</v>
      </c>
      <c r="AG24" s="201">
        <v>0</v>
      </c>
      <c r="AH24" s="201">
        <v>0</v>
      </c>
      <c r="AI24" s="201">
        <v>54.64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68.59</v>
      </c>
      <c r="AQ24" s="201">
        <v>22.16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128.62</v>
      </c>
      <c r="L25" s="201">
        <v>63.21</v>
      </c>
      <c r="M25" s="201">
        <v>0</v>
      </c>
      <c r="N25" s="201">
        <v>29.17</v>
      </c>
      <c r="O25" s="201">
        <v>48.98</v>
      </c>
      <c r="P25" s="201">
        <v>66.959999999999994</v>
      </c>
      <c r="Q25" s="201">
        <v>5.36</v>
      </c>
      <c r="R25" s="201">
        <v>5.2</v>
      </c>
      <c r="S25" s="201">
        <v>6.49</v>
      </c>
      <c r="T25" s="201">
        <v>0</v>
      </c>
      <c r="U25" s="201">
        <v>282.8</v>
      </c>
      <c r="V25" s="201">
        <v>5.1100000000000003</v>
      </c>
      <c r="W25" s="201">
        <v>8.5500000000000007</v>
      </c>
      <c r="X25" s="201">
        <v>36.43</v>
      </c>
      <c r="Y25" s="201">
        <v>0</v>
      </c>
      <c r="Z25">
        <v>0</v>
      </c>
      <c r="AA25" s="201">
        <v>8</v>
      </c>
      <c r="AB25" s="201">
        <v>0</v>
      </c>
      <c r="AC25" s="201">
        <v>0</v>
      </c>
      <c r="AD25" s="201">
        <v>0</v>
      </c>
      <c r="AE25" s="201">
        <v>24.03</v>
      </c>
      <c r="AF25" s="201">
        <v>0</v>
      </c>
      <c r="AG25" s="201">
        <v>0</v>
      </c>
      <c r="AH25" s="201">
        <v>0</v>
      </c>
      <c r="AI25" s="201">
        <v>54.64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68.59</v>
      </c>
      <c r="AQ25" s="201">
        <v>22.16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99.61</v>
      </c>
      <c r="L26" s="201">
        <v>63.21</v>
      </c>
      <c r="M26" s="201">
        <v>0</v>
      </c>
      <c r="N26" s="201">
        <v>29.17</v>
      </c>
      <c r="O26" s="201">
        <v>48.98</v>
      </c>
      <c r="P26" s="201">
        <v>66.959999999999994</v>
      </c>
      <c r="Q26" s="201">
        <v>5.36</v>
      </c>
      <c r="R26" s="201">
        <v>5.2</v>
      </c>
      <c r="S26" s="201">
        <v>6.49</v>
      </c>
      <c r="T26" s="201">
        <v>0</v>
      </c>
      <c r="U26" s="201">
        <v>282.8</v>
      </c>
      <c r="V26" s="201">
        <v>5.1100000000000003</v>
      </c>
      <c r="W26" s="201">
        <v>8.5500000000000007</v>
      </c>
      <c r="X26" s="201">
        <v>36.43</v>
      </c>
      <c r="Y26" s="201">
        <v>0</v>
      </c>
      <c r="Z26">
        <v>0</v>
      </c>
      <c r="AA26" s="201">
        <v>8</v>
      </c>
      <c r="AB26" s="201">
        <v>0</v>
      </c>
      <c r="AC26" s="201">
        <v>0</v>
      </c>
      <c r="AD26" s="201">
        <v>0</v>
      </c>
      <c r="AE26" s="201">
        <v>24.03</v>
      </c>
      <c r="AF26" s="201">
        <v>0</v>
      </c>
      <c r="AG26" s="201">
        <v>0</v>
      </c>
      <c r="AH26" s="201">
        <v>0</v>
      </c>
      <c r="AI26" s="201">
        <v>50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68.59</v>
      </c>
      <c r="AQ26" s="201">
        <v>22.16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99.61</v>
      </c>
      <c r="L27" s="201">
        <v>63.21</v>
      </c>
      <c r="M27" s="201">
        <v>0</v>
      </c>
      <c r="N27" s="201">
        <v>29.17</v>
      </c>
      <c r="O27" s="201">
        <v>48.98</v>
      </c>
      <c r="P27" s="201">
        <v>66.959999999999994</v>
      </c>
      <c r="Q27" s="201">
        <v>5.36</v>
      </c>
      <c r="R27" s="201">
        <v>5.2</v>
      </c>
      <c r="S27" s="201">
        <v>6.49</v>
      </c>
      <c r="T27" s="201">
        <v>0</v>
      </c>
      <c r="U27" s="201">
        <v>282.8</v>
      </c>
      <c r="V27" s="201">
        <v>5.1100000000000003</v>
      </c>
      <c r="W27" s="201">
        <v>8.5500000000000007</v>
      </c>
      <c r="X27" s="201">
        <v>36.43</v>
      </c>
      <c r="Y27" s="201">
        <v>0</v>
      </c>
      <c r="Z27">
        <v>0</v>
      </c>
      <c r="AA27" s="201">
        <v>8</v>
      </c>
      <c r="AB27" s="201">
        <v>0</v>
      </c>
      <c r="AC27" s="201">
        <v>0</v>
      </c>
      <c r="AD27" s="201">
        <v>0</v>
      </c>
      <c r="AE27" s="201">
        <v>24.03</v>
      </c>
      <c r="AF27" s="201">
        <v>0</v>
      </c>
      <c r="AG27" s="201">
        <v>0</v>
      </c>
      <c r="AH27" s="201">
        <v>0</v>
      </c>
      <c r="AI27" s="201">
        <v>45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68.59</v>
      </c>
      <c r="AQ27" s="201">
        <v>22.16</v>
      </c>
      <c r="AR27" s="201">
        <v>3.8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99.61</v>
      </c>
      <c r="L28" s="201">
        <v>63.21</v>
      </c>
      <c r="M28" s="201">
        <v>0</v>
      </c>
      <c r="N28" s="201">
        <v>29.17</v>
      </c>
      <c r="O28" s="201">
        <v>48.98</v>
      </c>
      <c r="P28" s="201">
        <v>66.959999999999994</v>
      </c>
      <c r="Q28" s="201">
        <v>5.36</v>
      </c>
      <c r="R28" s="201">
        <v>5.2</v>
      </c>
      <c r="S28" s="201">
        <v>6.49</v>
      </c>
      <c r="T28" s="201">
        <v>0</v>
      </c>
      <c r="U28" s="201">
        <v>282.8</v>
      </c>
      <c r="V28" s="201">
        <v>5.1100000000000003</v>
      </c>
      <c r="W28" s="201">
        <v>8.5500000000000007</v>
      </c>
      <c r="X28" s="201">
        <v>36.43</v>
      </c>
      <c r="Y28" s="201">
        <v>0</v>
      </c>
      <c r="Z28">
        <v>0</v>
      </c>
      <c r="AA28" s="201">
        <v>8</v>
      </c>
      <c r="AB28" s="201">
        <v>0</v>
      </c>
      <c r="AC28" s="201">
        <v>0</v>
      </c>
      <c r="AD28" s="201">
        <v>0</v>
      </c>
      <c r="AE28" s="201">
        <v>24.03</v>
      </c>
      <c r="AF28" s="201">
        <v>0</v>
      </c>
      <c r="AG28" s="201">
        <v>0</v>
      </c>
      <c r="AH28" s="201">
        <v>0</v>
      </c>
      <c r="AI28" s="201">
        <v>45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68.59</v>
      </c>
      <c r="AQ28" s="201">
        <v>22.16</v>
      </c>
      <c r="AR28" s="201">
        <v>7.68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117.99</v>
      </c>
      <c r="L29" s="201">
        <v>63.21</v>
      </c>
      <c r="M29" s="201">
        <v>0</v>
      </c>
      <c r="N29" s="201">
        <v>29.17</v>
      </c>
      <c r="O29" s="201">
        <v>48.98</v>
      </c>
      <c r="P29" s="201">
        <v>66.959999999999994</v>
      </c>
      <c r="Q29" s="201">
        <v>5.36</v>
      </c>
      <c r="R29" s="201">
        <v>5.2</v>
      </c>
      <c r="S29" s="201">
        <v>6.49</v>
      </c>
      <c r="T29" s="201">
        <v>0</v>
      </c>
      <c r="U29" s="201">
        <v>282.8</v>
      </c>
      <c r="V29" s="201">
        <v>5.1100000000000003</v>
      </c>
      <c r="W29" s="201">
        <v>8.5500000000000007</v>
      </c>
      <c r="X29" s="201">
        <v>36.43</v>
      </c>
      <c r="Y29" s="201">
        <v>0</v>
      </c>
      <c r="Z29">
        <v>0</v>
      </c>
      <c r="AA29" s="201">
        <v>8</v>
      </c>
      <c r="AB29" s="201">
        <v>0</v>
      </c>
      <c r="AC29" s="201">
        <v>0</v>
      </c>
      <c r="AD29" s="201">
        <v>0</v>
      </c>
      <c r="AE29" s="201">
        <v>24.03</v>
      </c>
      <c r="AF29" s="201">
        <v>0</v>
      </c>
      <c r="AG29" s="201">
        <v>0</v>
      </c>
      <c r="AH29" s="201">
        <v>0</v>
      </c>
      <c r="AI29" s="201">
        <v>54.64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68.59</v>
      </c>
      <c r="AQ29" s="201">
        <v>22.16</v>
      </c>
      <c r="AR29" s="201">
        <v>13.5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117.99</v>
      </c>
      <c r="L30" s="201">
        <v>63.21</v>
      </c>
      <c r="M30" s="201">
        <v>0</v>
      </c>
      <c r="N30" s="201">
        <v>29.17</v>
      </c>
      <c r="O30" s="201">
        <v>48.98</v>
      </c>
      <c r="P30" s="201">
        <v>66.959999999999994</v>
      </c>
      <c r="Q30" s="201">
        <v>5.36</v>
      </c>
      <c r="R30" s="201">
        <v>5.2</v>
      </c>
      <c r="S30" s="201">
        <v>6.49</v>
      </c>
      <c r="T30" s="201">
        <v>0</v>
      </c>
      <c r="U30" s="201">
        <v>282.8</v>
      </c>
      <c r="V30" s="201">
        <v>5.1100000000000003</v>
      </c>
      <c r="W30" s="201">
        <v>8.5500000000000007</v>
      </c>
      <c r="X30" s="201">
        <v>36.43</v>
      </c>
      <c r="Y30" s="201">
        <v>0</v>
      </c>
      <c r="Z30">
        <v>0</v>
      </c>
      <c r="AA30" s="201">
        <v>8</v>
      </c>
      <c r="AB30" s="201">
        <v>0</v>
      </c>
      <c r="AC30" s="201">
        <v>0</v>
      </c>
      <c r="AD30" s="201">
        <v>0</v>
      </c>
      <c r="AE30" s="201">
        <v>24.03</v>
      </c>
      <c r="AF30" s="201">
        <v>0</v>
      </c>
      <c r="AG30" s="201">
        <v>0</v>
      </c>
      <c r="AH30" s="201">
        <v>0</v>
      </c>
      <c r="AI30" s="201">
        <v>54.64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68.59</v>
      </c>
      <c r="AQ30" s="201">
        <v>22.16</v>
      </c>
      <c r="AR30" s="201">
        <v>18.489999999999998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103.48</v>
      </c>
      <c r="L31" s="201">
        <v>63.21</v>
      </c>
      <c r="M31" s="201">
        <v>0</v>
      </c>
      <c r="N31" s="201">
        <v>29.17</v>
      </c>
      <c r="O31" s="201">
        <v>48.98</v>
      </c>
      <c r="P31" s="201">
        <v>66.959999999999994</v>
      </c>
      <c r="Q31" s="201">
        <v>5.36</v>
      </c>
      <c r="R31" s="201">
        <v>5.2</v>
      </c>
      <c r="S31" s="201">
        <v>6.49</v>
      </c>
      <c r="T31" s="201">
        <v>0</v>
      </c>
      <c r="U31" s="201">
        <v>282.8</v>
      </c>
      <c r="V31" s="201">
        <v>5.1100000000000003</v>
      </c>
      <c r="W31" s="201">
        <v>8.5500000000000007</v>
      </c>
      <c r="X31" s="201">
        <v>36.43</v>
      </c>
      <c r="Y31" s="201">
        <v>0</v>
      </c>
      <c r="Z31">
        <v>0</v>
      </c>
      <c r="AA31" s="201">
        <v>8</v>
      </c>
      <c r="AB31" s="201">
        <v>0</v>
      </c>
      <c r="AC31" s="201">
        <v>0</v>
      </c>
      <c r="AD31" s="201">
        <v>0</v>
      </c>
      <c r="AE31" s="201">
        <v>24.03</v>
      </c>
      <c r="AF31" s="201">
        <v>0</v>
      </c>
      <c r="AG31" s="201">
        <v>0</v>
      </c>
      <c r="AH31" s="201">
        <v>0</v>
      </c>
      <c r="AI31" s="201">
        <v>46.73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70.92</v>
      </c>
      <c r="AQ31" s="201">
        <v>22.16</v>
      </c>
      <c r="AR31" s="201">
        <v>18.75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103.48</v>
      </c>
      <c r="L32" s="201">
        <v>63.21</v>
      </c>
      <c r="M32" s="201">
        <v>0</v>
      </c>
      <c r="N32" s="201">
        <v>29.17</v>
      </c>
      <c r="O32" s="201">
        <v>48.98</v>
      </c>
      <c r="P32" s="201">
        <v>66.959999999999994</v>
      </c>
      <c r="Q32" s="201">
        <v>5.36</v>
      </c>
      <c r="R32" s="201">
        <v>5.2</v>
      </c>
      <c r="S32" s="201">
        <v>6.49</v>
      </c>
      <c r="T32" s="201">
        <v>0</v>
      </c>
      <c r="U32" s="201">
        <v>282.8</v>
      </c>
      <c r="V32" s="201">
        <v>5.1100000000000003</v>
      </c>
      <c r="W32" s="201">
        <v>8.5500000000000007</v>
      </c>
      <c r="X32" s="201">
        <v>36.43</v>
      </c>
      <c r="Y32" s="201">
        <v>0</v>
      </c>
      <c r="Z32">
        <v>0</v>
      </c>
      <c r="AA32" s="201">
        <v>8</v>
      </c>
      <c r="AB32" s="201">
        <v>0</v>
      </c>
      <c r="AC32" s="201">
        <v>0</v>
      </c>
      <c r="AD32" s="201">
        <v>0</v>
      </c>
      <c r="AE32" s="201">
        <v>24.03</v>
      </c>
      <c r="AF32" s="201">
        <v>0</v>
      </c>
      <c r="AG32" s="201">
        <v>0</v>
      </c>
      <c r="AH32" s="201">
        <v>0</v>
      </c>
      <c r="AI32" s="201">
        <v>46.73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68.59</v>
      </c>
      <c r="AQ32" s="201">
        <v>22.16</v>
      </c>
      <c r="AR32" s="201">
        <v>18.75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87.04</v>
      </c>
      <c r="L33" s="201">
        <v>63.21</v>
      </c>
      <c r="M33" s="201">
        <v>0</v>
      </c>
      <c r="N33" s="201">
        <v>29.17</v>
      </c>
      <c r="O33" s="201">
        <v>48.98</v>
      </c>
      <c r="P33" s="201">
        <v>66.959999999999994</v>
      </c>
      <c r="Q33" s="201">
        <v>5.36</v>
      </c>
      <c r="R33" s="201">
        <v>5.2</v>
      </c>
      <c r="S33" s="201">
        <v>6.49</v>
      </c>
      <c r="T33" s="201">
        <v>0</v>
      </c>
      <c r="U33" s="201">
        <v>282.8</v>
      </c>
      <c r="V33" s="201">
        <v>5.1100000000000003</v>
      </c>
      <c r="W33" s="201">
        <v>8.5500000000000007</v>
      </c>
      <c r="X33" s="201">
        <v>36.43</v>
      </c>
      <c r="Y33" s="201">
        <v>0</v>
      </c>
      <c r="Z33">
        <v>0</v>
      </c>
      <c r="AA33" s="201">
        <v>8</v>
      </c>
      <c r="AB33" s="201">
        <v>0</v>
      </c>
      <c r="AC33" s="201">
        <v>0</v>
      </c>
      <c r="AD33" s="201">
        <v>0</v>
      </c>
      <c r="AE33" s="201">
        <v>24.03</v>
      </c>
      <c r="AF33" s="201">
        <v>0</v>
      </c>
      <c r="AG33" s="201">
        <v>0</v>
      </c>
      <c r="AH33" s="201">
        <v>0</v>
      </c>
      <c r="AI33" s="201">
        <v>48.37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68.59</v>
      </c>
      <c r="AQ33" s="201">
        <v>22.16</v>
      </c>
      <c r="AR33" s="201">
        <v>18.75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87.04</v>
      </c>
      <c r="L34" s="201">
        <v>46.42</v>
      </c>
      <c r="M34" s="201">
        <v>0</v>
      </c>
      <c r="N34" s="201">
        <v>29.17</v>
      </c>
      <c r="O34" s="201">
        <v>48.98</v>
      </c>
      <c r="P34" s="201">
        <v>66.959999999999994</v>
      </c>
      <c r="Q34" s="201">
        <v>5.36</v>
      </c>
      <c r="R34" s="201">
        <v>5.2</v>
      </c>
      <c r="S34" s="201">
        <v>6.49</v>
      </c>
      <c r="T34" s="201">
        <v>0</v>
      </c>
      <c r="U34" s="201">
        <v>282.8</v>
      </c>
      <c r="V34" s="201">
        <v>5.1100000000000003</v>
      </c>
      <c r="W34" s="201">
        <v>8.5500000000000007</v>
      </c>
      <c r="X34" s="201">
        <v>36.43</v>
      </c>
      <c r="Y34" s="201">
        <v>0</v>
      </c>
      <c r="Z34">
        <v>0</v>
      </c>
      <c r="AA34" s="201">
        <v>8</v>
      </c>
      <c r="AB34" s="201">
        <v>0</v>
      </c>
      <c r="AC34" s="201">
        <v>0</v>
      </c>
      <c r="AD34" s="201">
        <v>0</v>
      </c>
      <c r="AE34" s="201">
        <v>24.03</v>
      </c>
      <c r="AF34" s="201">
        <v>0</v>
      </c>
      <c r="AG34" s="201">
        <v>0</v>
      </c>
      <c r="AH34" s="201">
        <v>0</v>
      </c>
      <c r="AI34" s="201">
        <v>48.37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68.59</v>
      </c>
      <c r="AQ34" s="201">
        <v>22.16</v>
      </c>
      <c r="AR34" s="201">
        <v>18.75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87.04</v>
      </c>
      <c r="L35" s="201">
        <v>32.74</v>
      </c>
      <c r="M35" s="201">
        <v>0</v>
      </c>
      <c r="N35" s="201">
        <v>29.17</v>
      </c>
      <c r="O35" s="201">
        <v>48.98</v>
      </c>
      <c r="P35" s="201">
        <v>66.959999999999994</v>
      </c>
      <c r="Q35" s="201">
        <v>2.9</v>
      </c>
      <c r="R35" s="201">
        <v>2.9</v>
      </c>
      <c r="S35" s="201">
        <v>3.87</v>
      </c>
      <c r="T35" s="201">
        <v>0</v>
      </c>
      <c r="U35" s="201">
        <v>282.8</v>
      </c>
      <c r="V35" s="201">
        <v>5.1100000000000003</v>
      </c>
      <c r="W35" s="201">
        <v>8.5500000000000007</v>
      </c>
      <c r="X35" s="201">
        <v>36.43</v>
      </c>
      <c r="Y35" s="201">
        <v>0</v>
      </c>
      <c r="Z35">
        <v>0</v>
      </c>
      <c r="AA35" s="201">
        <v>7.96</v>
      </c>
      <c r="AB35" s="201">
        <v>0</v>
      </c>
      <c r="AC35" s="201">
        <v>0</v>
      </c>
      <c r="AD35" s="201">
        <v>0</v>
      </c>
      <c r="AE35" s="201">
        <v>24.03</v>
      </c>
      <c r="AF35" s="201">
        <v>0</v>
      </c>
      <c r="AG35" s="201">
        <v>0</v>
      </c>
      <c r="AH35" s="201">
        <v>0</v>
      </c>
      <c r="AI35" s="201">
        <v>48.37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68.59</v>
      </c>
      <c r="AQ35" s="201">
        <v>11.61</v>
      </c>
      <c r="AR35" s="201">
        <v>22.25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87.04</v>
      </c>
      <c r="L36" s="201">
        <v>32.74</v>
      </c>
      <c r="M36" s="201">
        <v>0</v>
      </c>
      <c r="N36" s="201">
        <v>29.17</v>
      </c>
      <c r="O36" s="201">
        <v>48.98</v>
      </c>
      <c r="P36" s="201">
        <v>66.959999999999994</v>
      </c>
      <c r="Q36" s="201">
        <v>2.9</v>
      </c>
      <c r="R36" s="201">
        <v>2.9</v>
      </c>
      <c r="S36" s="201">
        <v>3.87</v>
      </c>
      <c r="T36" s="201">
        <v>0</v>
      </c>
      <c r="U36" s="201">
        <v>282.8</v>
      </c>
      <c r="V36" s="201">
        <v>5.1100000000000003</v>
      </c>
      <c r="W36" s="201">
        <v>8.5500000000000007</v>
      </c>
      <c r="X36" s="201">
        <v>36.43</v>
      </c>
      <c r="Y36" s="201">
        <v>0</v>
      </c>
      <c r="Z36">
        <v>0</v>
      </c>
      <c r="AA36" s="201">
        <v>7.97</v>
      </c>
      <c r="AB36" s="201">
        <v>0</v>
      </c>
      <c r="AC36" s="201">
        <v>0</v>
      </c>
      <c r="AD36" s="201">
        <v>0</v>
      </c>
      <c r="AE36" s="201">
        <v>24</v>
      </c>
      <c r="AF36" s="201">
        <v>0</v>
      </c>
      <c r="AG36" s="201">
        <v>0</v>
      </c>
      <c r="AH36" s="201">
        <v>0</v>
      </c>
      <c r="AI36" s="201">
        <v>48.37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68.59</v>
      </c>
      <c r="AQ36" s="201">
        <v>11.61</v>
      </c>
      <c r="AR36" s="201">
        <v>22.25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87.04</v>
      </c>
      <c r="L37" s="201">
        <v>32.74</v>
      </c>
      <c r="M37" s="201">
        <v>0</v>
      </c>
      <c r="N37" s="201">
        <v>29.17</v>
      </c>
      <c r="O37" s="201">
        <v>48.98</v>
      </c>
      <c r="P37" s="201">
        <v>66.959999999999994</v>
      </c>
      <c r="Q37" s="201">
        <v>2.9</v>
      </c>
      <c r="R37" s="201">
        <v>2.9</v>
      </c>
      <c r="S37" s="201">
        <v>3.87</v>
      </c>
      <c r="T37" s="201">
        <v>0</v>
      </c>
      <c r="U37" s="201">
        <v>282.8</v>
      </c>
      <c r="V37" s="201">
        <v>5.1100000000000003</v>
      </c>
      <c r="W37" s="201">
        <v>8.5500000000000007</v>
      </c>
      <c r="X37" s="201">
        <v>36.43</v>
      </c>
      <c r="Y37" s="201">
        <v>0</v>
      </c>
      <c r="Z37">
        <v>0</v>
      </c>
      <c r="AA37" s="201">
        <v>7.97</v>
      </c>
      <c r="AB37" s="201">
        <v>0</v>
      </c>
      <c r="AC37" s="201">
        <v>0</v>
      </c>
      <c r="AD37" s="201">
        <v>0</v>
      </c>
      <c r="AE37" s="201">
        <v>24</v>
      </c>
      <c r="AF37" s="201">
        <v>0</v>
      </c>
      <c r="AG37" s="201">
        <v>0</v>
      </c>
      <c r="AH37" s="201">
        <v>0</v>
      </c>
      <c r="AI37" s="201">
        <v>48.37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68.59</v>
      </c>
      <c r="AQ37" s="201">
        <v>11.61</v>
      </c>
      <c r="AR37" s="201">
        <v>22.25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87.04</v>
      </c>
      <c r="L38" s="201">
        <v>32.74</v>
      </c>
      <c r="M38" s="201">
        <v>0</v>
      </c>
      <c r="N38" s="201">
        <v>29.17</v>
      </c>
      <c r="O38" s="201">
        <v>48.98</v>
      </c>
      <c r="P38" s="201">
        <v>66.959999999999994</v>
      </c>
      <c r="Q38" s="201">
        <v>2.9</v>
      </c>
      <c r="R38" s="201">
        <v>2.9</v>
      </c>
      <c r="S38" s="201">
        <v>3.87</v>
      </c>
      <c r="T38" s="201">
        <v>0</v>
      </c>
      <c r="U38" s="201">
        <v>282.8</v>
      </c>
      <c r="V38" s="201">
        <v>5.1100000000000003</v>
      </c>
      <c r="W38" s="201">
        <v>8.5500000000000007</v>
      </c>
      <c r="X38" s="201">
        <v>36.43</v>
      </c>
      <c r="Y38" s="201">
        <v>0</v>
      </c>
      <c r="Z38">
        <v>0</v>
      </c>
      <c r="AA38" s="201">
        <v>7.97</v>
      </c>
      <c r="AB38" s="201">
        <v>0</v>
      </c>
      <c r="AC38" s="201">
        <v>0</v>
      </c>
      <c r="AD38" s="201">
        <v>0</v>
      </c>
      <c r="AE38" s="201">
        <v>24</v>
      </c>
      <c r="AF38" s="201">
        <v>0</v>
      </c>
      <c r="AG38" s="201">
        <v>0</v>
      </c>
      <c r="AH38" s="201">
        <v>0</v>
      </c>
      <c r="AI38" s="201">
        <v>48.37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68.59</v>
      </c>
      <c r="AQ38" s="201">
        <v>11.61</v>
      </c>
      <c r="AR38" s="201">
        <v>22.25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87.04</v>
      </c>
      <c r="L39" s="201">
        <v>32.74</v>
      </c>
      <c r="M39" s="201">
        <v>0</v>
      </c>
      <c r="N39" s="201">
        <v>29.17</v>
      </c>
      <c r="O39" s="201">
        <v>48.98</v>
      </c>
      <c r="P39" s="201">
        <v>66.959999999999994</v>
      </c>
      <c r="Q39" s="201">
        <v>2.9</v>
      </c>
      <c r="R39" s="201">
        <v>2.9</v>
      </c>
      <c r="S39" s="201">
        <v>3.87</v>
      </c>
      <c r="T39" s="201">
        <v>0</v>
      </c>
      <c r="U39" s="201">
        <v>282.8</v>
      </c>
      <c r="V39" s="201">
        <v>5.1100000000000003</v>
      </c>
      <c r="W39" s="201">
        <v>8.5500000000000007</v>
      </c>
      <c r="X39" s="201">
        <v>36.43</v>
      </c>
      <c r="Y39" s="201">
        <v>0</v>
      </c>
      <c r="Z39">
        <v>0</v>
      </c>
      <c r="AA39" s="201">
        <v>8</v>
      </c>
      <c r="AB39" s="201">
        <v>0</v>
      </c>
      <c r="AC39" s="201">
        <v>0</v>
      </c>
      <c r="AD39" s="201">
        <v>0</v>
      </c>
      <c r="AE39" s="201">
        <v>24.17</v>
      </c>
      <c r="AF39" s="201">
        <v>0</v>
      </c>
      <c r="AG39" s="201">
        <v>0</v>
      </c>
      <c r="AH39" s="201">
        <v>0</v>
      </c>
      <c r="AI39" s="201">
        <v>48.37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68.59</v>
      </c>
      <c r="AQ39" s="201">
        <v>11.61</v>
      </c>
      <c r="AR39" s="201">
        <v>22.25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87.04</v>
      </c>
      <c r="L40" s="201">
        <v>32.74</v>
      </c>
      <c r="M40" s="201">
        <v>0</v>
      </c>
      <c r="N40" s="201">
        <v>29.17</v>
      </c>
      <c r="O40" s="201">
        <v>48.98</v>
      </c>
      <c r="P40" s="201">
        <v>66.959999999999994</v>
      </c>
      <c r="Q40" s="201">
        <v>2.9</v>
      </c>
      <c r="R40" s="201">
        <v>2.9</v>
      </c>
      <c r="S40" s="201">
        <v>3.87</v>
      </c>
      <c r="T40" s="201">
        <v>0</v>
      </c>
      <c r="U40" s="201">
        <v>282.8</v>
      </c>
      <c r="V40" s="201">
        <v>5.1100000000000003</v>
      </c>
      <c r="W40" s="201">
        <v>8.5500000000000007</v>
      </c>
      <c r="X40" s="201">
        <v>36.43</v>
      </c>
      <c r="Y40" s="201">
        <v>0</v>
      </c>
      <c r="Z40">
        <v>0</v>
      </c>
      <c r="AA40" s="201">
        <v>8</v>
      </c>
      <c r="AB40" s="201">
        <v>0</v>
      </c>
      <c r="AC40" s="201">
        <v>0</v>
      </c>
      <c r="AD40" s="201">
        <v>0</v>
      </c>
      <c r="AE40" s="201">
        <v>24.17</v>
      </c>
      <c r="AF40" s="201">
        <v>0</v>
      </c>
      <c r="AG40" s="201">
        <v>0</v>
      </c>
      <c r="AH40" s="201">
        <v>0</v>
      </c>
      <c r="AI40" s="201">
        <v>48.37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68.59</v>
      </c>
      <c r="AQ40" s="201">
        <v>11.61</v>
      </c>
      <c r="AR40" s="201">
        <v>22.25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87.04</v>
      </c>
      <c r="L41" s="201">
        <v>32.74</v>
      </c>
      <c r="M41" s="201">
        <v>0</v>
      </c>
      <c r="N41" s="201">
        <v>29.17</v>
      </c>
      <c r="O41" s="201">
        <v>48.98</v>
      </c>
      <c r="P41" s="201">
        <v>66.959999999999994</v>
      </c>
      <c r="Q41" s="201">
        <v>2.9</v>
      </c>
      <c r="R41" s="201">
        <v>2.9</v>
      </c>
      <c r="S41" s="201">
        <v>3.87</v>
      </c>
      <c r="T41" s="201">
        <v>0</v>
      </c>
      <c r="U41" s="201">
        <v>282.8</v>
      </c>
      <c r="V41" s="201">
        <v>5.1100000000000003</v>
      </c>
      <c r="W41" s="201">
        <v>8.5500000000000007</v>
      </c>
      <c r="X41" s="201">
        <v>36.43</v>
      </c>
      <c r="Y41" s="201">
        <v>0</v>
      </c>
      <c r="Z41">
        <v>0</v>
      </c>
      <c r="AA41" s="201">
        <v>8</v>
      </c>
      <c r="AB41" s="201">
        <v>0</v>
      </c>
      <c r="AC41" s="201">
        <v>0</v>
      </c>
      <c r="AD41" s="201">
        <v>0</v>
      </c>
      <c r="AE41" s="201">
        <v>24.17</v>
      </c>
      <c r="AF41" s="201">
        <v>0</v>
      </c>
      <c r="AG41" s="201">
        <v>0</v>
      </c>
      <c r="AH41" s="201">
        <v>0</v>
      </c>
      <c r="AI41" s="201">
        <v>48.37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68.59</v>
      </c>
      <c r="AQ41" s="201">
        <v>11.61</v>
      </c>
      <c r="AR41" s="201">
        <v>26.3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87.04</v>
      </c>
      <c r="L42" s="201">
        <v>32.74</v>
      </c>
      <c r="M42" s="201">
        <v>0</v>
      </c>
      <c r="N42" s="201">
        <v>29.17</v>
      </c>
      <c r="O42" s="201">
        <v>48.98</v>
      </c>
      <c r="P42" s="201">
        <v>66.959999999999994</v>
      </c>
      <c r="Q42" s="201">
        <v>2.9</v>
      </c>
      <c r="R42" s="201">
        <v>2.9</v>
      </c>
      <c r="S42" s="201">
        <v>3.87</v>
      </c>
      <c r="T42" s="201">
        <v>0</v>
      </c>
      <c r="U42" s="201">
        <v>282.8</v>
      </c>
      <c r="V42" s="201">
        <v>5.1100000000000003</v>
      </c>
      <c r="W42" s="201">
        <v>8.5500000000000007</v>
      </c>
      <c r="X42" s="201">
        <v>36.43</v>
      </c>
      <c r="Y42" s="201">
        <v>0</v>
      </c>
      <c r="Z42">
        <v>0</v>
      </c>
      <c r="AA42" s="201">
        <v>8</v>
      </c>
      <c r="AB42" s="201">
        <v>0</v>
      </c>
      <c r="AC42" s="201">
        <v>0</v>
      </c>
      <c r="AD42" s="201">
        <v>0</v>
      </c>
      <c r="AE42" s="201">
        <v>24.17</v>
      </c>
      <c r="AF42" s="201">
        <v>0</v>
      </c>
      <c r="AG42" s="201">
        <v>0</v>
      </c>
      <c r="AH42" s="201">
        <v>0</v>
      </c>
      <c r="AI42" s="201">
        <v>48.37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68.59</v>
      </c>
      <c r="AQ42" s="201">
        <v>11.61</v>
      </c>
      <c r="AR42" s="201">
        <v>26.3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87.04</v>
      </c>
      <c r="L43" s="201">
        <v>32.74</v>
      </c>
      <c r="M43" s="201">
        <v>0</v>
      </c>
      <c r="N43" s="201">
        <v>29.17</v>
      </c>
      <c r="O43" s="201">
        <v>48.98</v>
      </c>
      <c r="P43" s="201">
        <v>66.959999999999994</v>
      </c>
      <c r="Q43" s="201">
        <v>2.9</v>
      </c>
      <c r="R43" s="201">
        <v>2.9</v>
      </c>
      <c r="S43" s="201">
        <v>3.87</v>
      </c>
      <c r="T43" s="201">
        <v>0</v>
      </c>
      <c r="U43" s="201">
        <v>282.8</v>
      </c>
      <c r="V43" s="201">
        <v>5.1100000000000003</v>
      </c>
      <c r="W43" s="201">
        <v>8.5500000000000007</v>
      </c>
      <c r="X43" s="201">
        <v>36.43</v>
      </c>
      <c r="Y43" s="201">
        <v>0</v>
      </c>
      <c r="Z43">
        <v>0</v>
      </c>
      <c r="AA43" s="201">
        <v>8</v>
      </c>
      <c r="AB43" s="201">
        <v>0</v>
      </c>
      <c r="AC43" s="201">
        <v>0</v>
      </c>
      <c r="AD43" s="201">
        <v>0</v>
      </c>
      <c r="AE43" s="201">
        <v>24</v>
      </c>
      <c r="AF43" s="201">
        <v>0</v>
      </c>
      <c r="AG43" s="201">
        <v>0</v>
      </c>
      <c r="AH43" s="201">
        <v>0</v>
      </c>
      <c r="AI43" s="201">
        <v>48.37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68.59</v>
      </c>
      <c r="AQ43" s="201">
        <v>11.61</v>
      </c>
      <c r="AR43" s="201">
        <v>26.3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87.04</v>
      </c>
      <c r="L44" s="201">
        <v>32.74</v>
      </c>
      <c r="M44" s="201">
        <v>0</v>
      </c>
      <c r="N44" s="201">
        <v>29.17</v>
      </c>
      <c r="O44" s="201">
        <v>48.98</v>
      </c>
      <c r="P44" s="201">
        <v>66.959999999999994</v>
      </c>
      <c r="Q44" s="201">
        <v>2.9</v>
      </c>
      <c r="R44" s="201">
        <v>2.9</v>
      </c>
      <c r="S44" s="201">
        <v>3.87</v>
      </c>
      <c r="T44" s="201">
        <v>0</v>
      </c>
      <c r="U44" s="201">
        <v>282.8</v>
      </c>
      <c r="V44" s="201">
        <v>5.1100000000000003</v>
      </c>
      <c r="W44" s="201">
        <v>8.5500000000000007</v>
      </c>
      <c r="X44" s="201">
        <v>36.43</v>
      </c>
      <c r="Y44" s="201">
        <v>0</v>
      </c>
      <c r="Z44">
        <v>0</v>
      </c>
      <c r="AA44" s="201">
        <v>8</v>
      </c>
      <c r="AB44" s="201">
        <v>0</v>
      </c>
      <c r="AC44" s="201">
        <v>0</v>
      </c>
      <c r="AD44" s="201">
        <v>0</v>
      </c>
      <c r="AE44" s="201">
        <v>24</v>
      </c>
      <c r="AF44" s="201">
        <v>0</v>
      </c>
      <c r="AG44" s="201">
        <v>0</v>
      </c>
      <c r="AH44" s="201">
        <v>0</v>
      </c>
      <c r="AI44" s="201">
        <v>48.37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68.59</v>
      </c>
      <c r="AQ44" s="201">
        <v>11.61</v>
      </c>
      <c r="AR44" s="201">
        <v>26.3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87.04</v>
      </c>
      <c r="L45" s="201">
        <v>32.74</v>
      </c>
      <c r="M45" s="201">
        <v>0</v>
      </c>
      <c r="N45" s="201">
        <v>29.17</v>
      </c>
      <c r="O45" s="201">
        <v>48.98</v>
      </c>
      <c r="P45" s="201">
        <v>66.959999999999994</v>
      </c>
      <c r="Q45" s="201">
        <v>2.9</v>
      </c>
      <c r="R45" s="201">
        <v>2.9</v>
      </c>
      <c r="S45" s="201">
        <v>3.87</v>
      </c>
      <c r="T45" s="201">
        <v>0</v>
      </c>
      <c r="U45" s="201">
        <v>282.8</v>
      </c>
      <c r="V45" s="201">
        <v>5.1100000000000003</v>
      </c>
      <c r="W45" s="201">
        <v>8.5500000000000007</v>
      </c>
      <c r="X45" s="201">
        <v>36.43</v>
      </c>
      <c r="Y45" s="201">
        <v>0</v>
      </c>
      <c r="Z45">
        <v>0</v>
      </c>
      <c r="AA45" s="201">
        <v>8</v>
      </c>
      <c r="AB45" s="201">
        <v>0</v>
      </c>
      <c r="AC45" s="201">
        <v>0</v>
      </c>
      <c r="AD45" s="201">
        <v>0</v>
      </c>
      <c r="AE45" s="201">
        <v>24</v>
      </c>
      <c r="AF45" s="201">
        <v>0</v>
      </c>
      <c r="AG45" s="201">
        <v>0</v>
      </c>
      <c r="AH45" s="201">
        <v>0</v>
      </c>
      <c r="AI45" s="201">
        <v>48.37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36.75</v>
      </c>
      <c r="AQ45" s="201">
        <v>11.61</v>
      </c>
      <c r="AR45" s="201">
        <v>26.3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87.04</v>
      </c>
      <c r="L46" s="201">
        <v>32.74</v>
      </c>
      <c r="M46" s="201">
        <v>0</v>
      </c>
      <c r="N46" s="201">
        <v>29.17</v>
      </c>
      <c r="O46" s="201">
        <v>48.98</v>
      </c>
      <c r="P46" s="201">
        <v>66.959999999999994</v>
      </c>
      <c r="Q46" s="201">
        <v>2.9</v>
      </c>
      <c r="R46" s="201">
        <v>2.9</v>
      </c>
      <c r="S46" s="201">
        <v>3.87</v>
      </c>
      <c r="T46" s="201">
        <v>0</v>
      </c>
      <c r="U46" s="201">
        <v>282.8</v>
      </c>
      <c r="V46" s="201">
        <v>5.1100000000000003</v>
      </c>
      <c r="W46" s="201">
        <v>8.5500000000000007</v>
      </c>
      <c r="X46" s="201">
        <v>36.43</v>
      </c>
      <c r="Y46" s="201">
        <v>0</v>
      </c>
      <c r="Z46">
        <v>0</v>
      </c>
      <c r="AA46" s="201">
        <v>8</v>
      </c>
      <c r="AB46" s="201">
        <v>0</v>
      </c>
      <c r="AC46" s="201">
        <v>0</v>
      </c>
      <c r="AD46" s="201">
        <v>0</v>
      </c>
      <c r="AE46" s="201">
        <v>24</v>
      </c>
      <c r="AF46" s="201">
        <v>0</v>
      </c>
      <c r="AG46" s="201">
        <v>0</v>
      </c>
      <c r="AH46" s="201">
        <v>0</v>
      </c>
      <c r="AI46" s="201">
        <v>48.37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36.75</v>
      </c>
      <c r="AQ46" s="201">
        <v>11.61</v>
      </c>
      <c r="AR46" s="201">
        <v>26.3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87.04</v>
      </c>
      <c r="L47" s="201">
        <v>32.74</v>
      </c>
      <c r="M47" s="201">
        <v>0</v>
      </c>
      <c r="N47" s="201">
        <v>29.17</v>
      </c>
      <c r="O47" s="201">
        <v>48.98</v>
      </c>
      <c r="P47" s="201">
        <v>66.959999999999994</v>
      </c>
      <c r="Q47" s="201">
        <v>2.9</v>
      </c>
      <c r="R47" s="201">
        <v>2.9</v>
      </c>
      <c r="S47" s="201">
        <v>3.87</v>
      </c>
      <c r="T47" s="201">
        <v>0</v>
      </c>
      <c r="U47" s="201">
        <v>282.8</v>
      </c>
      <c r="V47" s="201">
        <v>5.1100000000000003</v>
      </c>
      <c r="W47" s="201">
        <v>8.5500000000000007</v>
      </c>
      <c r="X47" s="201">
        <v>36.43</v>
      </c>
      <c r="Y47" s="201">
        <v>0</v>
      </c>
      <c r="Z47">
        <v>0</v>
      </c>
      <c r="AA47" s="201">
        <v>8</v>
      </c>
      <c r="AB47" s="201">
        <v>0</v>
      </c>
      <c r="AC47" s="201">
        <v>0</v>
      </c>
      <c r="AD47" s="201">
        <v>0</v>
      </c>
      <c r="AE47" s="201">
        <v>24</v>
      </c>
      <c r="AF47" s="201">
        <v>0</v>
      </c>
      <c r="AG47" s="201">
        <v>0</v>
      </c>
      <c r="AH47" s="201">
        <v>0</v>
      </c>
      <c r="AI47" s="201">
        <v>48.37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36.75</v>
      </c>
      <c r="AQ47" s="201">
        <v>11.61</v>
      </c>
      <c r="AR47" s="201">
        <v>26.3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87.04</v>
      </c>
      <c r="L48" s="201">
        <v>32.74</v>
      </c>
      <c r="M48" s="201">
        <v>0</v>
      </c>
      <c r="N48" s="201">
        <v>29.17</v>
      </c>
      <c r="O48" s="201">
        <v>48.98</v>
      </c>
      <c r="P48" s="201">
        <v>66.959999999999994</v>
      </c>
      <c r="Q48" s="201">
        <v>2.9</v>
      </c>
      <c r="R48" s="201">
        <v>2.9</v>
      </c>
      <c r="S48" s="201">
        <v>3.87</v>
      </c>
      <c r="T48" s="201">
        <v>0</v>
      </c>
      <c r="U48" s="201">
        <v>282.8</v>
      </c>
      <c r="V48" s="201">
        <v>5.1100000000000003</v>
      </c>
      <c r="W48" s="201">
        <v>8.5500000000000007</v>
      </c>
      <c r="X48" s="201">
        <v>36.43</v>
      </c>
      <c r="Y48" s="201">
        <v>0</v>
      </c>
      <c r="Z48">
        <v>0</v>
      </c>
      <c r="AA48" s="201">
        <v>8</v>
      </c>
      <c r="AB48" s="201">
        <v>0</v>
      </c>
      <c r="AC48" s="201">
        <v>0</v>
      </c>
      <c r="AD48" s="201">
        <v>0</v>
      </c>
      <c r="AE48" s="201">
        <v>24</v>
      </c>
      <c r="AF48" s="201">
        <v>0</v>
      </c>
      <c r="AG48" s="201">
        <v>0</v>
      </c>
      <c r="AH48" s="201">
        <v>0</v>
      </c>
      <c r="AI48" s="201">
        <v>48.37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36.75</v>
      </c>
      <c r="AQ48" s="201">
        <v>11.61</v>
      </c>
      <c r="AR48" s="201">
        <v>26.3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87.04</v>
      </c>
      <c r="L49" s="201">
        <v>32.74</v>
      </c>
      <c r="M49" s="201">
        <v>0</v>
      </c>
      <c r="N49" s="201">
        <v>29.17</v>
      </c>
      <c r="O49" s="201">
        <v>48.98</v>
      </c>
      <c r="P49" s="201">
        <v>66.959999999999994</v>
      </c>
      <c r="Q49" s="201">
        <v>2.9</v>
      </c>
      <c r="R49" s="201">
        <v>2.9</v>
      </c>
      <c r="S49" s="201">
        <v>3.87</v>
      </c>
      <c r="T49" s="201">
        <v>0</v>
      </c>
      <c r="U49" s="201">
        <v>282.8</v>
      </c>
      <c r="V49" s="201">
        <v>5.1100000000000003</v>
      </c>
      <c r="W49" s="201">
        <v>8.5500000000000007</v>
      </c>
      <c r="X49" s="201">
        <v>36.43</v>
      </c>
      <c r="Y49" s="201">
        <v>0</v>
      </c>
      <c r="Z49">
        <v>0</v>
      </c>
      <c r="AA49" s="201">
        <v>8</v>
      </c>
      <c r="AB49" s="201">
        <v>0</v>
      </c>
      <c r="AC49" s="201">
        <v>0</v>
      </c>
      <c r="AD49" s="201">
        <v>0</v>
      </c>
      <c r="AE49" s="201">
        <v>24</v>
      </c>
      <c r="AF49" s="201">
        <v>0</v>
      </c>
      <c r="AG49" s="201">
        <v>0</v>
      </c>
      <c r="AH49" s="201">
        <v>0</v>
      </c>
      <c r="AI49" s="201">
        <v>48.37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36.75</v>
      </c>
      <c r="AQ49" s="201">
        <v>11.61</v>
      </c>
      <c r="AR49" s="201">
        <v>26.3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87.04</v>
      </c>
      <c r="L50" s="201">
        <v>32.74</v>
      </c>
      <c r="M50" s="201">
        <v>0</v>
      </c>
      <c r="N50" s="201">
        <v>29.17</v>
      </c>
      <c r="O50" s="201">
        <v>48.98</v>
      </c>
      <c r="P50" s="201">
        <v>66.959999999999994</v>
      </c>
      <c r="Q50" s="201">
        <v>2.9</v>
      </c>
      <c r="R50" s="201">
        <v>2.9</v>
      </c>
      <c r="S50" s="201">
        <v>3.87</v>
      </c>
      <c r="T50" s="201">
        <v>0</v>
      </c>
      <c r="U50" s="201">
        <v>282.8</v>
      </c>
      <c r="V50" s="201">
        <v>5.1100000000000003</v>
      </c>
      <c r="W50" s="201">
        <v>8.5500000000000007</v>
      </c>
      <c r="X50" s="201">
        <v>36.43</v>
      </c>
      <c r="Y50" s="201">
        <v>0</v>
      </c>
      <c r="Z50">
        <v>0</v>
      </c>
      <c r="AA50" s="201">
        <v>8</v>
      </c>
      <c r="AB50" s="201">
        <v>0</v>
      </c>
      <c r="AC50" s="201">
        <v>0</v>
      </c>
      <c r="AD50" s="201">
        <v>0</v>
      </c>
      <c r="AE50" s="201">
        <v>24</v>
      </c>
      <c r="AF50" s="201">
        <v>0</v>
      </c>
      <c r="AG50" s="201">
        <v>0</v>
      </c>
      <c r="AH50" s="201">
        <v>0</v>
      </c>
      <c r="AI50" s="201">
        <v>48.37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36.75</v>
      </c>
      <c r="AQ50" s="201">
        <v>11.61</v>
      </c>
      <c r="AR50" s="201">
        <v>26.3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87.04</v>
      </c>
      <c r="L51" s="201">
        <v>32.74</v>
      </c>
      <c r="M51" s="201">
        <v>0</v>
      </c>
      <c r="N51" s="201">
        <v>29.17</v>
      </c>
      <c r="O51" s="201">
        <v>48.98</v>
      </c>
      <c r="P51" s="201">
        <v>66.959999999999994</v>
      </c>
      <c r="Q51" s="201">
        <v>2.9</v>
      </c>
      <c r="R51" s="201">
        <v>2.9</v>
      </c>
      <c r="S51" s="201">
        <v>3.87</v>
      </c>
      <c r="T51" s="201">
        <v>0</v>
      </c>
      <c r="U51" s="201">
        <v>282.8</v>
      </c>
      <c r="V51" s="201">
        <v>5.1100000000000003</v>
      </c>
      <c r="W51" s="201">
        <v>8.5500000000000007</v>
      </c>
      <c r="X51" s="201">
        <v>36.43</v>
      </c>
      <c r="Y51" s="201">
        <v>0</v>
      </c>
      <c r="Z51">
        <v>0</v>
      </c>
      <c r="AA51" s="201">
        <v>7.95</v>
      </c>
      <c r="AB51" s="201">
        <v>0</v>
      </c>
      <c r="AC51" s="201">
        <v>0</v>
      </c>
      <c r="AD51" s="201">
        <v>0</v>
      </c>
      <c r="AE51" s="201">
        <v>24</v>
      </c>
      <c r="AF51" s="201">
        <v>0</v>
      </c>
      <c r="AG51" s="201">
        <v>0</v>
      </c>
      <c r="AH51" s="201">
        <v>0</v>
      </c>
      <c r="AI51" s="201">
        <v>48.37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36.75</v>
      </c>
      <c r="AQ51" s="201">
        <v>11.61</v>
      </c>
      <c r="AR51" s="201">
        <v>26.3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87.04</v>
      </c>
      <c r="L52" s="201">
        <v>32.74</v>
      </c>
      <c r="M52" s="201">
        <v>0</v>
      </c>
      <c r="N52" s="201">
        <v>29.17</v>
      </c>
      <c r="O52" s="201">
        <v>48.98</v>
      </c>
      <c r="P52" s="201">
        <v>66.959999999999994</v>
      </c>
      <c r="Q52" s="201">
        <v>2.9</v>
      </c>
      <c r="R52" s="201">
        <v>2.9</v>
      </c>
      <c r="S52" s="201">
        <v>3.87</v>
      </c>
      <c r="T52" s="201">
        <v>0</v>
      </c>
      <c r="U52" s="201">
        <v>282.8</v>
      </c>
      <c r="V52" s="201">
        <v>5.1100000000000003</v>
      </c>
      <c r="W52" s="201">
        <v>8.5500000000000007</v>
      </c>
      <c r="X52" s="201">
        <v>36.43</v>
      </c>
      <c r="Y52" s="201">
        <v>0</v>
      </c>
      <c r="Z52">
        <v>0</v>
      </c>
      <c r="AA52" s="201">
        <v>7.95</v>
      </c>
      <c r="AB52" s="201">
        <v>0</v>
      </c>
      <c r="AC52" s="201">
        <v>0</v>
      </c>
      <c r="AD52" s="201">
        <v>0</v>
      </c>
      <c r="AE52" s="201">
        <v>24</v>
      </c>
      <c r="AF52" s="201">
        <v>0</v>
      </c>
      <c r="AG52" s="201">
        <v>0</v>
      </c>
      <c r="AH52" s="201">
        <v>0</v>
      </c>
      <c r="AI52" s="201">
        <v>48.37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36.75</v>
      </c>
      <c r="AQ52" s="201">
        <v>11.61</v>
      </c>
      <c r="AR52" s="201">
        <v>26.3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87.04</v>
      </c>
      <c r="L53" s="201">
        <v>32.74</v>
      </c>
      <c r="M53" s="201">
        <v>0</v>
      </c>
      <c r="N53" s="201">
        <v>29.17</v>
      </c>
      <c r="O53" s="201">
        <v>48.98</v>
      </c>
      <c r="P53" s="201">
        <v>66.959999999999994</v>
      </c>
      <c r="Q53" s="201">
        <v>2.9</v>
      </c>
      <c r="R53" s="201">
        <v>2.9</v>
      </c>
      <c r="S53" s="201">
        <v>3.87</v>
      </c>
      <c r="T53" s="201">
        <v>0</v>
      </c>
      <c r="U53" s="201">
        <v>282.8</v>
      </c>
      <c r="V53" s="201">
        <v>5.1100000000000003</v>
      </c>
      <c r="W53" s="201">
        <v>8.5500000000000007</v>
      </c>
      <c r="X53" s="201">
        <v>36.43</v>
      </c>
      <c r="Y53" s="201">
        <v>0</v>
      </c>
      <c r="Z53">
        <v>0</v>
      </c>
      <c r="AA53" s="201">
        <v>7.95</v>
      </c>
      <c r="AB53" s="201">
        <v>0</v>
      </c>
      <c r="AC53" s="201">
        <v>0</v>
      </c>
      <c r="AD53" s="201">
        <v>0</v>
      </c>
      <c r="AE53" s="201">
        <v>24</v>
      </c>
      <c r="AF53" s="201">
        <v>0</v>
      </c>
      <c r="AG53" s="201">
        <v>0</v>
      </c>
      <c r="AH53" s="201">
        <v>0</v>
      </c>
      <c r="AI53" s="201">
        <v>48.37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36.75</v>
      </c>
      <c r="AQ53" s="201">
        <v>11.61</v>
      </c>
      <c r="AR53" s="201">
        <v>26.3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87.04</v>
      </c>
      <c r="L54" s="201">
        <v>32.74</v>
      </c>
      <c r="M54" s="201">
        <v>0</v>
      </c>
      <c r="N54" s="201">
        <v>29.17</v>
      </c>
      <c r="O54" s="201">
        <v>48.98</v>
      </c>
      <c r="P54" s="201">
        <v>66.959999999999994</v>
      </c>
      <c r="Q54" s="201">
        <v>2.9</v>
      </c>
      <c r="R54" s="201">
        <v>2.9</v>
      </c>
      <c r="S54" s="201">
        <v>3.87</v>
      </c>
      <c r="T54" s="201">
        <v>0</v>
      </c>
      <c r="U54" s="201">
        <v>282.8</v>
      </c>
      <c r="V54" s="201">
        <v>5.1100000000000003</v>
      </c>
      <c r="W54" s="201">
        <v>8.5500000000000007</v>
      </c>
      <c r="X54" s="201">
        <v>36.43</v>
      </c>
      <c r="Y54" s="201">
        <v>0</v>
      </c>
      <c r="Z54">
        <v>0</v>
      </c>
      <c r="AA54" s="201">
        <v>7.95</v>
      </c>
      <c r="AB54" s="201">
        <v>0</v>
      </c>
      <c r="AC54" s="201">
        <v>0</v>
      </c>
      <c r="AD54" s="201">
        <v>0</v>
      </c>
      <c r="AE54" s="201">
        <v>24</v>
      </c>
      <c r="AF54" s="201">
        <v>0</v>
      </c>
      <c r="AG54" s="201">
        <v>0</v>
      </c>
      <c r="AH54" s="201">
        <v>0</v>
      </c>
      <c r="AI54" s="201">
        <v>48.37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36.75</v>
      </c>
      <c r="AQ54" s="201">
        <v>11.61</v>
      </c>
      <c r="AR54" s="201">
        <v>26.3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87.04</v>
      </c>
      <c r="L55" s="201">
        <v>32.74</v>
      </c>
      <c r="M55" s="201">
        <v>0</v>
      </c>
      <c r="N55" s="201">
        <v>29.17</v>
      </c>
      <c r="O55" s="201">
        <v>48.98</v>
      </c>
      <c r="P55" s="201">
        <v>66.959999999999994</v>
      </c>
      <c r="Q55" s="201">
        <v>2.9</v>
      </c>
      <c r="R55" s="201">
        <v>2.9</v>
      </c>
      <c r="S55" s="201">
        <v>3.87</v>
      </c>
      <c r="T55" s="201">
        <v>0</v>
      </c>
      <c r="U55" s="201">
        <v>282.8</v>
      </c>
      <c r="V55" s="201">
        <v>5.1100000000000003</v>
      </c>
      <c r="W55" s="201">
        <v>8.5500000000000007</v>
      </c>
      <c r="X55" s="201">
        <v>36.43</v>
      </c>
      <c r="Y55" s="201">
        <v>0</v>
      </c>
      <c r="Z55">
        <v>0</v>
      </c>
      <c r="AA55" s="201">
        <v>7.95</v>
      </c>
      <c r="AB55" s="201">
        <v>0</v>
      </c>
      <c r="AC55" s="201">
        <v>0</v>
      </c>
      <c r="AD55" s="201">
        <v>0</v>
      </c>
      <c r="AE55" s="201">
        <v>24</v>
      </c>
      <c r="AF55" s="201">
        <v>0</v>
      </c>
      <c r="AG55" s="201">
        <v>0</v>
      </c>
      <c r="AH55" s="201">
        <v>0</v>
      </c>
      <c r="AI55" s="201">
        <v>48.37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36.75</v>
      </c>
      <c r="AQ55" s="201">
        <v>11.61</v>
      </c>
      <c r="AR55" s="201">
        <v>25.75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87.04</v>
      </c>
      <c r="L56" s="201">
        <v>32.74</v>
      </c>
      <c r="M56" s="201">
        <v>0</v>
      </c>
      <c r="N56" s="201">
        <v>29.17</v>
      </c>
      <c r="O56" s="201">
        <v>48.98</v>
      </c>
      <c r="P56" s="201">
        <v>66.959999999999994</v>
      </c>
      <c r="Q56" s="201">
        <v>2.9</v>
      </c>
      <c r="R56" s="201">
        <v>2.9</v>
      </c>
      <c r="S56" s="201">
        <v>3.87</v>
      </c>
      <c r="T56" s="201">
        <v>0</v>
      </c>
      <c r="U56" s="201">
        <v>282.8</v>
      </c>
      <c r="V56" s="201">
        <v>5.1100000000000003</v>
      </c>
      <c r="W56" s="201">
        <v>8.5500000000000007</v>
      </c>
      <c r="X56" s="201">
        <v>36.43</v>
      </c>
      <c r="Y56" s="201">
        <v>0</v>
      </c>
      <c r="Z56">
        <v>0</v>
      </c>
      <c r="AA56" s="201">
        <v>7.95</v>
      </c>
      <c r="AB56" s="201">
        <v>0</v>
      </c>
      <c r="AC56" s="201">
        <v>0</v>
      </c>
      <c r="AD56" s="201">
        <v>0</v>
      </c>
      <c r="AE56" s="201">
        <v>24</v>
      </c>
      <c r="AF56" s="201">
        <v>0</v>
      </c>
      <c r="AG56" s="201">
        <v>0</v>
      </c>
      <c r="AH56" s="201">
        <v>0</v>
      </c>
      <c r="AI56" s="201">
        <v>48.37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36.75</v>
      </c>
      <c r="AQ56" s="201">
        <v>11.61</v>
      </c>
      <c r="AR56" s="201">
        <v>25.75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87.04</v>
      </c>
      <c r="L57" s="201">
        <v>32.74</v>
      </c>
      <c r="M57" s="201">
        <v>0</v>
      </c>
      <c r="N57" s="201">
        <v>29.17</v>
      </c>
      <c r="O57" s="201">
        <v>48.98</v>
      </c>
      <c r="P57" s="201">
        <v>66.959999999999994</v>
      </c>
      <c r="Q57" s="201">
        <v>2.9</v>
      </c>
      <c r="R57" s="201">
        <v>2.9</v>
      </c>
      <c r="S57" s="201">
        <v>3.87</v>
      </c>
      <c r="T57" s="201">
        <v>0</v>
      </c>
      <c r="U57" s="201">
        <v>282.8</v>
      </c>
      <c r="V57" s="201">
        <v>5.1100000000000003</v>
      </c>
      <c r="W57" s="201">
        <v>8.5500000000000007</v>
      </c>
      <c r="X57" s="201">
        <v>36.43</v>
      </c>
      <c r="Y57" s="201">
        <v>0</v>
      </c>
      <c r="Z57">
        <v>0</v>
      </c>
      <c r="AA57" s="201">
        <v>7.95</v>
      </c>
      <c r="AB57" s="201">
        <v>0</v>
      </c>
      <c r="AC57" s="201">
        <v>0</v>
      </c>
      <c r="AD57" s="201">
        <v>0</v>
      </c>
      <c r="AE57" s="201">
        <v>24</v>
      </c>
      <c r="AF57" s="201">
        <v>0</v>
      </c>
      <c r="AG57" s="201">
        <v>0</v>
      </c>
      <c r="AH57" s="201">
        <v>0</v>
      </c>
      <c r="AI57" s="201">
        <v>48.37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48.36</v>
      </c>
      <c r="AQ57" s="201">
        <v>11.61</v>
      </c>
      <c r="AR57" s="201">
        <v>25.75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87.04</v>
      </c>
      <c r="L58" s="201">
        <v>32.74</v>
      </c>
      <c r="M58" s="201">
        <v>0</v>
      </c>
      <c r="N58" s="201">
        <v>29.17</v>
      </c>
      <c r="O58" s="201">
        <v>48.98</v>
      </c>
      <c r="P58" s="201">
        <v>66.959999999999994</v>
      </c>
      <c r="Q58" s="201">
        <v>2.9</v>
      </c>
      <c r="R58" s="201">
        <v>2.9</v>
      </c>
      <c r="S58" s="201">
        <v>3.87</v>
      </c>
      <c r="T58" s="201">
        <v>0</v>
      </c>
      <c r="U58" s="201">
        <v>282.8</v>
      </c>
      <c r="V58" s="201">
        <v>5.1100000000000003</v>
      </c>
      <c r="W58" s="201">
        <v>8.5500000000000007</v>
      </c>
      <c r="X58" s="201">
        <v>36.43</v>
      </c>
      <c r="Y58" s="201">
        <v>0</v>
      </c>
      <c r="Z58">
        <v>0</v>
      </c>
      <c r="AA58" s="201">
        <v>7.95</v>
      </c>
      <c r="AB58" s="201">
        <v>0</v>
      </c>
      <c r="AC58" s="201">
        <v>0</v>
      </c>
      <c r="AD58" s="201">
        <v>0</v>
      </c>
      <c r="AE58" s="201">
        <v>24</v>
      </c>
      <c r="AF58" s="201">
        <v>0</v>
      </c>
      <c r="AG58" s="201">
        <v>0</v>
      </c>
      <c r="AH58" s="201">
        <v>0</v>
      </c>
      <c r="AI58" s="201">
        <v>48.37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48.36</v>
      </c>
      <c r="AQ58" s="201">
        <v>11.61</v>
      </c>
      <c r="AR58" s="201">
        <v>25.75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87.04</v>
      </c>
      <c r="L59" s="201">
        <v>32.74</v>
      </c>
      <c r="M59" s="201">
        <v>0</v>
      </c>
      <c r="N59" s="201">
        <v>29.17</v>
      </c>
      <c r="O59" s="201">
        <v>48.98</v>
      </c>
      <c r="P59" s="201">
        <v>66.959999999999994</v>
      </c>
      <c r="Q59" s="201">
        <v>2.9</v>
      </c>
      <c r="R59" s="201">
        <v>2.9</v>
      </c>
      <c r="S59" s="201">
        <v>3.87</v>
      </c>
      <c r="T59" s="201">
        <v>0</v>
      </c>
      <c r="U59" s="201">
        <v>282.8</v>
      </c>
      <c r="V59" s="201">
        <v>5.1100000000000003</v>
      </c>
      <c r="W59" s="201">
        <v>8.5500000000000007</v>
      </c>
      <c r="X59" s="201">
        <v>36.43</v>
      </c>
      <c r="Y59" s="201">
        <v>0</v>
      </c>
      <c r="Z59">
        <v>0</v>
      </c>
      <c r="AA59" s="201">
        <v>7.7</v>
      </c>
      <c r="AB59" s="201">
        <v>0</v>
      </c>
      <c r="AC59" s="201">
        <v>0</v>
      </c>
      <c r="AD59" s="201">
        <v>0</v>
      </c>
      <c r="AE59" s="201">
        <v>24</v>
      </c>
      <c r="AF59" s="201">
        <v>0</v>
      </c>
      <c r="AG59" s="201">
        <v>0</v>
      </c>
      <c r="AH59" s="201">
        <v>0</v>
      </c>
      <c r="AI59" s="201">
        <v>48.37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68.59</v>
      </c>
      <c r="AQ59" s="201">
        <v>11.61</v>
      </c>
      <c r="AR59" s="201">
        <v>25.75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87.04</v>
      </c>
      <c r="L60" s="201">
        <v>32.74</v>
      </c>
      <c r="M60" s="201">
        <v>0</v>
      </c>
      <c r="N60" s="201">
        <v>29.17</v>
      </c>
      <c r="O60" s="201">
        <v>48.98</v>
      </c>
      <c r="P60" s="201">
        <v>66.959999999999994</v>
      </c>
      <c r="Q60" s="201">
        <v>2.9</v>
      </c>
      <c r="R60" s="201">
        <v>5.2</v>
      </c>
      <c r="S60" s="201">
        <v>3.87</v>
      </c>
      <c r="T60" s="201">
        <v>0</v>
      </c>
      <c r="U60" s="201">
        <v>282.8</v>
      </c>
      <c r="V60" s="201">
        <v>5.1100000000000003</v>
      </c>
      <c r="W60" s="201">
        <v>8.5500000000000007</v>
      </c>
      <c r="X60" s="201">
        <v>36.43</v>
      </c>
      <c r="Y60" s="201">
        <v>0</v>
      </c>
      <c r="Z60">
        <v>0</v>
      </c>
      <c r="AA60" s="201">
        <v>7.7</v>
      </c>
      <c r="AB60" s="201">
        <v>0</v>
      </c>
      <c r="AC60" s="201">
        <v>0</v>
      </c>
      <c r="AD60" s="201">
        <v>0</v>
      </c>
      <c r="AE60" s="201">
        <v>24</v>
      </c>
      <c r="AF60" s="201">
        <v>0</v>
      </c>
      <c r="AG60" s="201">
        <v>0</v>
      </c>
      <c r="AH60" s="201">
        <v>0</v>
      </c>
      <c r="AI60" s="201">
        <v>48.37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68.59</v>
      </c>
      <c r="AQ60" s="201">
        <v>11.61</v>
      </c>
      <c r="AR60" s="201">
        <v>25.75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87.04</v>
      </c>
      <c r="L61" s="201">
        <v>45.45</v>
      </c>
      <c r="M61" s="201">
        <v>0</v>
      </c>
      <c r="N61" s="201">
        <v>29.17</v>
      </c>
      <c r="O61" s="201">
        <v>48.98</v>
      </c>
      <c r="P61" s="201">
        <v>66.959999999999994</v>
      </c>
      <c r="Q61" s="201">
        <v>2.9</v>
      </c>
      <c r="R61" s="201">
        <v>5.2</v>
      </c>
      <c r="S61" s="201">
        <v>6.49</v>
      </c>
      <c r="T61" s="201">
        <v>0</v>
      </c>
      <c r="U61" s="201">
        <v>282.8</v>
      </c>
      <c r="V61" s="201">
        <v>5.1100000000000003</v>
      </c>
      <c r="W61" s="201">
        <v>8.5500000000000007</v>
      </c>
      <c r="X61" s="201">
        <v>36.43</v>
      </c>
      <c r="Y61" s="201">
        <v>0</v>
      </c>
      <c r="Z61">
        <v>0</v>
      </c>
      <c r="AA61" s="201">
        <v>7.7</v>
      </c>
      <c r="AB61" s="201">
        <v>0</v>
      </c>
      <c r="AC61" s="201">
        <v>0</v>
      </c>
      <c r="AD61" s="201">
        <v>0</v>
      </c>
      <c r="AE61" s="201">
        <v>24</v>
      </c>
      <c r="AF61" s="201">
        <v>0</v>
      </c>
      <c r="AG61" s="201">
        <v>0</v>
      </c>
      <c r="AH61" s="201">
        <v>0</v>
      </c>
      <c r="AI61" s="201">
        <v>48.37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68.59</v>
      </c>
      <c r="AQ61" s="201">
        <v>22.16</v>
      </c>
      <c r="AR61" s="201">
        <v>25.75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87.04</v>
      </c>
      <c r="L62" s="201">
        <v>45.45</v>
      </c>
      <c r="M62" s="201">
        <v>0</v>
      </c>
      <c r="N62" s="201">
        <v>29.17</v>
      </c>
      <c r="O62" s="201">
        <v>48.98</v>
      </c>
      <c r="P62" s="201">
        <v>66.959999999999994</v>
      </c>
      <c r="Q62" s="201">
        <v>2.9</v>
      </c>
      <c r="R62" s="201">
        <v>5.2</v>
      </c>
      <c r="S62" s="201">
        <v>6.49</v>
      </c>
      <c r="T62" s="201">
        <v>0</v>
      </c>
      <c r="U62" s="201">
        <v>282.8</v>
      </c>
      <c r="V62" s="201">
        <v>5.1100000000000003</v>
      </c>
      <c r="W62" s="201">
        <v>8.5500000000000007</v>
      </c>
      <c r="X62" s="201">
        <v>36.43</v>
      </c>
      <c r="Y62" s="201">
        <v>0</v>
      </c>
      <c r="Z62">
        <v>0</v>
      </c>
      <c r="AA62" s="201">
        <v>7.7</v>
      </c>
      <c r="AB62" s="201">
        <v>0</v>
      </c>
      <c r="AC62" s="201">
        <v>0</v>
      </c>
      <c r="AD62" s="201">
        <v>0</v>
      </c>
      <c r="AE62" s="201">
        <v>24</v>
      </c>
      <c r="AF62" s="201">
        <v>0</v>
      </c>
      <c r="AG62" s="201">
        <v>0</v>
      </c>
      <c r="AH62" s="201">
        <v>0</v>
      </c>
      <c r="AI62" s="201">
        <v>48.37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68.59</v>
      </c>
      <c r="AQ62" s="201">
        <v>22.16</v>
      </c>
      <c r="AR62" s="201">
        <v>25.75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87.04</v>
      </c>
      <c r="L63" s="201">
        <v>63.21</v>
      </c>
      <c r="M63" s="201">
        <v>0</v>
      </c>
      <c r="N63" s="201">
        <v>29.17</v>
      </c>
      <c r="O63" s="201">
        <v>48.98</v>
      </c>
      <c r="P63" s="201">
        <v>66.959999999999994</v>
      </c>
      <c r="Q63" s="201">
        <v>5.0999999999999996</v>
      </c>
      <c r="R63" s="201">
        <v>5.2</v>
      </c>
      <c r="S63" s="201">
        <v>6.49</v>
      </c>
      <c r="T63" s="201">
        <v>0</v>
      </c>
      <c r="U63" s="201">
        <v>282.8</v>
      </c>
      <c r="V63" s="201">
        <v>5.04</v>
      </c>
      <c r="W63" s="201">
        <v>8.4700000000000006</v>
      </c>
      <c r="X63" s="201">
        <v>36.04</v>
      </c>
      <c r="Y63" s="201">
        <v>0</v>
      </c>
      <c r="Z63">
        <v>0</v>
      </c>
      <c r="AA63" s="201">
        <v>7.7</v>
      </c>
      <c r="AB63" s="201">
        <v>0</v>
      </c>
      <c r="AC63" s="201">
        <v>0</v>
      </c>
      <c r="AD63" s="201">
        <v>0</v>
      </c>
      <c r="AE63" s="201">
        <v>24</v>
      </c>
      <c r="AF63" s="201">
        <v>0</v>
      </c>
      <c r="AG63" s="201">
        <v>0</v>
      </c>
      <c r="AH63" s="201">
        <v>0</v>
      </c>
      <c r="AI63" s="201">
        <v>48.37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63.89</v>
      </c>
      <c r="AQ63" s="201">
        <v>22.16</v>
      </c>
      <c r="AR63" s="201">
        <v>25.75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87.04</v>
      </c>
      <c r="L64" s="201">
        <v>63.21</v>
      </c>
      <c r="M64" s="201">
        <v>0</v>
      </c>
      <c r="N64" s="201">
        <v>29.17</v>
      </c>
      <c r="O64" s="201">
        <v>48.98</v>
      </c>
      <c r="P64" s="201">
        <v>66.959999999999994</v>
      </c>
      <c r="Q64" s="201">
        <v>5.36</v>
      </c>
      <c r="R64" s="201">
        <v>5.2</v>
      </c>
      <c r="S64" s="201">
        <v>6.49</v>
      </c>
      <c r="T64" s="201">
        <v>0</v>
      </c>
      <c r="U64" s="201">
        <v>282.8</v>
      </c>
      <c r="V64" s="201">
        <v>5.1100000000000003</v>
      </c>
      <c r="W64" s="201">
        <v>8.5500000000000007</v>
      </c>
      <c r="X64" s="201">
        <v>36.43</v>
      </c>
      <c r="Y64" s="201">
        <v>0</v>
      </c>
      <c r="Z64">
        <v>0</v>
      </c>
      <c r="AA64" s="201">
        <v>7.7</v>
      </c>
      <c r="AB64" s="201">
        <v>0</v>
      </c>
      <c r="AC64" s="201">
        <v>0</v>
      </c>
      <c r="AD64" s="201">
        <v>0</v>
      </c>
      <c r="AE64" s="201">
        <v>24</v>
      </c>
      <c r="AF64" s="201">
        <v>0</v>
      </c>
      <c r="AG64" s="201">
        <v>0</v>
      </c>
      <c r="AH64" s="201">
        <v>0</v>
      </c>
      <c r="AI64" s="201">
        <v>48.37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68.59</v>
      </c>
      <c r="AQ64" s="201">
        <v>22.16</v>
      </c>
      <c r="AR64" s="201">
        <v>25.75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114.12</v>
      </c>
      <c r="L65" s="201">
        <v>63.21</v>
      </c>
      <c r="M65" s="201">
        <v>0</v>
      </c>
      <c r="N65" s="201">
        <v>29.17</v>
      </c>
      <c r="O65" s="201">
        <v>48.98</v>
      </c>
      <c r="P65" s="201">
        <v>66.959999999999994</v>
      </c>
      <c r="Q65" s="201">
        <v>5.36</v>
      </c>
      <c r="R65" s="201">
        <v>5.21</v>
      </c>
      <c r="S65" s="201">
        <v>6.49</v>
      </c>
      <c r="T65" s="201">
        <v>0</v>
      </c>
      <c r="U65" s="201">
        <v>282.8</v>
      </c>
      <c r="V65" s="201">
        <v>5.1100000000000003</v>
      </c>
      <c r="W65" s="201">
        <v>8.5500000000000007</v>
      </c>
      <c r="X65" s="201">
        <v>36.43</v>
      </c>
      <c r="Y65" s="201">
        <v>0</v>
      </c>
      <c r="Z65">
        <v>0</v>
      </c>
      <c r="AA65" s="201">
        <v>7.7</v>
      </c>
      <c r="AB65" s="201">
        <v>0</v>
      </c>
      <c r="AC65" s="201">
        <v>0</v>
      </c>
      <c r="AD65" s="201">
        <v>0</v>
      </c>
      <c r="AE65" s="201">
        <v>24</v>
      </c>
      <c r="AF65" s="201">
        <v>0</v>
      </c>
      <c r="AG65" s="201">
        <v>0</v>
      </c>
      <c r="AH65" s="201">
        <v>0</v>
      </c>
      <c r="AI65" s="201">
        <v>55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68.59</v>
      </c>
      <c r="AQ65" s="201">
        <v>22.4</v>
      </c>
      <c r="AR65" s="201">
        <v>25.75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122.82</v>
      </c>
      <c r="L66" s="201">
        <v>63.21</v>
      </c>
      <c r="M66" s="201">
        <v>0</v>
      </c>
      <c r="N66" s="201">
        <v>29.17</v>
      </c>
      <c r="O66" s="201">
        <v>48.98</v>
      </c>
      <c r="P66" s="201">
        <v>66.959999999999994</v>
      </c>
      <c r="Q66" s="201">
        <v>5.36</v>
      </c>
      <c r="R66" s="201">
        <v>5.21</v>
      </c>
      <c r="S66" s="201">
        <v>6.49</v>
      </c>
      <c r="T66" s="201">
        <v>0</v>
      </c>
      <c r="U66" s="201">
        <v>282.8</v>
      </c>
      <c r="V66" s="201">
        <v>5.1100000000000003</v>
      </c>
      <c r="W66" s="201">
        <v>8.5500000000000007</v>
      </c>
      <c r="X66" s="201">
        <v>36.43</v>
      </c>
      <c r="Y66" s="201">
        <v>0</v>
      </c>
      <c r="Z66">
        <v>0</v>
      </c>
      <c r="AA66" s="201">
        <v>7.7</v>
      </c>
      <c r="AB66" s="201">
        <v>0</v>
      </c>
      <c r="AC66" s="201">
        <v>0</v>
      </c>
      <c r="AD66" s="201">
        <v>0</v>
      </c>
      <c r="AE66" s="201">
        <v>24</v>
      </c>
      <c r="AF66" s="201">
        <v>0</v>
      </c>
      <c r="AG66" s="201">
        <v>0</v>
      </c>
      <c r="AH66" s="201">
        <v>0</v>
      </c>
      <c r="AI66" s="201">
        <v>55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68.59</v>
      </c>
      <c r="AQ66" s="201">
        <v>22.4</v>
      </c>
      <c r="AR66" s="201">
        <v>25.75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137.33000000000001</v>
      </c>
      <c r="L67" s="201">
        <v>63.21</v>
      </c>
      <c r="M67" s="201">
        <v>0</v>
      </c>
      <c r="N67" s="201">
        <v>29.17</v>
      </c>
      <c r="O67" s="201">
        <v>48.98</v>
      </c>
      <c r="P67" s="201">
        <v>66.959999999999994</v>
      </c>
      <c r="Q67" s="201">
        <v>5.36</v>
      </c>
      <c r="R67" s="201">
        <v>5.2</v>
      </c>
      <c r="S67" s="201">
        <v>6.49</v>
      </c>
      <c r="T67" s="201">
        <v>0</v>
      </c>
      <c r="U67" s="201">
        <v>282.8</v>
      </c>
      <c r="V67" s="201">
        <v>5.1100000000000003</v>
      </c>
      <c r="W67" s="201">
        <v>8.5500000000000007</v>
      </c>
      <c r="X67" s="201">
        <v>36.43</v>
      </c>
      <c r="Y67" s="201">
        <v>0</v>
      </c>
      <c r="Z67">
        <v>0</v>
      </c>
      <c r="AA67" s="201">
        <v>7.7</v>
      </c>
      <c r="AB67" s="201">
        <v>0</v>
      </c>
      <c r="AC67" s="201">
        <v>0</v>
      </c>
      <c r="AD67" s="201">
        <v>0</v>
      </c>
      <c r="AE67" s="201">
        <v>24</v>
      </c>
      <c r="AF67" s="201">
        <v>0</v>
      </c>
      <c r="AG67" s="201">
        <v>0</v>
      </c>
      <c r="AH67" s="201">
        <v>0</v>
      </c>
      <c r="AI67" s="201">
        <v>54.64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68.91</v>
      </c>
      <c r="AQ67" s="201">
        <v>22.16</v>
      </c>
      <c r="AR67" s="201">
        <v>25.75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137.33000000000001</v>
      </c>
      <c r="L68" s="201">
        <v>63.21</v>
      </c>
      <c r="M68" s="201">
        <v>0</v>
      </c>
      <c r="N68" s="201">
        <v>29.17</v>
      </c>
      <c r="O68" s="201">
        <v>48.98</v>
      </c>
      <c r="P68" s="201">
        <v>66.959999999999994</v>
      </c>
      <c r="Q68" s="201">
        <v>5.36</v>
      </c>
      <c r="R68" s="201">
        <v>5.2</v>
      </c>
      <c r="S68" s="201">
        <v>6.49</v>
      </c>
      <c r="T68" s="201">
        <v>0</v>
      </c>
      <c r="U68" s="201">
        <v>282.8</v>
      </c>
      <c r="V68" s="201">
        <v>5.1100000000000003</v>
      </c>
      <c r="W68" s="201">
        <v>8.5500000000000007</v>
      </c>
      <c r="X68" s="201">
        <v>36.43</v>
      </c>
      <c r="Y68" s="201">
        <v>0</v>
      </c>
      <c r="Z68">
        <v>0</v>
      </c>
      <c r="AA68" s="201">
        <v>7.7</v>
      </c>
      <c r="AB68" s="201">
        <v>0</v>
      </c>
      <c r="AC68" s="201">
        <v>0</v>
      </c>
      <c r="AD68" s="201">
        <v>0</v>
      </c>
      <c r="AE68" s="201">
        <v>24</v>
      </c>
      <c r="AF68" s="201">
        <v>0</v>
      </c>
      <c r="AG68" s="201">
        <v>0</v>
      </c>
      <c r="AH68" s="201">
        <v>0</v>
      </c>
      <c r="AI68" s="201">
        <v>54.64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68.91</v>
      </c>
      <c r="AQ68" s="201">
        <v>22.16</v>
      </c>
      <c r="AR68" s="201">
        <v>25.75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158.79</v>
      </c>
      <c r="L69" s="201">
        <v>63.21</v>
      </c>
      <c r="M69" s="201">
        <v>0</v>
      </c>
      <c r="N69" s="201">
        <v>29.17</v>
      </c>
      <c r="O69" s="201">
        <v>48.98</v>
      </c>
      <c r="P69" s="201">
        <v>66.959999999999994</v>
      </c>
      <c r="Q69" s="201">
        <v>5.36</v>
      </c>
      <c r="R69" s="201">
        <v>5.2</v>
      </c>
      <c r="S69" s="201">
        <v>6.49</v>
      </c>
      <c r="T69" s="201">
        <v>0</v>
      </c>
      <c r="U69" s="201">
        <v>282.8</v>
      </c>
      <c r="V69" s="201">
        <v>5.1100000000000003</v>
      </c>
      <c r="W69" s="201">
        <v>8.5500000000000007</v>
      </c>
      <c r="X69" s="201">
        <v>36.43</v>
      </c>
      <c r="Y69" s="201">
        <v>0</v>
      </c>
      <c r="Z69">
        <v>0</v>
      </c>
      <c r="AA69" s="201">
        <v>7.7</v>
      </c>
      <c r="AB69" s="201">
        <v>0</v>
      </c>
      <c r="AC69" s="201">
        <v>0</v>
      </c>
      <c r="AD69" s="201">
        <v>0</v>
      </c>
      <c r="AE69" s="201">
        <v>24</v>
      </c>
      <c r="AF69" s="201">
        <v>0</v>
      </c>
      <c r="AG69" s="201">
        <v>0</v>
      </c>
      <c r="AH69" s="201">
        <v>0</v>
      </c>
      <c r="AI69" s="201">
        <v>54.64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68.59</v>
      </c>
      <c r="AQ69" s="201">
        <v>22.16</v>
      </c>
      <c r="AR69" s="201">
        <v>26.3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158.79</v>
      </c>
      <c r="L70" s="201">
        <v>63.21</v>
      </c>
      <c r="M70" s="201">
        <v>0</v>
      </c>
      <c r="N70" s="201">
        <v>29.17</v>
      </c>
      <c r="O70" s="201">
        <v>48.98</v>
      </c>
      <c r="P70" s="201">
        <v>66.959999999999994</v>
      </c>
      <c r="Q70" s="201">
        <v>5.36</v>
      </c>
      <c r="R70" s="201">
        <v>5.2</v>
      </c>
      <c r="S70" s="201">
        <v>6.49</v>
      </c>
      <c r="T70" s="201">
        <v>0</v>
      </c>
      <c r="U70" s="201">
        <v>282.8</v>
      </c>
      <c r="V70" s="201">
        <v>5.1100000000000003</v>
      </c>
      <c r="W70" s="201">
        <v>8.5500000000000007</v>
      </c>
      <c r="X70" s="201">
        <v>36.43</v>
      </c>
      <c r="Y70" s="201">
        <v>0</v>
      </c>
      <c r="Z70">
        <v>0</v>
      </c>
      <c r="AA70" s="201">
        <v>7.7</v>
      </c>
      <c r="AB70" s="201">
        <v>0</v>
      </c>
      <c r="AC70" s="201">
        <v>0</v>
      </c>
      <c r="AD70" s="201">
        <v>0</v>
      </c>
      <c r="AE70" s="201">
        <v>24</v>
      </c>
      <c r="AF70" s="201">
        <v>0</v>
      </c>
      <c r="AG70" s="201">
        <v>0</v>
      </c>
      <c r="AH70" s="201">
        <v>0</v>
      </c>
      <c r="AI70" s="201">
        <v>54.64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68.59</v>
      </c>
      <c r="AQ70" s="201">
        <v>22.16</v>
      </c>
      <c r="AR70" s="201">
        <v>26.3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158.79</v>
      </c>
      <c r="L71" s="201">
        <v>63.21</v>
      </c>
      <c r="M71" s="201">
        <v>0</v>
      </c>
      <c r="N71" s="201">
        <v>29.17</v>
      </c>
      <c r="O71" s="201">
        <v>48.98</v>
      </c>
      <c r="P71" s="201">
        <v>66.959999999999994</v>
      </c>
      <c r="Q71" s="201">
        <v>5.36</v>
      </c>
      <c r="R71" s="201">
        <v>5.2</v>
      </c>
      <c r="S71" s="201">
        <v>6.49</v>
      </c>
      <c r="T71" s="201">
        <v>0</v>
      </c>
      <c r="U71" s="201">
        <v>282.8</v>
      </c>
      <c r="V71" s="201">
        <v>5.1100000000000003</v>
      </c>
      <c r="W71" s="201">
        <v>8.5500000000000007</v>
      </c>
      <c r="X71" s="201">
        <v>36.43</v>
      </c>
      <c r="Y71" s="201">
        <v>0</v>
      </c>
      <c r="Z71">
        <v>0</v>
      </c>
      <c r="AA71" s="201">
        <v>7.44</v>
      </c>
      <c r="AB71" s="201">
        <v>0</v>
      </c>
      <c r="AC71" s="201">
        <v>0</v>
      </c>
      <c r="AD71" s="201">
        <v>0</v>
      </c>
      <c r="AE71" s="201">
        <v>24</v>
      </c>
      <c r="AF71" s="201">
        <v>0</v>
      </c>
      <c r="AG71" s="201">
        <v>0</v>
      </c>
      <c r="AH71" s="201">
        <v>0</v>
      </c>
      <c r="AI71" s="201">
        <v>54.64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68.59</v>
      </c>
      <c r="AQ71" s="201">
        <v>22.16</v>
      </c>
      <c r="AR71" s="201">
        <v>23.58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157.78</v>
      </c>
      <c r="L72" s="201">
        <v>63.21</v>
      </c>
      <c r="M72" s="201">
        <v>0</v>
      </c>
      <c r="N72" s="201">
        <v>29.17</v>
      </c>
      <c r="O72" s="201">
        <v>48.98</v>
      </c>
      <c r="P72" s="201">
        <v>66.959999999999994</v>
      </c>
      <c r="Q72" s="201">
        <v>5.36</v>
      </c>
      <c r="R72" s="201">
        <v>5.2</v>
      </c>
      <c r="S72" s="201">
        <v>6.49</v>
      </c>
      <c r="T72" s="201">
        <v>0</v>
      </c>
      <c r="U72" s="201">
        <v>282.8</v>
      </c>
      <c r="V72" s="201">
        <v>5.1100000000000003</v>
      </c>
      <c r="W72" s="201">
        <v>8.5500000000000007</v>
      </c>
      <c r="X72" s="201">
        <v>36.43</v>
      </c>
      <c r="Y72" s="201">
        <v>0</v>
      </c>
      <c r="Z72">
        <v>0</v>
      </c>
      <c r="AA72" s="201">
        <v>7.44</v>
      </c>
      <c r="AB72" s="201">
        <v>0</v>
      </c>
      <c r="AC72" s="201">
        <v>0</v>
      </c>
      <c r="AD72" s="201">
        <v>0</v>
      </c>
      <c r="AE72" s="201">
        <v>24</v>
      </c>
      <c r="AF72" s="201">
        <v>0</v>
      </c>
      <c r="AG72" s="201">
        <v>0</v>
      </c>
      <c r="AH72" s="201">
        <v>0</v>
      </c>
      <c r="AI72" s="201">
        <v>55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68.59</v>
      </c>
      <c r="AQ72" s="201">
        <v>22.16</v>
      </c>
      <c r="AR72" s="201">
        <v>18.899999999999999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158.79</v>
      </c>
      <c r="L73" s="201">
        <v>63.21</v>
      </c>
      <c r="M73" s="201">
        <v>0</v>
      </c>
      <c r="N73" s="201">
        <v>29.17</v>
      </c>
      <c r="O73" s="201">
        <v>48.98</v>
      </c>
      <c r="P73" s="201">
        <v>66.959999999999994</v>
      </c>
      <c r="Q73" s="201">
        <v>5.36</v>
      </c>
      <c r="R73" s="201">
        <v>5.2</v>
      </c>
      <c r="S73" s="201">
        <v>6.49</v>
      </c>
      <c r="T73" s="201">
        <v>0</v>
      </c>
      <c r="U73" s="201">
        <v>282.8</v>
      </c>
      <c r="V73" s="201">
        <v>3.51</v>
      </c>
      <c r="W73" s="201">
        <v>8.5500000000000007</v>
      </c>
      <c r="X73" s="201">
        <v>36.43</v>
      </c>
      <c r="Y73" s="201">
        <v>0</v>
      </c>
      <c r="Z73">
        <v>0</v>
      </c>
      <c r="AA73" s="201">
        <v>7.44</v>
      </c>
      <c r="AB73" s="201">
        <v>0</v>
      </c>
      <c r="AC73" s="201">
        <v>0</v>
      </c>
      <c r="AD73" s="201">
        <v>0</v>
      </c>
      <c r="AE73" s="201">
        <v>24</v>
      </c>
      <c r="AF73" s="201">
        <v>0</v>
      </c>
      <c r="AG73" s="201">
        <v>0</v>
      </c>
      <c r="AH73" s="201">
        <v>0</v>
      </c>
      <c r="AI73" s="201">
        <v>55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68.59</v>
      </c>
      <c r="AQ73" s="201">
        <v>22.16</v>
      </c>
      <c r="AR73" s="201">
        <v>12.18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158.79</v>
      </c>
      <c r="L74" s="201">
        <v>63.21</v>
      </c>
      <c r="M74" s="201">
        <v>0</v>
      </c>
      <c r="N74" s="201">
        <v>29.17</v>
      </c>
      <c r="O74" s="201">
        <v>48.98</v>
      </c>
      <c r="P74" s="201">
        <v>66.959999999999994</v>
      </c>
      <c r="Q74" s="201">
        <v>5.36</v>
      </c>
      <c r="R74" s="201">
        <v>5.2</v>
      </c>
      <c r="S74" s="201">
        <v>6.49</v>
      </c>
      <c r="T74" s="201">
        <v>0</v>
      </c>
      <c r="U74" s="201">
        <v>282.8</v>
      </c>
      <c r="V74" s="201">
        <v>3.51</v>
      </c>
      <c r="W74" s="201">
        <v>8.5500000000000007</v>
      </c>
      <c r="X74" s="201">
        <v>36.43</v>
      </c>
      <c r="Y74" s="201">
        <v>0</v>
      </c>
      <c r="Z74">
        <v>0</v>
      </c>
      <c r="AA74" s="201">
        <v>7.44</v>
      </c>
      <c r="AB74" s="201">
        <v>0</v>
      </c>
      <c r="AC74" s="201">
        <v>0</v>
      </c>
      <c r="AD74" s="201">
        <v>0</v>
      </c>
      <c r="AE74" s="201">
        <v>24</v>
      </c>
      <c r="AF74" s="201">
        <v>0</v>
      </c>
      <c r="AG74" s="201">
        <v>0</v>
      </c>
      <c r="AH74" s="201">
        <v>0</v>
      </c>
      <c r="AI74" s="201">
        <v>55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68.59</v>
      </c>
      <c r="AQ74" s="201">
        <v>22.16</v>
      </c>
      <c r="AR74" s="201">
        <v>5.86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116.05</v>
      </c>
      <c r="L75" s="201">
        <v>63.21</v>
      </c>
      <c r="M75" s="201">
        <v>0</v>
      </c>
      <c r="N75" s="201">
        <v>29.17</v>
      </c>
      <c r="O75" s="201">
        <v>48.98</v>
      </c>
      <c r="P75" s="201">
        <v>66.959999999999994</v>
      </c>
      <c r="Q75" s="201">
        <v>5.36</v>
      </c>
      <c r="R75" s="201">
        <v>5.2</v>
      </c>
      <c r="S75" s="201">
        <v>6.49</v>
      </c>
      <c r="T75" s="201">
        <v>0</v>
      </c>
      <c r="U75" s="201">
        <v>282.8</v>
      </c>
      <c r="V75" s="201">
        <v>3.51</v>
      </c>
      <c r="W75" s="201">
        <v>8.5500000000000007</v>
      </c>
      <c r="X75" s="201">
        <v>36.43</v>
      </c>
      <c r="Y75" s="201">
        <v>0</v>
      </c>
      <c r="Z75">
        <v>0</v>
      </c>
      <c r="AA75" s="201">
        <v>7.44</v>
      </c>
      <c r="AB75" s="201">
        <v>0</v>
      </c>
      <c r="AC75" s="201">
        <v>0</v>
      </c>
      <c r="AD75" s="201">
        <v>0</v>
      </c>
      <c r="AE75" s="201">
        <v>24</v>
      </c>
      <c r="AF75" s="201">
        <v>0</v>
      </c>
      <c r="AG75" s="201">
        <v>0</v>
      </c>
      <c r="AH75" s="201">
        <v>0</v>
      </c>
      <c r="AI75" s="201">
        <v>55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68.59</v>
      </c>
      <c r="AQ75" s="201">
        <v>22.16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149.9</v>
      </c>
      <c r="L76" s="201">
        <v>63.21</v>
      </c>
      <c r="M76" s="201">
        <v>0</v>
      </c>
      <c r="N76" s="201">
        <v>29.17</v>
      </c>
      <c r="O76" s="201">
        <v>48.98</v>
      </c>
      <c r="P76" s="201">
        <v>66.959999999999994</v>
      </c>
      <c r="Q76" s="201">
        <v>5.36</v>
      </c>
      <c r="R76" s="201">
        <v>5.2</v>
      </c>
      <c r="S76" s="201">
        <v>6.49</v>
      </c>
      <c r="T76" s="201">
        <v>0</v>
      </c>
      <c r="U76" s="201">
        <v>282.8</v>
      </c>
      <c r="V76" s="201">
        <v>3.51</v>
      </c>
      <c r="W76" s="201">
        <v>8.5500000000000007</v>
      </c>
      <c r="X76" s="201">
        <v>36.43</v>
      </c>
      <c r="Y76" s="201">
        <v>0</v>
      </c>
      <c r="Z76">
        <v>0</v>
      </c>
      <c r="AA76" s="201">
        <v>7.7</v>
      </c>
      <c r="AB76" s="201">
        <v>0</v>
      </c>
      <c r="AC76" s="201">
        <v>0</v>
      </c>
      <c r="AD76" s="201">
        <v>0</v>
      </c>
      <c r="AE76" s="201">
        <v>24</v>
      </c>
      <c r="AF76" s="201">
        <v>0</v>
      </c>
      <c r="AG76" s="201">
        <v>0</v>
      </c>
      <c r="AH76" s="201">
        <v>0</v>
      </c>
      <c r="AI76" s="201">
        <v>54.64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68.59</v>
      </c>
      <c r="AQ76" s="201">
        <v>22.16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149.9</v>
      </c>
      <c r="L77" s="201">
        <v>63.21</v>
      </c>
      <c r="M77" s="201">
        <v>0</v>
      </c>
      <c r="N77" s="201">
        <v>29.17</v>
      </c>
      <c r="O77" s="201">
        <v>48.98</v>
      </c>
      <c r="P77" s="201">
        <v>66.959999999999994</v>
      </c>
      <c r="Q77" s="201">
        <v>5.36</v>
      </c>
      <c r="R77" s="201">
        <v>5.2</v>
      </c>
      <c r="S77" s="201">
        <v>6.49</v>
      </c>
      <c r="T77" s="201">
        <v>0</v>
      </c>
      <c r="U77" s="201">
        <v>233.24</v>
      </c>
      <c r="V77" s="201">
        <v>3.51</v>
      </c>
      <c r="W77" s="201">
        <v>8.5500000000000007</v>
      </c>
      <c r="X77" s="201">
        <v>36.43</v>
      </c>
      <c r="Y77" s="201">
        <v>0</v>
      </c>
      <c r="Z77">
        <v>0</v>
      </c>
      <c r="AA77" s="201">
        <v>7.7</v>
      </c>
      <c r="AB77" s="201">
        <v>0</v>
      </c>
      <c r="AC77" s="201">
        <v>0</v>
      </c>
      <c r="AD77" s="201">
        <v>0</v>
      </c>
      <c r="AE77" s="201">
        <v>24</v>
      </c>
      <c r="AF77" s="201">
        <v>0</v>
      </c>
      <c r="AG77" s="201">
        <v>0</v>
      </c>
      <c r="AH77" s="201">
        <v>0</v>
      </c>
      <c r="AI77" s="201">
        <v>54.64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68.59</v>
      </c>
      <c r="AQ77" s="201">
        <v>22.16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87.04</v>
      </c>
      <c r="L78" s="201">
        <v>63.21</v>
      </c>
      <c r="M78" s="201">
        <v>0</v>
      </c>
      <c r="N78" s="201">
        <v>29.17</v>
      </c>
      <c r="O78" s="201">
        <v>48.98</v>
      </c>
      <c r="P78" s="201">
        <v>66.959999999999994</v>
      </c>
      <c r="Q78" s="201">
        <v>5.36</v>
      </c>
      <c r="R78" s="201">
        <v>5.2</v>
      </c>
      <c r="S78" s="201">
        <v>6.49</v>
      </c>
      <c r="T78" s="201">
        <v>0</v>
      </c>
      <c r="U78" s="201">
        <v>233.24</v>
      </c>
      <c r="V78" s="201">
        <v>3.51</v>
      </c>
      <c r="W78" s="201">
        <v>8.5500000000000007</v>
      </c>
      <c r="X78" s="201">
        <v>36.43</v>
      </c>
      <c r="Y78" s="201">
        <v>0</v>
      </c>
      <c r="Z78">
        <v>0</v>
      </c>
      <c r="AA78" s="201">
        <v>7.95</v>
      </c>
      <c r="AB78" s="201">
        <v>0</v>
      </c>
      <c r="AC78" s="201">
        <v>0</v>
      </c>
      <c r="AD78" s="201">
        <v>0</v>
      </c>
      <c r="AE78" s="201">
        <v>24</v>
      </c>
      <c r="AF78" s="201">
        <v>0</v>
      </c>
      <c r="AG78" s="201">
        <v>0</v>
      </c>
      <c r="AH78" s="201">
        <v>0</v>
      </c>
      <c r="AI78" s="201">
        <v>54.64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68.59</v>
      </c>
      <c r="AQ78" s="201">
        <v>22.16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154.91999999999999</v>
      </c>
      <c r="L79" s="201">
        <v>63.21</v>
      </c>
      <c r="M79" s="201">
        <v>0</v>
      </c>
      <c r="N79" s="201">
        <v>29.17</v>
      </c>
      <c r="O79" s="201">
        <v>48.98</v>
      </c>
      <c r="P79" s="201">
        <v>66.959999999999994</v>
      </c>
      <c r="Q79" s="201">
        <v>5.36</v>
      </c>
      <c r="R79" s="201">
        <v>5.2</v>
      </c>
      <c r="S79" s="201">
        <v>6.49</v>
      </c>
      <c r="T79" s="201">
        <v>0</v>
      </c>
      <c r="U79" s="201">
        <v>233.24</v>
      </c>
      <c r="V79" s="201">
        <v>3.51</v>
      </c>
      <c r="W79" s="201">
        <v>8.5500000000000007</v>
      </c>
      <c r="X79" s="201">
        <v>36.43</v>
      </c>
      <c r="Y79" s="201">
        <v>0</v>
      </c>
      <c r="Z79">
        <v>0</v>
      </c>
      <c r="AA79" s="201">
        <v>7.95</v>
      </c>
      <c r="AB79" s="201">
        <v>0</v>
      </c>
      <c r="AC79" s="201">
        <v>0</v>
      </c>
      <c r="AD79" s="201">
        <v>0</v>
      </c>
      <c r="AE79" s="201">
        <v>24</v>
      </c>
      <c r="AF79" s="201">
        <v>0</v>
      </c>
      <c r="AG79" s="201">
        <v>0</v>
      </c>
      <c r="AH79" s="201">
        <v>0</v>
      </c>
      <c r="AI79" s="201">
        <v>52.62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68.59</v>
      </c>
      <c r="AQ79" s="201">
        <v>22.16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158.72</v>
      </c>
      <c r="L80" s="201">
        <v>63.21</v>
      </c>
      <c r="M80" s="201">
        <v>0</v>
      </c>
      <c r="N80" s="201">
        <v>29.17</v>
      </c>
      <c r="O80" s="201">
        <v>48.98</v>
      </c>
      <c r="P80" s="201">
        <v>66.959999999999994</v>
      </c>
      <c r="Q80" s="201">
        <v>5.36</v>
      </c>
      <c r="R80" s="201">
        <v>5.2</v>
      </c>
      <c r="S80" s="201">
        <v>6.49</v>
      </c>
      <c r="T80" s="201">
        <v>0</v>
      </c>
      <c r="U80" s="201">
        <v>233.24</v>
      </c>
      <c r="V80" s="201">
        <v>3.51</v>
      </c>
      <c r="W80" s="201">
        <v>8.5500000000000007</v>
      </c>
      <c r="X80" s="201">
        <v>36.43</v>
      </c>
      <c r="Y80" s="201">
        <v>0</v>
      </c>
      <c r="Z80">
        <v>0</v>
      </c>
      <c r="AA80" s="201">
        <v>7.95</v>
      </c>
      <c r="AB80" s="201">
        <v>0</v>
      </c>
      <c r="AC80" s="201">
        <v>0</v>
      </c>
      <c r="AD80" s="201">
        <v>0</v>
      </c>
      <c r="AE80" s="201">
        <v>24</v>
      </c>
      <c r="AF80" s="201">
        <v>0</v>
      </c>
      <c r="AG80" s="201">
        <v>0</v>
      </c>
      <c r="AH80" s="201">
        <v>0</v>
      </c>
      <c r="AI80" s="201">
        <v>52.62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68.59</v>
      </c>
      <c r="AQ80" s="201">
        <v>22.16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158.72</v>
      </c>
      <c r="L81" s="201">
        <v>63.21</v>
      </c>
      <c r="M81" s="201">
        <v>0</v>
      </c>
      <c r="N81" s="201">
        <v>29.17</v>
      </c>
      <c r="O81" s="201">
        <v>48.98</v>
      </c>
      <c r="P81" s="201">
        <v>66.959999999999994</v>
      </c>
      <c r="Q81" s="201">
        <v>5.36</v>
      </c>
      <c r="R81" s="201">
        <v>5.2</v>
      </c>
      <c r="S81" s="201">
        <v>6.49</v>
      </c>
      <c r="T81" s="201">
        <v>0</v>
      </c>
      <c r="U81" s="201">
        <v>233.24</v>
      </c>
      <c r="V81" s="201">
        <v>3.51</v>
      </c>
      <c r="W81" s="201">
        <v>8.5500000000000007</v>
      </c>
      <c r="X81" s="201">
        <v>36.43</v>
      </c>
      <c r="Y81" s="201">
        <v>0</v>
      </c>
      <c r="Z81">
        <v>0</v>
      </c>
      <c r="AA81" s="201">
        <v>8.19</v>
      </c>
      <c r="AB81" s="201">
        <v>0</v>
      </c>
      <c r="AC81" s="201">
        <v>0</v>
      </c>
      <c r="AD81" s="201">
        <v>0</v>
      </c>
      <c r="AE81" s="201">
        <v>27.61</v>
      </c>
      <c r="AF81" s="201">
        <v>0</v>
      </c>
      <c r="AG81" s="201">
        <v>0</v>
      </c>
      <c r="AH81" s="201">
        <v>0</v>
      </c>
      <c r="AI81" s="201">
        <v>52.91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68.59</v>
      </c>
      <c r="AQ81" s="201">
        <v>22.16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158.72</v>
      </c>
      <c r="L82" s="201">
        <v>63.21</v>
      </c>
      <c r="M82" s="201">
        <v>0</v>
      </c>
      <c r="N82" s="201">
        <v>29.17</v>
      </c>
      <c r="O82" s="201">
        <v>48.98</v>
      </c>
      <c r="P82" s="201">
        <v>66.959999999999994</v>
      </c>
      <c r="Q82" s="201">
        <v>5.36</v>
      </c>
      <c r="R82" s="201">
        <v>5.2</v>
      </c>
      <c r="S82" s="201">
        <v>6.49</v>
      </c>
      <c r="T82" s="201">
        <v>0</v>
      </c>
      <c r="U82" s="201">
        <v>233.24</v>
      </c>
      <c r="V82" s="201">
        <v>3.51</v>
      </c>
      <c r="W82" s="201">
        <v>8.5500000000000007</v>
      </c>
      <c r="X82" s="201">
        <v>36.43</v>
      </c>
      <c r="Y82" s="201">
        <v>0</v>
      </c>
      <c r="Z82">
        <v>0</v>
      </c>
      <c r="AA82" s="201">
        <v>8.19</v>
      </c>
      <c r="AB82" s="201">
        <v>0</v>
      </c>
      <c r="AC82" s="201">
        <v>0</v>
      </c>
      <c r="AD82" s="201">
        <v>0</v>
      </c>
      <c r="AE82" s="201">
        <v>27.61</v>
      </c>
      <c r="AF82" s="201">
        <v>0</v>
      </c>
      <c r="AG82" s="201">
        <v>0</v>
      </c>
      <c r="AH82" s="201">
        <v>0</v>
      </c>
      <c r="AI82" s="201">
        <v>52.91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68.59</v>
      </c>
      <c r="AQ82" s="201">
        <v>22.16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158.72</v>
      </c>
      <c r="L83" s="201">
        <v>63.21</v>
      </c>
      <c r="M83" s="201">
        <v>0</v>
      </c>
      <c r="N83" s="201">
        <v>29.17</v>
      </c>
      <c r="O83" s="201">
        <v>48.98</v>
      </c>
      <c r="P83" s="201">
        <v>66.959999999999994</v>
      </c>
      <c r="Q83" s="201">
        <v>5.36</v>
      </c>
      <c r="R83" s="201">
        <v>5.2</v>
      </c>
      <c r="S83" s="201">
        <v>6.49</v>
      </c>
      <c r="T83" s="201">
        <v>0</v>
      </c>
      <c r="U83" s="201">
        <v>233.24</v>
      </c>
      <c r="V83" s="201">
        <v>3.51</v>
      </c>
      <c r="W83" s="201">
        <v>8.5500000000000007</v>
      </c>
      <c r="X83" s="201">
        <v>36.43</v>
      </c>
      <c r="Y83" s="201">
        <v>0</v>
      </c>
      <c r="Z83">
        <v>0</v>
      </c>
      <c r="AA83" s="201">
        <v>8.19</v>
      </c>
      <c r="AB83" s="201">
        <v>0</v>
      </c>
      <c r="AC83" s="201">
        <v>0</v>
      </c>
      <c r="AD83" s="201">
        <v>0</v>
      </c>
      <c r="AE83" s="201">
        <v>28</v>
      </c>
      <c r="AF83" s="201">
        <v>0</v>
      </c>
      <c r="AG83" s="201">
        <v>0</v>
      </c>
      <c r="AH83" s="201">
        <v>0</v>
      </c>
      <c r="AI83" s="201">
        <v>53.78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68.59</v>
      </c>
      <c r="AQ83" s="201">
        <v>22.16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158.72</v>
      </c>
      <c r="L84" s="201">
        <v>63.21</v>
      </c>
      <c r="M84" s="201">
        <v>0</v>
      </c>
      <c r="N84" s="201">
        <v>29.17</v>
      </c>
      <c r="O84" s="201">
        <v>48.98</v>
      </c>
      <c r="P84" s="201">
        <v>66.959999999999994</v>
      </c>
      <c r="Q84" s="201">
        <v>5.36</v>
      </c>
      <c r="R84" s="201">
        <v>5.2</v>
      </c>
      <c r="S84" s="201">
        <v>6.49</v>
      </c>
      <c r="T84" s="201">
        <v>0</v>
      </c>
      <c r="U84" s="201">
        <v>233.24</v>
      </c>
      <c r="V84" s="201">
        <v>3.51</v>
      </c>
      <c r="W84" s="201">
        <v>8.5500000000000007</v>
      </c>
      <c r="X84" s="201">
        <v>36.43</v>
      </c>
      <c r="Y84" s="201">
        <v>0</v>
      </c>
      <c r="Z84">
        <v>0</v>
      </c>
      <c r="AA84" s="201">
        <v>8.19</v>
      </c>
      <c r="AB84" s="201">
        <v>0</v>
      </c>
      <c r="AC84" s="201">
        <v>0</v>
      </c>
      <c r="AD84" s="201">
        <v>0</v>
      </c>
      <c r="AE84" s="201">
        <v>28</v>
      </c>
      <c r="AF84" s="201">
        <v>0</v>
      </c>
      <c r="AG84" s="201">
        <v>0</v>
      </c>
      <c r="AH84" s="201">
        <v>0</v>
      </c>
      <c r="AI84" s="201">
        <v>53.28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68.59</v>
      </c>
      <c r="AQ84" s="201">
        <v>22.16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158.72</v>
      </c>
      <c r="L85" s="201">
        <v>63.21</v>
      </c>
      <c r="M85" s="201">
        <v>0</v>
      </c>
      <c r="N85" s="201">
        <v>29.17</v>
      </c>
      <c r="O85" s="201">
        <v>48.98</v>
      </c>
      <c r="P85" s="201">
        <v>66.959999999999994</v>
      </c>
      <c r="Q85" s="201">
        <v>5.36</v>
      </c>
      <c r="R85" s="201">
        <v>5.2</v>
      </c>
      <c r="S85" s="201">
        <v>6.49</v>
      </c>
      <c r="T85" s="201">
        <v>0</v>
      </c>
      <c r="U85" s="201">
        <v>233.24</v>
      </c>
      <c r="V85" s="201">
        <v>3.51</v>
      </c>
      <c r="W85" s="201">
        <v>8.5500000000000007</v>
      </c>
      <c r="X85" s="201">
        <v>36.43</v>
      </c>
      <c r="Y85" s="201">
        <v>0</v>
      </c>
      <c r="Z85">
        <v>0</v>
      </c>
      <c r="AA85" s="201">
        <v>8.19</v>
      </c>
      <c r="AB85" s="201">
        <v>0</v>
      </c>
      <c r="AC85" s="201">
        <v>0</v>
      </c>
      <c r="AD85" s="201">
        <v>0</v>
      </c>
      <c r="AE85" s="201">
        <v>28</v>
      </c>
      <c r="AF85" s="201">
        <v>0</v>
      </c>
      <c r="AG85" s="201">
        <v>0</v>
      </c>
      <c r="AH85" s="201">
        <v>0</v>
      </c>
      <c r="AI85" s="201">
        <v>53.28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68.59</v>
      </c>
      <c r="AQ85" s="201">
        <v>22.16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158.72</v>
      </c>
      <c r="L86" s="201">
        <v>63.21</v>
      </c>
      <c r="M86" s="201">
        <v>0</v>
      </c>
      <c r="N86" s="201">
        <v>29.17</v>
      </c>
      <c r="O86" s="201">
        <v>48.98</v>
      </c>
      <c r="P86" s="201">
        <v>66.959999999999994</v>
      </c>
      <c r="Q86" s="201">
        <v>5.36</v>
      </c>
      <c r="R86" s="201">
        <v>5.2</v>
      </c>
      <c r="S86" s="201">
        <v>6.49</v>
      </c>
      <c r="T86" s="201">
        <v>0</v>
      </c>
      <c r="U86" s="201">
        <v>233.24</v>
      </c>
      <c r="V86" s="201">
        <v>3.51</v>
      </c>
      <c r="W86" s="201">
        <v>8.5500000000000007</v>
      </c>
      <c r="X86" s="201">
        <v>36.43</v>
      </c>
      <c r="Y86" s="201">
        <v>0</v>
      </c>
      <c r="Z86">
        <v>0</v>
      </c>
      <c r="AA86" s="201">
        <v>8.19</v>
      </c>
      <c r="AB86" s="201">
        <v>0</v>
      </c>
      <c r="AC86" s="201">
        <v>0</v>
      </c>
      <c r="AD86" s="201">
        <v>0</v>
      </c>
      <c r="AE86" s="201">
        <v>28</v>
      </c>
      <c r="AF86" s="201">
        <v>0</v>
      </c>
      <c r="AG86" s="201">
        <v>0</v>
      </c>
      <c r="AH86" s="201">
        <v>0</v>
      </c>
      <c r="AI86" s="201">
        <v>53.28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68.59</v>
      </c>
      <c r="AQ86" s="201">
        <v>22.16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158.72</v>
      </c>
      <c r="L87" s="201">
        <v>63.21</v>
      </c>
      <c r="M87" s="201">
        <v>0</v>
      </c>
      <c r="N87" s="201">
        <v>29.17</v>
      </c>
      <c r="O87" s="201">
        <v>48.98</v>
      </c>
      <c r="P87" s="201">
        <v>66.959999999999994</v>
      </c>
      <c r="Q87" s="201">
        <v>5.36</v>
      </c>
      <c r="R87" s="201">
        <v>5.2</v>
      </c>
      <c r="S87" s="201">
        <v>6.49</v>
      </c>
      <c r="T87" s="201">
        <v>0</v>
      </c>
      <c r="U87" s="201">
        <v>233.24</v>
      </c>
      <c r="V87" s="201">
        <v>3.51</v>
      </c>
      <c r="W87" s="201">
        <v>8.5500000000000007</v>
      </c>
      <c r="X87" s="201">
        <v>36.43</v>
      </c>
      <c r="Y87" s="201">
        <v>0</v>
      </c>
      <c r="Z87">
        <v>0</v>
      </c>
      <c r="AA87" s="201">
        <v>8.19</v>
      </c>
      <c r="AB87" s="201">
        <v>0</v>
      </c>
      <c r="AC87" s="201">
        <v>0</v>
      </c>
      <c r="AD87" s="201">
        <v>0</v>
      </c>
      <c r="AE87" s="201">
        <v>28</v>
      </c>
      <c r="AF87" s="201">
        <v>0</v>
      </c>
      <c r="AG87" s="201">
        <v>0</v>
      </c>
      <c r="AH87" s="201">
        <v>0</v>
      </c>
      <c r="AI87" s="201">
        <v>52.42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68.59</v>
      </c>
      <c r="AQ87" s="201">
        <v>22.16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158.72</v>
      </c>
      <c r="L88" s="201">
        <v>63.21</v>
      </c>
      <c r="M88" s="201">
        <v>0</v>
      </c>
      <c r="N88" s="201">
        <v>29.17</v>
      </c>
      <c r="O88" s="201">
        <v>48.98</v>
      </c>
      <c r="P88" s="201">
        <v>66.959999999999994</v>
      </c>
      <c r="Q88" s="201">
        <v>5.36</v>
      </c>
      <c r="R88" s="201">
        <v>5.2</v>
      </c>
      <c r="S88" s="201">
        <v>6.49</v>
      </c>
      <c r="T88" s="201">
        <v>0</v>
      </c>
      <c r="U88" s="201">
        <v>233.24</v>
      </c>
      <c r="V88" s="201">
        <v>3.51</v>
      </c>
      <c r="W88" s="201">
        <v>8.5500000000000007</v>
      </c>
      <c r="X88" s="201">
        <v>36.43</v>
      </c>
      <c r="Y88" s="201">
        <v>0</v>
      </c>
      <c r="Z88">
        <v>0</v>
      </c>
      <c r="AA88" s="201">
        <v>8.19</v>
      </c>
      <c r="AB88" s="201">
        <v>0</v>
      </c>
      <c r="AC88" s="201">
        <v>0</v>
      </c>
      <c r="AD88" s="201">
        <v>0</v>
      </c>
      <c r="AE88" s="201">
        <v>28</v>
      </c>
      <c r="AF88" s="201">
        <v>0</v>
      </c>
      <c r="AG88" s="201">
        <v>0</v>
      </c>
      <c r="AH88" s="201">
        <v>0</v>
      </c>
      <c r="AI88" s="201">
        <v>52.42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68.59</v>
      </c>
      <c r="AQ88" s="201">
        <v>22.16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158.72</v>
      </c>
      <c r="L89" s="201">
        <v>63.21</v>
      </c>
      <c r="M89" s="201">
        <v>0</v>
      </c>
      <c r="N89" s="201">
        <v>29.17</v>
      </c>
      <c r="O89" s="201">
        <v>48.98</v>
      </c>
      <c r="P89" s="201">
        <v>66.959999999999994</v>
      </c>
      <c r="Q89" s="201">
        <v>5.36</v>
      </c>
      <c r="R89" s="201">
        <v>5.2</v>
      </c>
      <c r="S89" s="201">
        <v>6.49</v>
      </c>
      <c r="T89" s="201">
        <v>0</v>
      </c>
      <c r="U89" s="201">
        <v>233.24</v>
      </c>
      <c r="V89" s="201">
        <v>3.51</v>
      </c>
      <c r="W89" s="201">
        <v>8.5500000000000007</v>
      </c>
      <c r="X89" s="201">
        <v>36.43</v>
      </c>
      <c r="Y89" s="201">
        <v>0</v>
      </c>
      <c r="Z89">
        <v>0</v>
      </c>
      <c r="AA89" s="201">
        <v>8.19</v>
      </c>
      <c r="AB89" s="201">
        <v>0</v>
      </c>
      <c r="AC89" s="201">
        <v>0</v>
      </c>
      <c r="AD89" s="201">
        <v>0</v>
      </c>
      <c r="AE89" s="201">
        <v>28</v>
      </c>
      <c r="AF89" s="201">
        <v>0</v>
      </c>
      <c r="AG89" s="201">
        <v>0</v>
      </c>
      <c r="AH89" s="201">
        <v>0</v>
      </c>
      <c r="AI89" s="201">
        <v>52.42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68.59</v>
      </c>
      <c r="AQ89" s="201">
        <v>22.16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158.72</v>
      </c>
      <c r="L90" s="201">
        <v>63.21</v>
      </c>
      <c r="M90" s="201">
        <v>0</v>
      </c>
      <c r="N90" s="201">
        <v>29.17</v>
      </c>
      <c r="O90" s="201">
        <v>48.98</v>
      </c>
      <c r="P90" s="201">
        <v>66.959999999999994</v>
      </c>
      <c r="Q90" s="201">
        <v>5.36</v>
      </c>
      <c r="R90" s="201">
        <v>5.2</v>
      </c>
      <c r="S90" s="201">
        <v>6.49</v>
      </c>
      <c r="T90" s="201">
        <v>0</v>
      </c>
      <c r="U90" s="201">
        <v>233.24</v>
      </c>
      <c r="V90" s="201">
        <v>3.51</v>
      </c>
      <c r="W90" s="201">
        <v>8.5500000000000007</v>
      </c>
      <c r="X90" s="201">
        <v>36.43</v>
      </c>
      <c r="Y90" s="201">
        <v>0</v>
      </c>
      <c r="Z90">
        <v>0</v>
      </c>
      <c r="AA90" s="201">
        <v>8.19</v>
      </c>
      <c r="AB90" s="201">
        <v>0</v>
      </c>
      <c r="AC90" s="201">
        <v>0</v>
      </c>
      <c r="AD90" s="201">
        <v>0</v>
      </c>
      <c r="AE90" s="201">
        <v>28</v>
      </c>
      <c r="AF90" s="201">
        <v>0</v>
      </c>
      <c r="AG90" s="201">
        <v>0</v>
      </c>
      <c r="AH90" s="201">
        <v>0</v>
      </c>
      <c r="AI90" s="201">
        <v>52.42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68.59</v>
      </c>
      <c r="AQ90" s="201">
        <v>22.16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158.72</v>
      </c>
      <c r="L91" s="201">
        <v>63.21</v>
      </c>
      <c r="M91" s="201">
        <v>0</v>
      </c>
      <c r="N91" s="201">
        <v>29.17</v>
      </c>
      <c r="O91" s="201">
        <v>48.98</v>
      </c>
      <c r="P91" s="201">
        <v>66.959999999999994</v>
      </c>
      <c r="Q91" s="201">
        <v>5.36</v>
      </c>
      <c r="R91" s="201">
        <v>5.2</v>
      </c>
      <c r="S91" s="201">
        <v>6.49</v>
      </c>
      <c r="T91" s="201">
        <v>0</v>
      </c>
      <c r="U91" s="201">
        <v>233.24</v>
      </c>
      <c r="V91" s="201">
        <v>3.51</v>
      </c>
      <c r="W91" s="201">
        <v>8.5500000000000007</v>
      </c>
      <c r="X91" s="201">
        <v>36.43</v>
      </c>
      <c r="Y91" s="201">
        <v>0</v>
      </c>
      <c r="Z91">
        <v>0</v>
      </c>
      <c r="AA91" s="201">
        <v>8.19</v>
      </c>
      <c r="AB91" s="201">
        <v>0</v>
      </c>
      <c r="AC91" s="201">
        <v>0</v>
      </c>
      <c r="AD91" s="201">
        <v>0</v>
      </c>
      <c r="AE91" s="201">
        <v>28</v>
      </c>
      <c r="AF91" s="201">
        <v>0</v>
      </c>
      <c r="AG91" s="201">
        <v>0</v>
      </c>
      <c r="AH91" s="201">
        <v>0</v>
      </c>
      <c r="AI91" s="201">
        <v>53.28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68.59</v>
      </c>
      <c r="AQ91" s="201">
        <v>22.16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158.72</v>
      </c>
      <c r="L92" s="201">
        <v>63.21</v>
      </c>
      <c r="M92" s="201">
        <v>0</v>
      </c>
      <c r="N92" s="201">
        <v>29.17</v>
      </c>
      <c r="O92" s="201">
        <v>48.98</v>
      </c>
      <c r="P92" s="201">
        <v>66.959999999999994</v>
      </c>
      <c r="Q92" s="201">
        <v>5.36</v>
      </c>
      <c r="R92" s="201">
        <v>5.2</v>
      </c>
      <c r="S92" s="201">
        <v>6.49</v>
      </c>
      <c r="T92" s="201">
        <v>0</v>
      </c>
      <c r="U92" s="201">
        <v>233.24</v>
      </c>
      <c r="V92" s="201">
        <v>3.51</v>
      </c>
      <c r="W92" s="201">
        <v>8.5500000000000007</v>
      </c>
      <c r="X92" s="201">
        <v>36.43</v>
      </c>
      <c r="Y92" s="201">
        <v>0</v>
      </c>
      <c r="Z92">
        <v>0</v>
      </c>
      <c r="AA92" s="201">
        <v>8.19</v>
      </c>
      <c r="AB92" s="201">
        <v>0</v>
      </c>
      <c r="AC92" s="201">
        <v>0</v>
      </c>
      <c r="AD92" s="201">
        <v>0</v>
      </c>
      <c r="AE92" s="201">
        <v>28</v>
      </c>
      <c r="AF92" s="201">
        <v>0</v>
      </c>
      <c r="AG92" s="201">
        <v>0</v>
      </c>
      <c r="AH92" s="201">
        <v>0</v>
      </c>
      <c r="AI92" s="201">
        <v>53.28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68.59</v>
      </c>
      <c r="AQ92" s="201">
        <v>22.16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158.72</v>
      </c>
      <c r="L93" s="201">
        <v>63.21</v>
      </c>
      <c r="M93" s="201">
        <v>0</v>
      </c>
      <c r="N93" s="201">
        <v>29.17</v>
      </c>
      <c r="O93" s="201">
        <v>48.98</v>
      </c>
      <c r="P93" s="201">
        <v>66.959999999999994</v>
      </c>
      <c r="Q93" s="201">
        <v>5.36</v>
      </c>
      <c r="R93" s="201">
        <v>5.2</v>
      </c>
      <c r="S93" s="201">
        <v>6.49</v>
      </c>
      <c r="T93" s="201">
        <v>0</v>
      </c>
      <c r="U93" s="201">
        <v>233.24</v>
      </c>
      <c r="V93" s="201">
        <v>3.51</v>
      </c>
      <c r="W93" s="201">
        <v>8.5500000000000007</v>
      </c>
      <c r="X93" s="201">
        <v>36.43</v>
      </c>
      <c r="Y93" s="201">
        <v>0</v>
      </c>
      <c r="Z93">
        <v>0</v>
      </c>
      <c r="AA93" s="201">
        <v>8.19</v>
      </c>
      <c r="AB93" s="201">
        <v>0</v>
      </c>
      <c r="AC93" s="201">
        <v>0</v>
      </c>
      <c r="AD93" s="201">
        <v>0</v>
      </c>
      <c r="AE93" s="201">
        <v>28</v>
      </c>
      <c r="AF93" s="201">
        <v>0</v>
      </c>
      <c r="AG93" s="201">
        <v>0</v>
      </c>
      <c r="AH93" s="201">
        <v>0</v>
      </c>
      <c r="AI93" s="201">
        <v>53.28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68.59</v>
      </c>
      <c r="AQ93" s="201">
        <v>22.16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158.72</v>
      </c>
      <c r="L94" s="201">
        <v>63.21</v>
      </c>
      <c r="M94" s="201">
        <v>0</v>
      </c>
      <c r="N94" s="201">
        <v>29.17</v>
      </c>
      <c r="O94" s="201">
        <v>48.98</v>
      </c>
      <c r="P94" s="201">
        <v>66.959999999999994</v>
      </c>
      <c r="Q94" s="201">
        <v>5.36</v>
      </c>
      <c r="R94" s="201">
        <v>5.2</v>
      </c>
      <c r="S94" s="201">
        <v>6.49</v>
      </c>
      <c r="T94" s="201">
        <v>0</v>
      </c>
      <c r="U94" s="201">
        <v>233.24</v>
      </c>
      <c r="V94" s="201">
        <v>3.51</v>
      </c>
      <c r="W94" s="201">
        <v>8.5500000000000007</v>
      </c>
      <c r="X94" s="201">
        <v>36.43</v>
      </c>
      <c r="Y94" s="201">
        <v>0</v>
      </c>
      <c r="Z94">
        <v>0</v>
      </c>
      <c r="AA94" s="201">
        <v>8.19</v>
      </c>
      <c r="AB94" s="201">
        <v>0</v>
      </c>
      <c r="AC94" s="201">
        <v>0</v>
      </c>
      <c r="AD94" s="201">
        <v>0</v>
      </c>
      <c r="AE94" s="201">
        <v>28</v>
      </c>
      <c r="AF94" s="201">
        <v>0</v>
      </c>
      <c r="AG94" s="201">
        <v>0</v>
      </c>
      <c r="AH94" s="201">
        <v>0</v>
      </c>
      <c r="AI94" s="201">
        <v>53.28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68.59</v>
      </c>
      <c r="AQ94" s="201">
        <v>22.16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158.72</v>
      </c>
      <c r="L95" s="201">
        <v>63.21</v>
      </c>
      <c r="M95" s="201">
        <v>0</v>
      </c>
      <c r="N95" s="201">
        <v>29.17</v>
      </c>
      <c r="O95" s="201">
        <v>48.98</v>
      </c>
      <c r="P95" s="201">
        <v>66.959999999999994</v>
      </c>
      <c r="Q95" s="201">
        <v>5.36</v>
      </c>
      <c r="R95" s="201">
        <v>5.2</v>
      </c>
      <c r="S95" s="201">
        <v>6.49</v>
      </c>
      <c r="T95" s="201">
        <v>0</v>
      </c>
      <c r="U95" s="201">
        <v>233.24</v>
      </c>
      <c r="V95" s="201">
        <v>3.51</v>
      </c>
      <c r="W95" s="201">
        <v>8.5500000000000007</v>
      </c>
      <c r="X95" s="201">
        <v>36.43</v>
      </c>
      <c r="Y95" s="201">
        <v>0</v>
      </c>
      <c r="Z95">
        <v>0</v>
      </c>
      <c r="AA95" s="201">
        <v>8.19</v>
      </c>
      <c r="AB95" s="201">
        <v>0</v>
      </c>
      <c r="AC95" s="201">
        <v>0</v>
      </c>
      <c r="AD95" s="201">
        <v>0</v>
      </c>
      <c r="AE95" s="201">
        <v>28</v>
      </c>
      <c r="AF95" s="201">
        <v>0</v>
      </c>
      <c r="AG95" s="201">
        <v>0</v>
      </c>
      <c r="AH95" s="201">
        <v>0</v>
      </c>
      <c r="AI95" s="201">
        <v>52.42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68.59</v>
      </c>
      <c r="AQ95" s="201">
        <v>22.16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158.72</v>
      </c>
      <c r="L96" s="201">
        <v>63.21</v>
      </c>
      <c r="M96" s="201">
        <v>0</v>
      </c>
      <c r="N96" s="201">
        <v>29.17</v>
      </c>
      <c r="O96" s="201">
        <v>48.98</v>
      </c>
      <c r="P96" s="201">
        <v>66.959999999999994</v>
      </c>
      <c r="Q96" s="201">
        <v>5.36</v>
      </c>
      <c r="R96" s="201">
        <v>5.2</v>
      </c>
      <c r="S96" s="201">
        <v>6.49</v>
      </c>
      <c r="T96" s="201">
        <v>0</v>
      </c>
      <c r="U96" s="201">
        <v>233.24</v>
      </c>
      <c r="V96" s="201">
        <v>3.51</v>
      </c>
      <c r="W96" s="201">
        <v>8.5500000000000007</v>
      </c>
      <c r="X96" s="201">
        <v>36.43</v>
      </c>
      <c r="Y96" s="201">
        <v>0</v>
      </c>
      <c r="Z96">
        <v>0</v>
      </c>
      <c r="AA96" s="201">
        <v>8.19</v>
      </c>
      <c r="AB96" s="201">
        <v>0</v>
      </c>
      <c r="AC96" s="201">
        <v>0</v>
      </c>
      <c r="AD96" s="201">
        <v>0</v>
      </c>
      <c r="AE96" s="201">
        <v>28</v>
      </c>
      <c r="AF96" s="201">
        <v>0</v>
      </c>
      <c r="AG96" s="201">
        <v>0</v>
      </c>
      <c r="AH96" s="201">
        <v>0</v>
      </c>
      <c r="AI96" s="201">
        <v>52.42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68.59</v>
      </c>
      <c r="AQ96" s="201">
        <v>22.16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158.72</v>
      </c>
      <c r="L97" s="201">
        <v>63.21</v>
      </c>
      <c r="M97" s="201">
        <v>0</v>
      </c>
      <c r="N97" s="201">
        <v>29.17</v>
      </c>
      <c r="O97" s="201">
        <v>48.98</v>
      </c>
      <c r="P97" s="201">
        <v>66.959999999999994</v>
      </c>
      <c r="Q97" s="201">
        <v>5.36</v>
      </c>
      <c r="R97" s="201">
        <v>5.2</v>
      </c>
      <c r="S97" s="201">
        <v>6.49</v>
      </c>
      <c r="T97" s="201">
        <v>0</v>
      </c>
      <c r="U97" s="201">
        <v>233.24</v>
      </c>
      <c r="V97" s="201">
        <v>3.51</v>
      </c>
      <c r="W97" s="201">
        <v>8.5500000000000007</v>
      </c>
      <c r="X97" s="201">
        <v>36.43</v>
      </c>
      <c r="Y97" s="201">
        <v>0</v>
      </c>
      <c r="Z97">
        <v>0</v>
      </c>
      <c r="AA97" s="201">
        <v>8.19</v>
      </c>
      <c r="AB97" s="201">
        <v>0</v>
      </c>
      <c r="AC97" s="201">
        <v>0</v>
      </c>
      <c r="AD97" s="201">
        <v>0</v>
      </c>
      <c r="AE97" s="201">
        <v>28</v>
      </c>
      <c r="AF97" s="201">
        <v>0</v>
      </c>
      <c r="AG97" s="201">
        <v>0</v>
      </c>
      <c r="AH97" s="201">
        <v>0</v>
      </c>
      <c r="AI97" s="201">
        <v>52.42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68.59</v>
      </c>
      <c r="AQ97" s="201">
        <v>22.16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158.72</v>
      </c>
      <c r="L98" s="201">
        <v>63.21</v>
      </c>
      <c r="M98" s="201">
        <v>0</v>
      </c>
      <c r="N98" s="201">
        <v>29.17</v>
      </c>
      <c r="O98" s="201">
        <v>48.98</v>
      </c>
      <c r="P98" s="201">
        <v>66.959999999999994</v>
      </c>
      <c r="Q98" s="201">
        <v>5.36</v>
      </c>
      <c r="R98" s="201">
        <v>5.2</v>
      </c>
      <c r="S98" s="201">
        <v>6.49</v>
      </c>
      <c r="T98" s="201">
        <v>0</v>
      </c>
      <c r="U98" s="201">
        <v>233.24</v>
      </c>
      <c r="V98" s="201">
        <v>3.51</v>
      </c>
      <c r="W98" s="201">
        <v>8.5500000000000007</v>
      </c>
      <c r="X98" s="201">
        <v>36.43</v>
      </c>
      <c r="Y98" s="201">
        <v>0</v>
      </c>
      <c r="Z98">
        <v>0</v>
      </c>
      <c r="AA98" s="201">
        <v>8.19</v>
      </c>
      <c r="AB98" s="201">
        <v>0</v>
      </c>
      <c r="AC98" s="201">
        <v>0</v>
      </c>
      <c r="AD98" s="201">
        <v>0</v>
      </c>
      <c r="AE98" s="201">
        <v>28</v>
      </c>
      <c r="AF98" s="201">
        <v>0</v>
      </c>
      <c r="AG98" s="201">
        <v>0</v>
      </c>
      <c r="AH98" s="201">
        <v>0</v>
      </c>
      <c r="AI98" s="201">
        <v>52.42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68.59</v>
      </c>
      <c r="AQ98" s="201">
        <v>22.16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2.9539374999999968</v>
      </c>
      <c r="L99">
        <f t="shared" si="0"/>
        <v>1.2904574999999991</v>
      </c>
      <c r="M99">
        <f t="shared" si="0"/>
        <v>0</v>
      </c>
      <c r="N99">
        <f t="shared" si="0"/>
        <v>0.70008000000000092</v>
      </c>
      <c r="O99">
        <f t="shared" si="0"/>
        <v>1.1755199999999988</v>
      </c>
      <c r="P99">
        <f t="shared" si="0"/>
        <v>1.6070400000000007</v>
      </c>
      <c r="Q99">
        <f t="shared" si="0"/>
        <v>0.11135500000000019</v>
      </c>
      <c r="R99">
        <f t="shared" si="0"/>
        <v>0.11042249999999991</v>
      </c>
      <c r="S99">
        <f t="shared" si="0"/>
        <v>0.13873000000000013</v>
      </c>
      <c r="T99">
        <f t="shared" si="0"/>
        <v>0</v>
      </c>
      <c r="U99">
        <f t="shared" si="0"/>
        <v>6.5000350000000013</v>
      </c>
      <c r="V99">
        <f t="shared" si="0"/>
        <v>0.1122225000000001</v>
      </c>
      <c r="W99">
        <f t="shared" si="0"/>
        <v>0.20517999999999972</v>
      </c>
      <c r="X99">
        <f t="shared" si="0"/>
        <v>0.87422249999999868</v>
      </c>
      <c r="Y99">
        <f t="shared" si="0"/>
        <v>0</v>
      </c>
      <c r="Z99">
        <f t="shared" si="0"/>
        <v>0</v>
      </c>
      <c r="AA99">
        <f t="shared" si="0"/>
        <v>0.19076500000000038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0.59439249999999977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1.2424599999999986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1.5400925000000016</v>
      </c>
      <c r="AQ99">
        <f t="shared" si="0"/>
        <v>0.46338500000000082</v>
      </c>
      <c r="AR99">
        <f t="shared" si="0"/>
        <v>0.27344749999999995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9.0500000000000007</v>
      </c>
      <c r="L3" s="201">
        <v>444.39</v>
      </c>
      <c r="M3" s="201">
        <v>27.29</v>
      </c>
      <c r="N3" s="201">
        <v>35.229999999999997</v>
      </c>
      <c r="O3" s="201">
        <v>0</v>
      </c>
      <c r="P3" s="201">
        <v>41.44</v>
      </c>
      <c r="Q3" s="201">
        <v>6.48</v>
      </c>
      <c r="R3" s="201">
        <v>6.29</v>
      </c>
      <c r="S3" s="201">
        <v>7.83</v>
      </c>
      <c r="T3" s="201">
        <v>0</v>
      </c>
      <c r="U3" s="201">
        <v>61.41</v>
      </c>
      <c r="V3" s="201">
        <v>6.17</v>
      </c>
      <c r="W3" s="201">
        <v>10.33</v>
      </c>
      <c r="X3" s="201">
        <v>43.52</v>
      </c>
      <c r="Y3" s="201">
        <v>0</v>
      </c>
      <c r="Z3">
        <v>0</v>
      </c>
      <c r="AA3" s="201">
        <v>9.9499999999999993</v>
      </c>
      <c r="AB3" s="201">
        <v>0</v>
      </c>
      <c r="AC3" s="201">
        <v>0</v>
      </c>
      <c r="AD3" s="201">
        <v>0</v>
      </c>
      <c r="AE3" s="201">
        <v>29</v>
      </c>
      <c r="AF3" s="201">
        <v>0</v>
      </c>
      <c r="AG3" s="201">
        <v>0</v>
      </c>
      <c r="AH3" s="201">
        <v>0</v>
      </c>
      <c r="AI3" s="201">
        <v>69.23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75.39</v>
      </c>
      <c r="AQ3" s="201">
        <v>26.76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9.0500000000000007</v>
      </c>
      <c r="L4" s="201">
        <v>444.39</v>
      </c>
      <c r="M4" s="201">
        <v>27.29</v>
      </c>
      <c r="N4" s="201">
        <v>35.229999999999997</v>
      </c>
      <c r="O4" s="201">
        <v>0</v>
      </c>
      <c r="P4" s="201">
        <v>41.44</v>
      </c>
      <c r="Q4" s="201">
        <v>6.48</v>
      </c>
      <c r="R4" s="201">
        <v>6.29</v>
      </c>
      <c r="S4" s="201">
        <v>7.83</v>
      </c>
      <c r="T4" s="201">
        <v>0</v>
      </c>
      <c r="U4" s="201">
        <v>61.41</v>
      </c>
      <c r="V4" s="201">
        <v>6.17</v>
      </c>
      <c r="W4" s="201">
        <v>10.33</v>
      </c>
      <c r="X4" s="201">
        <v>43.52</v>
      </c>
      <c r="Y4" s="201">
        <v>0</v>
      </c>
      <c r="Z4">
        <v>0</v>
      </c>
      <c r="AA4" s="201">
        <v>9.9499999999999993</v>
      </c>
      <c r="AB4" s="201">
        <v>0</v>
      </c>
      <c r="AC4" s="201">
        <v>0</v>
      </c>
      <c r="AD4" s="201">
        <v>0</v>
      </c>
      <c r="AE4" s="201">
        <v>29</v>
      </c>
      <c r="AF4" s="201">
        <v>0</v>
      </c>
      <c r="AG4" s="201">
        <v>0</v>
      </c>
      <c r="AH4" s="201">
        <v>0</v>
      </c>
      <c r="AI4" s="201">
        <v>69.23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75.39</v>
      </c>
      <c r="AQ4" s="201">
        <v>26.76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9.0500000000000007</v>
      </c>
      <c r="L5" s="201">
        <v>444.39</v>
      </c>
      <c r="M5" s="201">
        <v>27.29</v>
      </c>
      <c r="N5" s="201">
        <v>35.229999999999997</v>
      </c>
      <c r="O5" s="201">
        <v>0</v>
      </c>
      <c r="P5" s="201">
        <v>41.44</v>
      </c>
      <c r="Q5" s="201">
        <v>6.48</v>
      </c>
      <c r="R5" s="201">
        <v>6.29</v>
      </c>
      <c r="S5" s="201">
        <v>7.83</v>
      </c>
      <c r="T5" s="201">
        <v>0</v>
      </c>
      <c r="U5" s="201">
        <v>61.41</v>
      </c>
      <c r="V5" s="201">
        <v>6.17</v>
      </c>
      <c r="W5" s="201">
        <v>10.33</v>
      </c>
      <c r="X5" s="201">
        <v>43.52</v>
      </c>
      <c r="Y5" s="201">
        <v>0</v>
      </c>
      <c r="Z5">
        <v>0</v>
      </c>
      <c r="AA5" s="201">
        <v>9.9499999999999993</v>
      </c>
      <c r="AB5" s="201">
        <v>0</v>
      </c>
      <c r="AC5" s="201">
        <v>0</v>
      </c>
      <c r="AD5" s="201">
        <v>0</v>
      </c>
      <c r="AE5" s="201">
        <v>29</v>
      </c>
      <c r="AF5" s="201">
        <v>0</v>
      </c>
      <c r="AG5" s="201">
        <v>0</v>
      </c>
      <c r="AH5" s="201">
        <v>0</v>
      </c>
      <c r="AI5" s="201">
        <v>69.23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75.39</v>
      </c>
      <c r="AQ5" s="201">
        <v>26.76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9.0500000000000007</v>
      </c>
      <c r="L6" s="201">
        <v>444.39</v>
      </c>
      <c r="M6" s="201">
        <v>27.29</v>
      </c>
      <c r="N6" s="201">
        <v>35.229999999999997</v>
      </c>
      <c r="O6" s="201">
        <v>0</v>
      </c>
      <c r="P6" s="201">
        <v>41.44</v>
      </c>
      <c r="Q6" s="201">
        <v>6.48</v>
      </c>
      <c r="R6" s="201">
        <v>6.29</v>
      </c>
      <c r="S6" s="201">
        <v>7.83</v>
      </c>
      <c r="T6" s="201">
        <v>0</v>
      </c>
      <c r="U6" s="201">
        <v>61.41</v>
      </c>
      <c r="V6" s="201">
        <v>6.17</v>
      </c>
      <c r="W6" s="201">
        <v>10.33</v>
      </c>
      <c r="X6" s="201">
        <v>43.52</v>
      </c>
      <c r="Y6" s="201">
        <v>0</v>
      </c>
      <c r="Z6">
        <v>0</v>
      </c>
      <c r="AA6" s="201">
        <v>9.9499999999999993</v>
      </c>
      <c r="AB6" s="201">
        <v>0</v>
      </c>
      <c r="AC6" s="201">
        <v>0</v>
      </c>
      <c r="AD6" s="201">
        <v>0</v>
      </c>
      <c r="AE6" s="201">
        <v>29</v>
      </c>
      <c r="AF6" s="201">
        <v>0</v>
      </c>
      <c r="AG6" s="201">
        <v>0</v>
      </c>
      <c r="AH6" s="201">
        <v>0</v>
      </c>
      <c r="AI6" s="201">
        <v>69.23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75.39</v>
      </c>
      <c r="AQ6" s="201">
        <v>26.76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9.0500000000000007</v>
      </c>
      <c r="L7" s="201">
        <v>444.39</v>
      </c>
      <c r="M7" s="201">
        <v>27.29</v>
      </c>
      <c r="N7" s="201">
        <v>35.229999999999997</v>
      </c>
      <c r="O7" s="201">
        <v>0</v>
      </c>
      <c r="P7" s="201">
        <v>41.44</v>
      </c>
      <c r="Q7" s="201">
        <v>6.48</v>
      </c>
      <c r="R7" s="201">
        <v>6.29</v>
      </c>
      <c r="S7" s="201">
        <v>7.83</v>
      </c>
      <c r="T7" s="201">
        <v>0</v>
      </c>
      <c r="U7" s="201">
        <v>61.41</v>
      </c>
      <c r="V7" s="201">
        <v>6.17</v>
      </c>
      <c r="W7" s="201">
        <v>10.33</v>
      </c>
      <c r="X7" s="201">
        <v>43.52</v>
      </c>
      <c r="Y7" s="201">
        <v>0</v>
      </c>
      <c r="Z7">
        <v>0</v>
      </c>
      <c r="AA7" s="201">
        <v>9.9499999999999993</v>
      </c>
      <c r="AB7" s="201">
        <v>0</v>
      </c>
      <c r="AC7" s="201">
        <v>0</v>
      </c>
      <c r="AD7" s="201">
        <v>0</v>
      </c>
      <c r="AE7" s="201">
        <v>29</v>
      </c>
      <c r="AF7" s="201">
        <v>0</v>
      </c>
      <c r="AG7" s="201">
        <v>0</v>
      </c>
      <c r="AH7" s="201">
        <v>0</v>
      </c>
      <c r="AI7" s="201">
        <v>69.23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75.39</v>
      </c>
      <c r="AQ7" s="201">
        <v>26.76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9.0500000000000007</v>
      </c>
      <c r="L8" s="201">
        <v>444.39</v>
      </c>
      <c r="M8" s="201">
        <v>27.29</v>
      </c>
      <c r="N8" s="201">
        <v>35.229999999999997</v>
      </c>
      <c r="O8" s="201">
        <v>0</v>
      </c>
      <c r="P8" s="201">
        <v>41.44</v>
      </c>
      <c r="Q8" s="201">
        <v>6.48</v>
      </c>
      <c r="R8" s="201">
        <v>6.29</v>
      </c>
      <c r="S8" s="201">
        <v>7.83</v>
      </c>
      <c r="T8" s="201">
        <v>0</v>
      </c>
      <c r="U8" s="201">
        <v>61.41</v>
      </c>
      <c r="V8" s="201">
        <v>6.17</v>
      </c>
      <c r="W8" s="201">
        <v>10.33</v>
      </c>
      <c r="X8" s="201">
        <v>43.52</v>
      </c>
      <c r="Y8" s="201">
        <v>0</v>
      </c>
      <c r="Z8">
        <v>0</v>
      </c>
      <c r="AA8" s="201">
        <v>9.9499999999999993</v>
      </c>
      <c r="AB8" s="201">
        <v>0</v>
      </c>
      <c r="AC8" s="201">
        <v>0</v>
      </c>
      <c r="AD8" s="201">
        <v>0</v>
      </c>
      <c r="AE8" s="201">
        <v>29</v>
      </c>
      <c r="AF8" s="201">
        <v>0</v>
      </c>
      <c r="AG8" s="201">
        <v>0</v>
      </c>
      <c r="AH8" s="201">
        <v>0</v>
      </c>
      <c r="AI8" s="201">
        <v>69.23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75.39</v>
      </c>
      <c r="AQ8" s="201">
        <v>26.76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9.0500000000000007</v>
      </c>
      <c r="L9" s="201">
        <v>444.39</v>
      </c>
      <c r="M9" s="201">
        <v>27.29</v>
      </c>
      <c r="N9" s="201">
        <v>35.229999999999997</v>
      </c>
      <c r="O9" s="201">
        <v>0</v>
      </c>
      <c r="P9" s="201">
        <v>41.44</v>
      </c>
      <c r="Q9" s="201">
        <v>6.48</v>
      </c>
      <c r="R9" s="201">
        <v>6.29</v>
      </c>
      <c r="S9" s="201">
        <v>7.83</v>
      </c>
      <c r="T9" s="201">
        <v>0</v>
      </c>
      <c r="U9" s="201">
        <v>61.41</v>
      </c>
      <c r="V9" s="201">
        <v>6.17</v>
      </c>
      <c r="W9" s="201">
        <v>10.33</v>
      </c>
      <c r="X9" s="201">
        <v>43.52</v>
      </c>
      <c r="Y9" s="201">
        <v>0</v>
      </c>
      <c r="Z9">
        <v>0</v>
      </c>
      <c r="AA9" s="201">
        <v>9.9499999999999993</v>
      </c>
      <c r="AB9" s="201">
        <v>0</v>
      </c>
      <c r="AC9" s="201">
        <v>0</v>
      </c>
      <c r="AD9" s="201">
        <v>0</v>
      </c>
      <c r="AE9" s="201">
        <v>29</v>
      </c>
      <c r="AF9" s="201">
        <v>0</v>
      </c>
      <c r="AG9" s="201">
        <v>0</v>
      </c>
      <c r="AH9" s="201">
        <v>0</v>
      </c>
      <c r="AI9" s="201">
        <v>69.61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75.39</v>
      </c>
      <c r="AQ9" s="201">
        <v>26.76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9.0500000000000007</v>
      </c>
      <c r="L10" s="201">
        <v>444.39</v>
      </c>
      <c r="M10" s="201">
        <v>27.29</v>
      </c>
      <c r="N10" s="201">
        <v>35.229999999999997</v>
      </c>
      <c r="O10" s="201">
        <v>0</v>
      </c>
      <c r="P10" s="201">
        <v>41.44</v>
      </c>
      <c r="Q10" s="201">
        <v>6.48</v>
      </c>
      <c r="R10" s="201">
        <v>6.29</v>
      </c>
      <c r="S10" s="201">
        <v>7.83</v>
      </c>
      <c r="T10" s="201">
        <v>0</v>
      </c>
      <c r="U10" s="201">
        <v>61.41</v>
      </c>
      <c r="V10" s="201">
        <v>6.17</v>
      </c>
      <c r="W10" s="201">
        <v>10.33</v>
      </c>
      <c r="X10" s="201">
        <v>43.52</v>
      </c>
      <c r="Y10" s="201">
        <v>0</v>
      </c>
      <c r="Z10">
        <v>0</v>
      </c>
      <c r="AA10" s="201">
        <v>9.9499999999999993</v>
      </c>
      <c r="AB10" s="201">
        <v>0</v>
      </c>
      <c r="AC10" s="201">
        <v>0</v>
      </c>
      <c r="AD10" s="201">
        <v>0</v>
      </c>
      <c r="AE10" s="201">
        <v>29</v>
      </c>
      <c r="AF10" s="201">
        <v>0</v>
      </c>
      <c r="AG10" s="201">
        <v>0</v>
      </c>
      <c r="AH10" s="201">
        <v>0</v>
      </c>
      <c r="AI10" s="201">
        <v>69.61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75.39</v>
      </c>
      <c r="AQ10" s="201">
        <v>26.76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9.0500000000000007</v>
      </c>
      <c r="L11" s="201">
        <v>444.39</v>
      </c>
      <c r="M11" s="201">
        <v>27.29</v>
      </c>
      <c r="N11" s="201">
        <v>35.229999999999997</v>
      </c>
      <c r="O11" s="201">
        <v>0</v>
      </c>
      <c r="P11" s="201">
        <v>41.44</v>
      </c>
      <c r="Q11" s="201">
        <v>6.48</v>
      </c>
      <c r="R11" s="201">
        <v>6.29</v>
      </c>
      <c r="S11" s="201">
        <v>7.83</v>
      </c>
      <c r="T11" s="201">
        <v>0</v>
      </c>
      <c r="U11" s="201">
        <v>61.41</v>
      </c>
      <c r="V11" s="201">
        <v>6.17</v>
      </c>
      <c r="W11" s="201">
        <v>10.33</v>
      </c>
      <c r="X11" s="201">
        <v>43.52</v>
      </c>
      <c r="Y11" s="201">
        <v>0</v>
      </c>
      <c r="Z11">
        <v>0</v>
      </c>
      <c r="AA11" s="201">
        <v>9.9499999999999993</v>
      </c>
      <c r="AB11" s="201">
        <v>0</v>
      </c>
      <c r="AC11" s="201">
        <v>0</v>
      </c>
      <c r="AD11" s="201">
        <v>0</v>
      </c>
      <c r="AE11" s="201">
        <v>29</v>
      </c>
      <c r="AF11" s="201">
        <v>0</v>
      </c>
      <c r="AG11" s="201">
        <v>0</v>
      </c>
      <c r="AH11" s="201">
        <v>0</v>
      </c>
      <c r="AI11" s="201">
        <v>69.61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75.39</v>
      </c>
      <c r="AQ11" s="201">
        <v>26.76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9.0500000000000007</v>
      </c>
      <c r="L12" s="201">
        <v>444.39</v>
      </c>
      <c r="M12" s="201">
        <v>27.29</v>
      </c>
      <c r="N12" s="201">
        <v>35.229999999999997</v>
      </c>
      <c r="O12" s="201">
        <v>0</v>
      </c>
      <c r="P12" s="201">
        <v>41.44</v>
      </c>
      <c r="Q12" s="201">
        <v>6.48</v>
      </c>
      <c r="R12" s="201">
        <v>6.29</v>
      </c>
      <c r="S12" s="201">
        <v>7.83</v>
      </c>
      <c r="T12" s="201">
        <v>0</v>
      </c>
      <c r="U12" s="201">
        <v>61.41</v>
      </c>
      <c r="V12" s="201">
        <v>6.17</v>
      </c>
      <c r="W12" s="201">
        <v>10.33</v>
      </c>
      <c r="X12" s="201">
        <v>43.52</v>
      </c>
      <c r="Y12" s="201">
        <v>0</v>
      </c>
      <c r="Z12">
        <v>0</v>
      </c>
      <c r="AA12" s="201">
        <v>9.9499999999999993</v>
      </c>
      <c r="AB12" s="201">
        <v>0</v>
      </c>
      <c r="AC12" s="201">
        <v>0</v>
      </c>
      <c r="AD12" s="201">
        <v>0</v>
      </c>
      <c r="AE12" s="201">
        <v>29</v>
      </c>
      <c r="AF12" s="201">
        <v>0</v>
      </c>
      <c r="AG12" s="201">
        <v>0</v>
      </c>
      <c r="AH12" s="201">
        <v>0</v>
      </c>
      <c r="AI12" s="201">
        <v>69.61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75.39</v>
      </c>
      <c r="AQ12" s="201">
        <v>26.76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9.26</v>
      </c>
      <c r="L13" s="201">
        <v>444.39</v>
      </c>
      <c r="M13" s="201">
        <v>27.29</v>
      </c>
      <c r="N13" s="201">
        <v>35.229999999999997</v>
      </c>
      <c r="O13" s="201">
        <v>0</v>
      </c>
      <c r="P13" s="201">
        <v>41.44</v>
      </c>
      <c r="Q13" s="201">
        <v>6.48</v>
      </c>
      <c r="R13" s="201">
        <v>6.29</v>
      </c>
      <c r="S13" s="201">
        <v>7.83</v>
      </c>
      <c r="T13" s="201">
        <v>0</v>
      </c>
      <c r="U13" s="201">
        <v>61.41</v>
      </c>
      <c r="V13" s="201">
        <v>6.17</v>
      </c>
      <c r="W13" s="201">
        <v>10.33</v>
      </c>
      <c r="X13" s="201">
        <v>43.52</v>
      </c>
      <c r="Y13" s="201">
        <v>0</v>
      </c>
      <c r="Z13">
        <v>0</v>
      </c>
      <c r="AA13" s="201">
        <v>9.9499999999999993</v>
      </c>
      <c r="AB13" s="201">
        <v>0</v>
      </c>
      <c r="AC13" s="201">
        <v>0</v>
      </c>
      <c r="AD13" s="201">
        <v>0</v>
      </c>
      <c r="AE13" s="201">
        <v>29</v>
      </c>
      <c r="AF13" s="201">
        <v>0</v>
      </c>
      <c r="AG13" s="201">
        <v>0</v>
      </c>
      <c r="AH13" s="201">
        <v>0</v>
      </c>
      <c r="AI13" s="201">
        <v>69.61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75.39</v>
      </c>
      <c r="AQ13" s="201">
        <v>26.76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9.0500000000000007</v>
      </c>
      <c r="L14" s="201">
        <v>444.39</v>
      </c>
      <c r="M14" s="201">
        <v>27.29</v>
      </c>
      <c r="N14" s="201">
        <v>35.229999999999997</v>
      </c>
      <c r="O14" s="201">
        <v>0</v>
      </c>
      <c r="P14" s="201">
        <v>41.44</v>
      </c>
      <c r="Q14" s="201">
        <v>6.48</v>
      </c>
      <c r="R14" s="201">
        <v>6.29</v>
      </c>
      <c r="S14" s="201">
        <v>7.83</v>
      </c>
      <c r="T14" s="201">
        <v>0</v>
      </c>
      <c r="U14" s="201">
        <v>61.41</v>
      </c>
      <c r="V14" s="201">
        <v>6.17</v>
      </c>
      <c r="W14" s="201">
        <v>10.33</v>
      </c>
      <c r="X14" s="201">
        <v>43.52</v>
      </c>
      <c r="Y14" s="201">
        <v>0</v>
      </c>
      <c r="Z14">
        <v>0</v>
      </c>
      <c r="AA14" s="201">
        <v>9.9499999999999993</v>
      </c>
      <c r="AB14" s="201">
        <v>0</v>
      </c>
      <c r="AC14" s="201">
        <v>0</v>
      </c>
      <c r="AD14" s="201">
        <v>0</v>
      </c>
      <c r="AE14" s="201">
        <v>29</v>
      </c>
      <c r="AF14" s="201">
        <v>0</v>
      </c>
      <c r="AG14" s="201">
        <v>0</v>
      </c>
      <c r="AH14" s="201">
        <v>0</v>
      </c>
      <c r="AI14" s="201">
        <v>69.61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75.39</v>
      </c>
      <c r="AQ14" s="201">
        <v>26.76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9.06</v>
      </c>
      <c r="L15" s="201">
        <v>444.39</v>
      </c>
      <c r="M15" s="201">
        <v>27.29</v>
      </c>
      <c r="N15" s="201">
        <v>35.229999999999997</v>
      </c>
      <c r="O15" s="201">
        <v>0</v>
      </c>
      <c r="P15" s="201">
        <v>41.44</v>
      </c>
      <c r="Q15" s="201">
        <v>6.48</v>
      </c>
      <c r="R15" s="201">
        <v>6.29</v>
      </c>
      <c r="S15" s="201">
        <v>7.83</v>
      </c>
      <c r="T15" s="201">
        <v>0</v>
      </c>
      <c r="U15" s="201">
        <v>61.41</v>
      </c>
      <c r="V15" s="201">
        <v>6.17</v>
      </c>
      <c r="W15" s="201">
        <v>10.33</v>
      </c>
      <c r="X15" s="201">
        <v>43.52</v>
      </c>
      <c r="Y15" s="201">
        <v>0</v>
      </c>
      <c r="Z15">
        <v>0</v>
      </c>
      <c r="AA15" s="201">
        <v>9.9499999999999993</v>
      </c>
      <c r="AB15" s="201">
        <v>0</v>
      </c>
      <c r="AC15" s="201">
        <v>0</v>
      </c>
      <c r="AD15" s="201">
        <v>0</v>
      </c>
      <c r="AE15" s="201">
        <v>29</v>
      </c>
      <c r="AF15" s="201">
        <v>0</v>
      </c>
      <c r="AG15" s="201">
        <v>0</v>
      </c>
      <c r="AH15" s="201">
        <v>0</v>
      </c>
      <c r="AI15" s="201">
        <v>69.61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75.39</v>
      </c>
      <c r="AQ15" s="201">
        <v>26.76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9.06</v>
      </c>
      <c r="L16" s="201">
        <v>444.39</v>
      </c>
      <c r="M16" s="201">
        <v>27.29</v>
      </c>
      <c r="N16" s="201">
        <v>35.229999999999997</v>
      </c>
      <c r="O16" s="201">
        <v>0</v>
      </c>
      <c r="P16" s="201">
        <v>41.44</v>
      </c>
      <c r="Q16" s="201">
        <v>6.48</v>
      </c>
      <c r="R16" s="201">
        <v>6.29</v>
      </c>
      <c r="S16" s="201">
        <v>7.83</v>
      </c>
      <c r="T16" s="201">
        <v>0</v>
      </c>
      <c r="U16" s="201">
        <v>61.41</v>
      </c>
      <c r="V16" s="201">
        <v>6.17</v>
      </c>
      <c r="W16" s="201">
        <v>10.33</v>
      </c>
      <c r="X16" s="201">
        <v>43.52</v>
      </c>
      <c r="Y16" s="201">
        <v>0</v>
      </c>
      <c r="Z16">
        <v>0</v>
      </c>
      <c r="AA16" s="201">
        <v>9.9499999999999993</v>
      </c>
      <c r="AB16" s="201">
        <v>0</v>
      </c>
      <c r="AC16" s="201">
        <v>0</v>
      </c>
      <c r="AD16" s="201">
        <v>0</v>
      </c>
      <c r="AE16" s="201">
        <v>29</v>
      </c>
      <c r="AF16" s="201">
        <v>0</v>
      </c>
      <c r="AG16" s="201">
        <v>0</v>
      </c>
      <c r="AH16" s="201">
        <v>0</v>
      </c>
      <c r="AI16" s="201">
        <v>69.61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75.39</v>
      </c>
      <c r="AQ16" s="201">
        <v>26.76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9.06</v>
      </c>
      <c r="L17" s="201">
        <v>444.39</v>
      </c>
      <c r="M17" s="201">
        <v>27.29</v>
      </c>
      <c r="N17" s="201">
        <v>35.229999999999997</v>
      </c>
      <c r="O17" s="201">
        <v>0</v>
      </c>
      <c r="P17" s="201">
        <v>41.44</v>
      </c>
      <c r="Q17" s="201">
        <v>6.48</v>
      </c>
      <c r="R17" s="201">
        <v>6.29</v>
      </c>
      <c r="S17" s="201">
        <v>7.83</v>
      </c>
      <c r="T17" s="201">
        <v>0</v>
      </c>
      <c r="U17" s="201">
        <v>61.41</v>
      </c>
      <c r="V17" s="201">
        <v>6.17</v>
      </c>
      <c r="W17" s="201">
        <v>10.33</v>
      </c>
      <c r="X17" s="201">
        <v>43.52</v>
      </c>
      <c r="Y17" s="201">
        <v>0</v>
      </c>
      <c r="Z17">
        <v>0</v>
      </c>
      <c r="AA17" s="201">
        <v>9.9499999999999993</v>
      </c>
      <c r="AB17" s="201">
        <v>0</v>
      </c>
      <c r="AC17" s="201">
        <v>0</v>
      </c>
      <c r="AD17" s="201">
        <v>0</v>
      </c>
      <c r="AE17" s="201">
        <v>29</v>
      </c>
      <c r="AF17" s="201">
        <v>0</v>
      </c>
      <c r="AG17" s="201">
        <v>0</v>
      </c>
      <c r="AH17" s="201">
        <v>0</v>
      </c>
      <c r="AI17" s="201">
        <v>69.61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75.39</v>
      </c>
      <c r="AQ17" s="201">
        <v>26.76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5.13</v>
      </c>
      <c r="L18" s="201">
        <v>391.68</v>
      </c>
      <c r="M18" s="201">
        <v>27.29</v>
      </c>
      <c r="N18" s="201">
        <v>35.229999999999997</v>
      </c>
      <c r="O18" s="201">
        <v>0</v>
      </c>
      <c r="P18" s="201">
        <v>41.44</v>
      </c>
      <c r="Q18" s="201">
        <v>6.48</v>
      </c>
      <c r="R18" s="201">
        <v>6.29</v>
      </c>
      <c r="S18" s="201">
        <v>7.83</v>
      </c>
      <c r="T18" s="201">
        <v>0</v>
      </c>
      <c r="U18" s="201">
        <v>61.41</v>
      </c>
      <c r="V18" s="201">
        <v>6.17</v>
      </c>
      <c r="W18" s="201">
        <v>10.33</v>
      </c>
      <c r="X18" s="201">
        <v>43.52</v>
      </c>
      <c r="Y18" s="201">
        <v>0</v>
      </c>
      <c r="Z18">
        <v>0</v>
      </c>
      <c r="AA18" s="201">
        <v>9.9499999999999993</v>
      </c>
      <c r="AB18" s="201">
        <v>0</v>
      </c>
      <c r="AC18" s="201">
        <v>0</v>
      </c>
      <c r="AD18" s="201">
        <v>0</v>
      </c>
      <c r="AE18" s="201">
        <v>29</v>
      </c>
      <c r="AF18" s="201">
        <v>0</v>
      </c>
      <c r="AG18" s="201">
        <v>0</v>
      </c>
      <c r="AH18" s="201">
        <v>0</v>
      </c>
      <c r="AI18" s="201">
        <v>50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75.39</v>
      </c>
      <c r="AQ18" s="201">
        <v>26.76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9.06</v>
      </c>
      <c r="L19" s="201">
        <v>422.77</v>
      </c>
      <c r="M19" s="201">
        <v>27.29</v>
      </c>
      <c r="N19" s="201">
        <v>35.229999999999997</v>
      </c>
      <c r="O19" s="201">
        <v>0</v>
      </c>
      <c r="P19" s="201">
        <v>41.44</v>
      </c>
      <c r="Q19" s="201">
        <v>6.48</v>
      </c>
      <c r="R19" s="201">
        <v>6.29</v>
      </c>
      <c r="S19" s="201">
        <v>7.83</v>
      </c>
      <c r="T19" s="201">
        <v>0</v>
      </c>
      <c r="U19" s="201">
        <v>61.41</v>
      </c>
      <c r="V19" s="201">
        <v>6.17</v>
      </c>
      <c r="W19" s="201">
        <v>10.33</v>
      </c>
      <c r="X19" s="201">
        <v>43.52</v>
      </c>
      <c r="Y19" s="201">
        <v>0</v>
      </c>
      <c r="Z19">
        <v>0</v>
      </c>
      <c r="AA19" s="201">
        <v>9.9499999999999993</v>
      </c>
      <c r="AB19" s="201">
        <v>0</v>
      </c>
      <c r="AC19" s="201">
        <v>0</v>
      </c>
      <c r="AD19" s="201">
        <v>0</v>
      </c>
      <c r="AE19" s="201">
        <v>29.42</v>
      </c>
      <c r="AF19" s="201">
        <v>0</v>
      </c>
      <c r="AG19" s="201">
        <v>0</v>
      </c>
      <c r="AH19" s="201">
        <v>0</v>
      </c>
      <c r="AI19" s="201">
        <v>69.61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75.39</v>
      </c>
      <c r="AQ19" s="201">
        <v>26.76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9.06</v>
      </c>
      <c r="L20" s="201">
        <v>444.39</v>
      </c>
      <c r="M20" s="201">
        <v>27.29</v>
      </c>
      <c r="N20" s="201">
        <v>35.229999999999997</v>
      </c>
      <c r="O20" s="201">
        <v>0</v>
      </c>
      <c r="P20" s="201">
        <v>41.44</v>
      </c>
      <c r="Q20" s="201">
        <v>6.48</v>
      </c>
      <c r="R20" s="201">
        <v>6.29</v>
      </c>
      <c r="S20" s="201">
        <v>7.83</v>
      </c>
      <c r="T20" s="201">
        <v>0</v>
      </c>
      <c r="U20" s="201">
        <v>61.41</v>
      </c>
      <c r="V20" s="201">
        <v>6.17</v>
      </c>
      <c r="W20" s="201">
        <v>10.33</v>
      </c>
      <c r="X20" s="201">
        <v>43.52</v>
      </c>
      <c r="Y20" s="201">
        <v>0</v>
      </c>
      <c r="Z20">
        <v>0</v>
      </c>
      <c r="AA20" s="201">
        <v>10.34</v>
      </c>
      <c r="AB20" s="201">
        <v>0</v>
      </c>
      <c r="AC20" s="201">
        <v>0</v>
      </c>
      <c r="AD20" s="201">
        <v>0</v>
      </c>
      <c r="AE20" s="201">
        <v>29.42</v>
      </c>
      <c r="AF20" s="201">
        <v>0</v>
      </c>
      <c r="AG20" s="201">
        <v>0</v>
      </c>
      <c r="AH20" s="201">
        <v>0</v>
      </c>
      <c r="AI20" s="201">
        <v>69.61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75.39</v>
      </c>
      <c r="AQ20" s="201">
        <v>26.76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9.06</v>
      </c>
      <c r="L21" s="201">
        <v>444.39</v>
      </c>
      <c r="M21" s="201">
        <v>27.29</v>
      </c>
      <c r="N21" s="201">
        <v>35.229999999999997</v>
      </c>
      <c r="O21" s="201">
        <v>0</v>
      </c>
      <c r="P21" s="201">
        <v>41.44</v>
      </c>
      <c r="Q21" s="201">
        <v>6.48</v>
      </c>
      <c r="R21" s="201">
        <v>6.29</v>
      </c>
      <c r="S21" s="201">
        <v>7.83</v>
      </c>
      <c r="T21" s="201">
        <v>0</v>
      </c>
      <c r="U21" s="201">
        <v>62.04</v>
      </c>
      <c r="V21" s="201">
        <v>6.17</v>
      </c>
      <c r="W21" s="201">
        <v>10.33</v>
      </c>
      <c r="X21" s="201">
        <v>43.52</v>
      </c>
      <c r="Y21" s="201">
        <v>0</v>
      </c>
      <c r="Z21">
        <v>0</v>
      </c>
      <c r="AA21" s="201">
        <v>10.34</v>
      </c>
      <c r="AB21" s="201">
        <v>0</v>
      </c>
      <c r="AC21" s="201">
        <v>0</v>
      </c>
      <c r="AD21" s="201">
        <v>0</v>
      </c>
      <c r="AE21" s="201">
        <v>29</v>
      </c>
      <c r="AF21" s="201">
        <v>0</v>
      </c>
      <c r="AG21" s="201">
        <v>0</v>
      </c>
      <c r="AH21" s="201">
        <v>0</v>
      </c>
      <c r="AI21" s="201">
        <v>69.61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75.39</v>
      </c>
      <c r="AQ21" s="201">
        <v>26.76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9.06</v>
      </c>
      <c r="L22" s="201">
        <v>444.39</v>
      </c>
      <c r="M22" s="201">
        <v>27.29</v>
      </c>
      <c r="N22" s="201">
        <v>35.229999999999997</v>
      </c>
      <c r="O22" s="201">
        <v>0</v>
      </c>
      <c r="P22" s="201">
        <v>41.44</v>
      </c>
      <c r="Q22" s="201">
        <v>6.48</v>
      </c>
      <c r="R22" s="201">
        <v>6.29</v>
      </c>
      <c r="S22" s="201">
        <v>7.83</v>
      </c>
      <c r="T22" s="201">
        <v>0</v>
      </c>
      <c r="U22" s="201">
        <v>62.13</v>
      </c>
      <c r="V22" s="201">
        <v>6.17</v>
      </c>
      <c r="W22" s="201">
        <v>10.33</v>
      </c>
      <c r="X22" s="201">
        <v>43.52</v>
      </c>
      <c r="Y22" s="201">
        <v>0</v>
      </c>
      <c r="Z22">
        <v>0</v>
      </c>
      <c r="AA22" s="201">
        <v>10.34</v>
      </c>
      <c r="AB22" s="201">
        <v>0</v>
      </c>
      <c r="AC22" s="201">
        <v>0</v>
      </c>
      <c r="AD22" s="201">
        <v>0</v>
      </c>
      <c r="AE22" s="201">
        <v>29</v>
      </c>
      <c r="AF22" s="201">
        <v>0</v>
      </c>
      <c r="AG22" s="201">
        <v>0</v>
      </c>
      <c r="AH22" s="201">
        <v>0</v>
      </c>
      <c r="AI22" s="201">
        <v>69.61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75.39</v>
      </c>
      <c r="AQ22" s="201">
        <v>26.76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5.13</v>
      </c>
      <c r="L23" s="201">
        <v>391.68</v>
      </c>
      <c r="M23" s="201">
        <v>27.29</v>
      </c>
      <c r="N23" s="201">
        <v>35.229999999999997</v>
      </c>
      <c r="O23" s="201">
        <v>0</v>
      </c>
      <c r="P23" s="201">
        <v>41.44</v>
      </c>
      <c r="Q23" s="201">
        <v>3.56</v>
      </c>
      <c r="R23" s="201">
        <v>3.46</v>
      </c>
      <c r="S23" s="201">
        <v>4.3499999999999996</v>
      </c>
      <c r="T23" s="201">
        <v>0</v>
      </c>
      <c r="U23" s="201">
        <v>62.13</v>
      </c>
      <c r="V23" s="201">
        <v>6.17</v>
      </c>
      <c r="W23" s="201">
        <v>10.33</v>
      </c>
      <c r="X23" s="201">
        <v>43.52</v>
      </c>
      <c r="Y23" s="201">
        <v>0</v>
      </c>
      <c r="Z23">
        <v>0</v>
      </c>
      <c r="AA23" s="201">
        <v>10.34</v>
      </c>
      <c r="AB23" s="201">
        <v>0</v>
      </c>
      <c r="AC23" s="201">
        <v>0</v>
      </c>
      <c r="AD23" s="201">
        <v>0</v>
      </c>
      <c r="AE23" s="201">
        <v>29</v>
      </c>
      <c r="AF23" s="201">
        <v>0</v>
      </c>
      <c r="AG23" s="201">
        <v>0</v>
      </c>
      <c r="AH23" s="201">
        <v>0</v>
      </c>
      <c r="AI23" s="201">
        <v>50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38.68</v>
      </c>
      <c r="AQ23" s="201">
        <v>7.74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5.13</v>
      </c>
      <c r="L24" s="201">
        <v>444.39</v>
      </c>
      <c r="M24" s="201">
        <v>27.29</v>
      </c>
      <c r="N24" s="201">
        <v>35.229999999999997</v>
      </c>
      <c r="O24" s="201">
        <v>0</v>
      </c>
      <c r="P24" s="201">
        <v>41.44</v>
      </c>
      <c r="Q24" s="201">
        <v>6.48</v>
      </c>
      <c r="R24" s="201">
        <v>6.24</v>
      </c>
      <c r="S24" s="201">
        <v>7.83</v>
      </c>
      <c r="T24" s="201">
        <v>0</v>
      </c>
      <c r="U24" s="201">
        <v>62.13</v>
      </c>
      <c r="V24" s="201">
        <v>6.17</v>
      </c>
      <c r="W24" s="201">
        <v>10.33</v>
      </c>
      <c r="X24" s="201">
        <v>43.52</v>
      </c>
      <c r="Y24" s="201">
        <v>0</v>
      </c>
      <c r="Z24">
        <v>0</v>
      </c>
      <c r="AA24" s="201">
        <v>10.34</v>
      </c>
      <c r="AB24" s="201">
        <v>0</v>
      </c>
      <c r="AC24" s="201">
        <v>0</v>
      </c>
      <c r="AD24" s="201">
        <v>0</v>
      </c>
      <c r="AE24" s="201">
        <v>29</v>
      </c>
      <c r="AF24" s="201">
        <v>0</v>
      </c>
      <c r="AG24" s="201">
        <v>0</v>
      </c>
      <c r="AH24" s="201">
        <v>0</v>
      </c>
      <c r="AI24" s="201">
        <v>50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75.39</v>
      </c>
      <c r="AQ24" s="201">
        <v>26.76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9.06</v>
      </c>
      <c r="L25" s="201">
        <v>444.39</v>
      </c>
      <c r="M25" s="201">
        <v>27.29</v>
      </c>
      <c r="N25" s="201">
        <v>35.229999999999997</v>
      </c>
      <c r="O25" s="201">
        <v>0</v>
      </c>
      <c r="P25" s="201">
        <v>41.44</v>
      </c>
      <c r="Q25" s="201">
        <v>6.48</v>
      </c>
      <c r="R25" s="201">
        <v>6.29</v>
      </c>
      <c r="S25" s="201">
        <v>7.83</v>
      </c>
      <c r="T25" s="201">
        <v>0</v>
      </c>
      <c r="U25" s="201">
        <v>62.13</v>
      </c>
      <c r="V25" s="201">
        <v>6.17</v>
      </c>
      <c r="W25" s="201">
        <v>10.33</v>
      </c>
      <c r="X25" s="201">
        <v>43.52</v>
      </c>
      <c r="Y25" s="201">
        <v>0</v>
      </c>
      <c r="Z25">
        <v>0</v>
      </c>
      <c r="AA25" s="201">
        <v>10.34</v>
      </c>
      <c r="AB25" s="201">
        <v>0</v>
      </c>
      <c r="AC25" s="201">
        <v>0</v>
      </c>
      <c r="AD25" s="201">
        <v>0</v>
      </c>
      <c r="AE25" s="201">
        <v>29</v>
      </c>
      <c r="AF25" s="201">
        <v>0</v>
      </c>
      <c r="AG25" s="201">
        <v>0</v>
      </c>
      <c r="AH25" s="201">
        <v>0</v>
      </c>
      <c r="AI25" s="201">
        <v>69.61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75.39</v>
      </c>
      <c r="AQ25" s="201">
        <v>26.76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9.06</v>
      </c>
      <c r="L26" s="201">
        <v>444.39</v>
      </c>
      <c r="M26" s="201">
        <v>27.29</v>
      </c>
      <c r="N26" s="201">
        <v>35.229999999999997</v>
      </c>
      <c r="O26" s="201">
        <v>0</v>
      </c>
      <c r="P26" s="201">
        <v>41.44</v>
      </c>
      <c r="Q26" s="201">
        <v>6.48</v>
      </c>
      <c r="R26" s="201">
        <v>6.29</v>
      </c>
      <c r="S26" s="201">
        <v>7.83</v>
      </c>
      <c r="T26" s="201">
        <v>0</v>
      </c>
      <c r="U26" s="201">
        <v>62.13</v>
      </c>
      <c r="V26" s="201">
        <v>6.17</v>
      </c>
      <c r="W26" s="201">
        <v>10.33</v>
      </c>
      <c r="X26" s="201">
        <v>43.52</v>
      </c>
      <c r="Y26" s="201">
        <v>0</v>
      </c>
      <c r="Z26">
        <v>0</v>
      </c>
      <c r="AA26" s="201">
        <v>10.34</v>
      </c>
      <c r="AB26" s="201">
        <v>0</v>
      </c>
      <c r="AC26" s="201">
        <v>0</v>
      </c>
      <c r="AD26" s="201">
        <v>0</v>
      </c>
      <c r="AE26" s="201">
        <v>29</v>
      </c>
      <c r="AF26" s="201">
        <v>0</v>
      </c>
      <c r="AG26" s="201">
        <v>0</v>
      </c>
      <c r="AH26" s="201">
        <v>0</v>
      </c>
      <c r="AI26" s="201">
        <v>69.61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75.39</v>
      </c>
      <c r="AQ26" s="201">
        <v>26.76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9.06</v>
      </c>
      <c r="L27" s="201">
        <v>444.39</v>
      </c>
      <c r="M27" s="201">
        <v>27.29</v>
      </c>
      <c r="N27" s="201">
        <v>35.229999999999997</v>
      </c>
      <c r="O27" s="201">
        <v>0</v>
      </c>
      <c r="P27" s="201">
        <v>41.44</v>
      </c>
      <c r="Q27" s="201">
        <v>6.48</v>
      </c>
      <c r="R27" s="201">
        <v>6.29</v>
      </c>
      <c r="S27" s="201">
        <v>7.83</v>
      </c>
      <c r="T27" s="201">
        <v>0</v>
      </c>
      <c r="U27" s="201">
        <v>62.13</v>
      </c>
      <c r="V27" s="201">
        <v>6.17</v>
      </c>
      <c r="W27" s="201">
        <v>10.33</v>
      </c>
      <c r="X27" s="201">
        <v>43.52</v>
      </c>
      <c r="Y27" s="201">
        <v>0</v>
      </c>
      <c r="Z27">
        <v>0</v>
      </c>
      <c r="AA27" s="201">
        <v>10.34</v>
      </c>
      <c r="AB27" s="201">
        <v>0</v>
      </c>
      <c r="AC27" s="201">
        <v>0</v>
      </c>
      <c r="AD27" s="201">
        <v>0</v>
      </c>
      <c r="AE27" s="201">
        <v>29</v>
      </c>
      <c r="AF27" s="201">
        <v>0</v>
      </c>
      <c r="AG27" s="201">
        <v>0</v>
      </c>
      <c r="AH27" s="201">
        <v>0</v>
      </c>
      <c r="AI27" s="201">
        <v>69.61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75.39</v>
      </c>
      <c r="AQ27" s="201">
        <v>26.76</v>
      </c>
      <c r="AR27" s="201">
        <v>2.92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9.06</v>
      </c>
      <c r="L28" s="201">
        <v>444.39</v>
      </c>
      <c r="M28" s="201">
        <v>27.29</v>
      </c>
      <c r="N28" s="201">
        <v>35.229999999999997</v>
      </c>
      <c r="O28" s="201">
        <v>0</v>
      </c>
      <c r="P28" s="201">
        <v>41.44</v>
      </c>
      <c r="Q28" s="201">
        <v>6.48</v>
      </c>
      <c r="R28" s="201">
        <v>6.29</v>
      </c>
      <c r="S28" s="201">
        <v>7.83</v>
      </c>
      <c r="T28" s="201">
        <v>0</v>
      </c>
      <c r="U28" s="201">
        <v>62.13</v>
      </c>
      <c r="V28" s="201">
        <v>6.17</v>
      </c>
      <c r="W28" s="201">
        <v>10.33</v>
      </c>
      <c r="X28" s="201">
        <v>43.52</v>
      </c>
      <c r="Y28" s="201">
        <v>0</v>
      </c>
      <c r="Z28">
        <v>0</v>
      </c>
      <c r="AA28" s="201">
        <v>10.34</v>
      </c>
      <c r="AB28" s="201">
        <v>0</v>
      </c>
      <c r="AC28" s="201">
        <v>0</v>
      </c>
      <c r="AD28" s="201">
        <v>0</v>
      </c>
      <c r="AE28" s="201">
        <v>29</v>
      </c>
      <c r="AF28" s="201">
        <v>0</v>
      </c>
      <c r="AG28" s="201">
        <v>0</v>
      </c>
      <c r="AH28" s="201">
        <v>0</v>
      </c>
      <c r="AI28" s="201">
        <v>69.61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75.39</v>
      </c>
      <c r="AQ28" s="201">
        <v>26.76</v>
      </c>
      <c r="AR28" s="201">
        <v>5.9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5.13</v>
      </c>
      <c r="L29" s="201">
        <v>357.83</v>
      </c>
      <c r="M29" s="201">
        <v>27.29</v>
      </c>
      <c r="N29" s="201">
        <v>35.229999999999997</v>
      </c>
      <c r="O29" s="201">
        <v>0</v>
      </c>
      <c r="P29" s="201">
        <v>41.44</v>
      </c>
      <c r="Q29" s="201">
        <v>6.48</v>
      </c>
      <c r="R29" s="201">
        <v>6.29</v>
      </c>
      <c r="S29" s="201">
        <v>7.83</v>
      </c>
      <c r="T29" s="201">
        <v>0</v>
      </c>
      <c r="U29" s="201">
        <v>62.13</v>
      </c>
      <c r="V29" s="201">
        <v>6.17</v>
      </c>
      <c r="W29" s="201">
        <v>10.33</v>
      </c>
      <c r="X29" s="201">
        <v>43.52</v>
      </c>
      <c r="Y29" s="201">
        <v>0</v>
      </c>
      <c r="Z29">
        <v>0</v>
      </c>
      <c r="AA29" s="201">
        <v>10.34</v>
      </c>
      <c r="AB29" s="201">
        <v>0</v>
      </c>
      <c r="AC29" s="201">
        <v>0</v>
      </c>
      <c r="AD29" s="201">
        <v>0</v>
      </c>
      <c r="AE29" s="201">
        <v>29</v>
      </c>
      <c r="AF29" s="201">
        <v>0</v>
      </c>
      <c r="AG29" s="201">
        <v>0</v>
      </c>
      <c r="AH29" s="201">
        <v>0</v>
      </c>
      <c r="AI29" s="201">
        <v>51.05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75.39</v>
      </c>
      <c r="AQ29" s="201">
        <v>26.76</v>
      </c>
      <c r="AR29" s="201">
        <v>9.7899999999999991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5.13</v>
      </c>
      <c r="L30" s="201">
        <v>308.5</v>
      </c>
      <c r="M30" s="201">
        <v>27.29</v>
      </c>
      <c r="N30" s="201">
        <v>35.229999999999997</v>
      </c>
      <c r="O30" s="201">
        <v>0</v>
      </c>
      <c r="P30" s="201">
        <v>41.44</v>
      </c>
      <c r="Q30" s="201">
        <v>3.56</v>
      </c>
      <c r="R30" s="201">
        <v>3.46</v>
      </c>
      <c r="S30" s="201">
        <v>4.3499999999999996</v>
      </c>
      <c r="T30" s="201">
        <v>0</v>
      </c>
      <c r="U30" s="201">
        <v>62.13</v>
      </c>
      <c r="V30" s="201">
        <v>3.38</v>
      </c>
      <c r="W30" s="201">
        <v>10.33</v>
      </c>
      <c r="X30" s="201">
        <v>43.52</v>
      </c>
      <c r="Y30" s="201">
        <v>0</v>
      </c>
      <c r="Z30">
        <v>0</v>
      </c>
      <c r="AA30" s="201">
        <v>10.34</v>
      </c>
      <c r="AB30" s="201">
        <v>0</v>
      </c>
      <c r="AC30" s="201">
        <v>0</v>
      </c>
      <c r="AD30" s="201">
        <v>0</v>
      </c>
      <c r="AE30" s="201">
        <v>29</v>
      </c>
      <c r="AF30" s="201">
        <v>0</v>
      </c>
      <c r="AG30" s="201">
        <v>0</v>
      </c>
      <c r="AH30" s="201">
        <v>0</v>
      </c>
      <c r="AI30" s="201">
        <v>51.05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38.68</v>
      </c>
      <c r="AQ30" s="201">
        <v>7.74</v>
      </c>
      <c r="AR30" s="201">
        <v>15.72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5.13</v>
      </c>
      <c r="L31" s="201">
        <v>308.5</v>
      </c>
      <c r="M31" s="201">
        <v>27.29</v>
      </c>
      <c r="N31" s="201">
        <v>35.229999999999997</v>
      </c>
      <c r="O31" s="201">
        <v>0</v>
      </c>
      <c r="P31" s="201">
        <v>41.44</v>
      </c>
      <c r="Q31" s="201">
        <v>3.56</v>
      </c>
      <c r="R31" s="201">
        <v>3.46</v>
      </c>
      <c r="S31" s="201">
        <v>4.3499999999999996</v>
      </c>
      <c r="T31" s="201">
        <v>0</v>
      </c>
      <c r="U31" s="201">
        <v>62.13</v>
      </c>
      <c r="V31" s="201">
        <v>3.39</v>
      </c>
      <c r="W31" s="201">
        <v>10.33</v>
      </c>
      <c r="X31" s="201">
        <v>43.52</v>
      </c>
      <c r="Y31" s="201">
        <v>0</v>
      </c>
      <c r="Z31">
        <v>0</v>
      </c>
      <c r="AA31" s="201">
        <v>10.34</v>
      </c>
      <c r="AB31" s="201">
        <v>0</v>
      </c>
      <c r="AC31" s="201">
        <v>0</v>
      </c>
      <c r="AD31" s="201">
        <v>0</v>
      </c>
      <c r="AE31" s="201">
        <v>29</v>
      </c>
      <c r="AF31" s="201">
        <v>0</v>
      </c>
      <c r="AG31" s="201">
        <v>0</v>
      </c>
      <c r="AH31" s="201">
        <v>0</v>
      </c>
      <c r="AI31" s="201">
        <v>56.47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41.42</v>
      </c>
      <c r="AQ31" s="201">
        <v>7.74</v>
      </c>
      <c r="AR31" s="201">
        <v>16.7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5.13</v>
      </c>
      <c r="L32" s="201">
        <v>308.5</v>
      </c>
      <c r="M32" s="201">
        <v>27.29</v>
      </c>
      <c r="N32" s="201">
        <v>35.229999999999997</v>
      </c>
      <c r="O32" s="201">
        <v>0</v>
      </c>
      <c r="P32" s="201">
        <v>41.44</v>
      </c>
      <c r="Q32" s="201">
        <v>3.56</v>
      </c>
      <c r="R32" s="201">
        <v>3.46</v>
      </c>
      <c r="S32" s="201">
        <v>4.3499999999999996</v>
      </c>
      <c r="T32" s="201">
        <v>0</v>
      </c>
      <c r="U32" s="201">
        <v>62.13</v>
      </c>
      <c r="V32" s="201">
        <v>3.39</v>
      </c>
      <c r="W32" s="201">
        <v>10.33</v>
      </c>
      <c r="X32" s="201">
        <v>43.52</v>
      </c>
      <c r="Y32" s="201">
        <v>0</v>
      </c>
      <c r="Z32">
        <v>0</v>
      </c>
      <c r="AA32" s="201">
        <v>10.34</v>
      </c>
      <c r="AB32" s="201">
        <v>0</v>
      </c>
      <c r="AC32" s="201">
        <v>0</v>
      </c>
      <c r="AD32" s="201">
        <v>0</v>
      </c>
      <c r="AE32" s="201">
        <v>29</v>
      </c>
      <c r="AF32" s="201">
        <v>0</v>
      </c>
      <c r="AG32" s="201">
        <v>0</v>
      </c>
      <c r="AH32" s="201">
        <v>0</v>
      </c>
      <c r="AI32" s="201">
        <v>56.47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19.34</v>
      </c>
      <c r="AQ32" s="201">
        <v>7.74</v>
      </c>
      <c r="AR32" s="201">
        <v>16.7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5.13</v>
      </c>
      <c r="L33" s="201">
        <v>308.5</v>
      </c>
      <c r="M33" s="201">
        <v>27.29</v>
      </c>
      <c r="N33" s="201">
        <v>35.229999999999997</v>
      </c>
      <c r="O33" s="201">
        <v>0</v>
      </c>
      <c r="P33" s="201">
        <v>41.44</v>
      </c>
      <c r="Q33" s="201">
        <v>3.56</v>
      </c>
      <c r="R33" s="201">
        <v>3.46</v>
      </c>
      <c r="S33" s="201">
        <v>4.3499999999999996</v>
      </c>
      <c r="T33" s="201">
        <v>0</v>
      </c>
      <c r="U33" s="201">
        <v>62.13</v>
      </c>
      <c r="V33" s="201">
        <v>3.39</v>
      </c>
      <c r="W33" s="201">
        <v>10.33</v>
      </c>
      <c r="X33" s="201">
        <v>43.52</v>
      </c>
      <c r="Y33" s="201">
        <v>0</v>
      </c>
      <c r="Z33">
        <v>0</v>
      </c>
      <c r="AA33" s="201">
        <v>10.34</v>
      </c>
      <c r="AB33" s="201">
        <v>0</v>
      </c>
      <c r="AC33" s="201">
        <v>0</v>
      </c>
      <c r="AD33" s="201">
        <v>0</v>
      </c>
      <c r="AE33" s="201">
        <v>29</v>
      </c>
      <c r="AF33" s="201">
        <v>0</v>
      </c>
      <c r="AG33" s="201">
        <v>0</v>
      </c>
      <c r="AH33" s="201">
        <v>0</v>
      </c>
      <c r="AI33" s="201">
        <v>58.45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19.34</v>
      </c>
      <c r="AQ33" s="201">
        <v>7.74</v>
      </c>
      <c r="AR33" s="201">
        <v>16.7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5.13</v>
      </c>
      <c r="L34" s="201">
        <v>308.5</v>
      </c>
      <c r="M34" s="201">
        <v>27.29</v>
      </c>
      <c r="N34" s="201">
        <v>35.229999999999997</v>
      </c>
      <c r="O34" s="201">
        <v>0</v>
      </c>
      <c r="P34" s="201">
        <v>41.44</v>
      </c>
      <c r="Q34" s="201">
        <v>3.56</v>
      </c>
      <c r="R34" s="201">
        <v>3.46</v>
      </c>
      <c r="S34" s="201">
        <v>4.3499999999999996</v>
      </c>
      <c r="T34" s="201">
        <v>0</v>
      </c>
      <c r="U34" s="201">
        <v>62.13</v>
      </c>
      <c r="V34" s="201">
        <v>3.39</v>
      </c>
      <c r="W34" s="201">
        <v>10.33</v>
      </c>
      <c r="X34" s="201">
        <v>43.52</v>
      </c>
      <c r="Y34" s="201">
        <v>0</v>
      </c>
      <c r="Z34">
        <v>0</v>
      </c>
      <c r="AA34" s="201">
        <v>10.34</v>
      </c>
      <c r="AB34" s="201">
        <v>0</v>
      </c>
      <c r="AC34" s="201">
        <v>0</v>
      </c>
      <c r="AD34" s="201">
        <v>0</v>
      </c>
      <c r="AE34" s="201">
        <v>29</v>
      </c>
      <c r="AF34" s="201">
        <v>0</v>
      </c>
      <c r="AG34" s="201">
        <v>0</v>
      </c>
      <c r="AH34" s="201">
        <v>0</v>
      </c>
      <c r="AI34" s="201">
        <v>58.45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19.34</v>
      </c>
      <c r="AQ34" s="201">
        <v>7.74</v>
      </c>
      <c r="AR34" s="201">
        <v>16.7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5.13</v>
      </c>
      <c r="L35" s="201">
        <v>308.51</v>
      </c>
      <c r="M35" s="201">
        <v>27.29</v>
      </c>
      <c r="N35" s="201">
        <v>35.229999999999997</v>
      </c>
      <c r="O35" s="201">
        <v>0</v>
      </c>
      <c r="P35" s="201">
        <v>41.44</v>
      </c>
      <c r="Q35" s="201">
        <v>3.56</v>
      </c>
      <c r="R35" s="201">
        <v>3.46</v>
      </c>
      <c r="S35" s="201">
        <v>4.3499999999999996</v>
      </c>
      <c r="T35" s="201">
        <v>0</v>
      </c>
      <c r="U35" s="201">
        <v>62.13</v>
      </c>
      <c r="V35" s="201">
        <v>3.39</v>
      </c>
      <c r="W35" s="201">
        <v>10.33</v>
      </c>
      <c r="X35" s="201">
        <v>43.52</v>
      </c>
      <c r="Y35" s="201">
        <v>0</v>
      </c>
      <c r="Z35">
        <v>0</v>
      </c>
      <c r="AA35" s="201">
        <v>9.9499999999999993</v>
      </c>
      <c r="AB35" s="201">
        <v>0</v>
      </c>
      <c r="AC35" s="201">
        <v>0</v>
      </c>
      <c r="AD35" s="201">
        <v>0</v>
      </c>
      <c r="AE35" s="201">
        <v>29</v>
      </c>
      <c r="AF35" s="201">
        <v>0</v>
      </c>
      <c r="AG35" s="201">
        <v>0</v>
      </c>
      <c r="AH35" s="201">
        <v>0</v>
      </c>
      <c r="AI35" s="201">
        <v>58.45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19.34</v>
      </c>
      <c r="AQ35" s="201">
        <v>7.74</v>
      </c>
      <c r="AR35" s="201">
        <v>16.7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5.13</v>
      </c>
      <c r="L36" s="201">
        <v>308.51</v>
      </c>
      <c r="M36" s="201">
        <v>27.29</v>
      </c>
      <c r="N36" s="201">
        <v>35.229999999999997</v>
      </c>
      <c r="O36" s="201">
        <v>0</v>
      </c>
      <c r="P36" s="201">
        <v>41.44</v>
      </c>
      <c r="Q36" s="201">
        <v>3.56</v>
      </c>
      <c r="R36" s="201">
        <v>3.46</v>
      </c>
      <c r="S36" s="201">
        <v>4.3499999999999996</v>
      </c>
      <c r="T36" s="201">
        <v>0</v>
      </c>
      <c r="U36" s="201">
        <v>62.13</v>
      </c>
      <c r="V36" s="201">
        <v>3.39</v>
      </c>
      <c r="W36" s="201">
        <v>7.6</v>
      </c>
      <c r="X36" s="201">
        <v>24.66</v>
      </c>
      <c r="Y36" s="201">
        <v>0</v>
      </c>
      <c r="Z36">
        <v>0</v>
      </c>
      <c r="AA36" s="201">
        <v>9.9700000000000006</v>
      </c>
      <c r="AB36" s="201">
        <v>0</v>
      </c>
      <c r="AC36" s="201">
        <v>0</v>
      </c>
      <c r="AD36" s="201">
        <v>0</v>
      </c>
      <c r="AE36" s="201">
        <v>29</v>
      </c>
      <c r="AF36" s="201">
        <v>0</v>
      </c>
      <c r="AG36" s="201">
        <v>0</v>
      </c>
      <c r="AH36" s="201">
        <v>0</v>
      </c>
      <c r="AI36" s="201">
        <v>58.45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19.34</v>
      </c>
      <c r="AQ36" s="201">
        <v>7.74</v>
      </c>
      <c r="AR36" s="201">
        <v>16.7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5.13</v>
      </c>
      <c r="L37" s="201">
        <v>308.51</v>
      </c>
      <c r="M37" s="201">
        <v>27.29</v>
      </c>
      <c r="N37" s="201">
        <v>35.229999999999997</v>
      </c>
      <c r="O37" s="201">
        <v>0</v>
      </c>
      <c r="P37" s="201">
        <v>41.44</v>
      </c>
      <c r="Q37" s="201">
        <v>3.56</v>
      </c>
      <c r="R37" s="201">
        <v>3.46</v>
      </c>
      <c r="S37" s="201">
        <v>4.3499999999999996</v>
      </c>
      <c r="T37" s="201">
        <v>0</v>
      </c>
      <c r="U37" s="201">
        <v>62.13</v>
      </c>
      <c r="V37" s="201">
        <v>3.39</v>
      </c>
      <c r="W37" s="201">
        <v>7.6</v>
      </c>
      <c r="X37" s="201">
        <v>24.66</v>
      </c>
      <c r="Y37" s="201">
        <v>0</v>
      </c>
      <c r="Z37">
        <v>0</v>
      </c>
      <c r="AA37" s="201">
        <v>9.9700000000000006</v>
      </c>
      <c r="AB37" s="201">
        <v>0</v>
      </c>
      <c r="AC37" s="201">
        <v>0</v>
      </c>
      <c r="AD37" s="201">
        <v>0</v>
      </c>
      <c r="AE37" s="201">
        <v>29</v>
      </c>
      <c r="AF37" s="201">
        <v>0</v>
      </c>
      <c r="AG37" s="201">
        <v>0</v>
      </c>
      <c r="AH37" s="201">
        <v>0</v>
      </c>
      <c r="AI37" s="201">
        <v>58.45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19.34</v>
      </c>
      <c r="AQ37" s="201">
        <v>7.74</v>
      </c>
      <c r="AR37" s="201">
        <v>18.2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5.13</v>
      </c>
      <c r="L38" s="201">
        <v>308.51</v>
      </c>
      <c r="M38" s="201">
        <v>27.29</v>
      </c>
      <c r="N38" s="201">
        <v>35.229999999999997</v>
      </c>
      <c r="O38" s="201">
        <v>0</v>
      </c>
      <c r="P38" s="201">
        <v>41.44</v>
      </c>
      <c r="Q38" s="201">
        <v>3.56</v>
      </c>
      <c r="R38" s="201">
        <v>3.46</v>
      </c>
      <c r="S38" s="201">
        <v>4.3499999999999996</v>
      </c>
      <c r="T38" s="201">
        <v>0</v>
      </c>
      <c r="U38" s="201">
        <v>62.13</v>
      </c>
      <c r="V38" s="201">
        <v>3.39</v>
      </c>
      <c r="W38" s="201">
        <v>7.6</v>
      </c>
      <c r="X38" s="201">
        <v>24.66</v>
      </c>
      <c r="Y38" s="201">
        <v>0</v>
      </c>
      <c r="Z38">
        <v>0</v>
      </c>
      <c r="AA38" s="201">
        <v>9.9700000000000006</v>
      </c>
      <c r="AB38" s="201">
        <v>0</v>
      </c>
      <c r="AC38" s="201">
        <v>0</v>
      </c>
      <c r="AD38" s="201">
        <v>0</v>
      </c>
      <c r="AE38" s="201">
        <v>29</v>
      </c>
      <c r="AF38" s="201">
        <v>0</v>
      </c>
      <c r="AG38" s="201">
        <v>0</v>
      </c>
      <c r="AH38" s="201">
        <v>0</v>
      </c>
      <c r="AI38" s="201">
        <v>58.45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19.34</v>
      </c>
      <c r="AQ38" s="201">
        <v>7.74</v>
      </c>
      <c r="AR38" s="201">
        <v>18.2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5.13</v>
      </c>
      <c r="L39" s="201">
        <v>308.51</v>
      </c>
      <c r="M39" s="201">
        <v>27.29</v>
      </c>
      <c r="N39" s="201">
        <v>35.229999999999997</v>
      </c>
      <c r="O39" s="201">
        <v>0</v>
      </c>
      <c r="P39" s="201">
        <v>41.44</v>
      </c>
      <c r="Q39" s="201">
        <v>3.56</v>
      </c>
      <c r="R39" s="201">
        <v>3.46</v>
      </c>
      <c r="S39" s="201">
        <v>4.3499999999999996</v>
      </c>
      <c r="T39" s="201">
        <v>0</v>
      </c>
      <c r="U39" s="201">
        <v>62.13</v>
      </c>
      <c r="V39" s="201">
        <v>3.39</v>
      </c>
      <c r="W39" s="201">
        <v>7.6</v>
      </c>
      <c r="X39" s="201">
        <v>24.66</v>
      </c>
      <c r="Y39" s="201">
        <v>0</v>
      </c>
      <c r="Z39">
        <v>0</v>
      </c>
      <c r="AA39" s="201">
        <v>10</v>
      </c>
      <c r="AB39" s="201">
        <v>0</v>
      </c>
      <c r="AC39" s="201">
        <v>0</v>
      </c>
      <c r="AD39" s="201">
        <v>0</v>
      </c>
      <c r="AE39" s="201">
        <v>29</v>
      </c>
      <c r="AF39" s="201">
        <v>0</v>
      </c>
      <c r="AG39" s="201">
        <v>0</v>
      </c>
      <c r="AH39" s="201">
        <v>0</v>
      </c>
      <c r="AI39" s="201">
        <v>58.45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19.34</v>
      </c>
      <c r="AQ39" s="201">
        <v>7.74</v>
      </c>
      <c r="AR39" s="201">
        <v>18.2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5.13</v>
      </c>
      <c r="L40" s="201">
        <v>308.51</v>
      </c>
      <c r="M40" s="201">
        <v>27.29</v>
      </c>
      <c r="N40" s="201">
        <v>35.229999999999997</v>
      </c>
      <c r="O40" s="201">
        <v>0</v>
      </c>
      <c r="P40" s="201">
        <v>41.44</v>
      </c>
      <c r="Q40" s="201">
        <v>3.56</v>
      </c>
      <c r="R40" s="201">
        <v>3.46</v>
      </c>
      <c r="S40" s="201">
        <v>4.3499999999999996</v>
      </c>
      <c r="T40" s="201">
        <v>0</v>
      </c>
      <c r="U40" s="201">
        <v>62.13</v>
      </c>
      <c r="V40" s="201">
        <v>3.39</v>
      </c>
      <c r="W40" s="201">
        <v>7.6</v>
      </c>
      <c r="X40" s="201">
        <v>24.66</v>
      </c>
      <c r="Y40" s="201">
        <v>0</v>
      </c>
      <c r="Z40">
        <v>0</v>
      </c>
      <c r="AA40" s="201">
        <v>10</v>
      </c>
      <c r="AB40" s="201">
        <v>0</v>
      </c>
      <c r="AC40" s="201">
        <v>0</v>
      </c>
      <c r="AD40" s="201">
        <v>0</v>
      </c>
      <c r="AE40" s="201">
        <v>29</v>
      </c>
      <c r="AF40" s="201">
        <v>0</v>
      </c>
      <c r="AG40" s="201">
        <v>0</v>
      </c>
      <c r="AH40" s="201">
        <v>0</v>
      </c>
      <c r="AI40" s="201">
        <v>58.45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19.34</v>
      </c>
      <c r="AQ40" s="201">
        <v>7.74</v>
      </c>
      <c r="AR40" s="201">
        <v>18.2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5.13</v>
      </c>
      <c r="L41" s="201">
        <v>308.51</v>
      </c>
      <c r="M41" s="201">
        <v>27.29</v>
      </c>
      <c r="N41" s="201">
        <v>35.229999999999997</v>
      </c>
      <c r="O41" s="201">
        <v>0</v>
      </c>
      <c r="P41" s="201">
        <v>41.44</v>
      </c>
      <c r="Q41" s="201">
        <v>3.56</v>
      </c>
      <c r="R41" s="201">
        <v>3.46</v>
      </c>
      <c r="S41" s="201">
        <v>4.3499999999999996</v>
      </c>
      <c r="T41" s="201">
        <v>0</v>
      </c>
      <c r="U41" s="201">
        <v>62.13</v>
      </c>
      <c r="V41" s="201">
        <v>3.39</v>
      </c>
      <c r="W41" s="201">
        <v>7.6</v>
      </c>
      <c r="X41" s="201">
        <v>24.66</v>
      </c>
      <c r="Y41" s="201">
        <v>0</v>
      </c>
      <c r="Z41">
        <v>0</v>
      </c>
      <c r="AA41" s="201">
        <v>10</v>
      </c>
      <c r="AB41" s="201">
        <v>0</v>
      </c>
      <c r="AC41" s="201">
        <v>0</v>
      </c>
      <c r="AD41" s="201">
        <v>0</v>
      </c>
      <c r="AE41" s="201">
        <v>29</v>
      </c>
      <c r="AF41" s="201">
        <v>0</v>
      </c>
      <c r="AG41" s="201">
        <v>0</v>
      </c>
      <c r="AH41" s="201">
        <v>0</v>
      </c>
      <c r="AI41" s="201">
        <v>58.45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19.34</v>
      </c>
      <c r="AQ41" s="201">
        <v>7.74</v>
      </c>
      <c r="AR41" s="201">
        <v>18.2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5.13</v>
      </c>
      <c r="L42" s="201">
        <v>308.51</v>
      </c>
      <c r="M42" s="201">
        <v>27.29</v>
      </c>
      <c r="N42" s="201">
        <v>35.229999999999997</v>
      </c>
      <c r="O42" s="201">
        <v>0</v>
      </c>
      <c r="P42" s="201">
        <v>41.44</v>
      </c>
      <c r="Q42" s="201">
        <v>3.56</v>
      </c>
      <c r="R42" s="201">
        <v>3.46</v>
      </c>
      <c r="S42" s="201">
        <v>4.3499999999999996</v>
      </c>
      <c r="T42" s="201">
        <v>0</v>
      </c>
      <c r="U42" s="201">
        <v>62.13</v>
      </c>
      <c r="V42" s="201">
        <v>3.39</v>
      </c>
      <c r="W42" s="201">
        <v>7.6</v>
      </c>
      <c r="X42" s="201">
        <v>24.66</v>
      </c>
      <c r="Y42" s="201">
        <v>0</v>
      </c>
      <c r="Z42">
        <v>0</v>
      </c>
      <c r="AA42" s="201">
        <v>10</v>
      </c>
      <c r="AB42" s="201">
        <v>0</v>
      </c>
      <c r="AC42" s="201">
        <v>0</v>
      </c>
      <c r="AD42" s="201">
        <v>0</v>
      </c>
      <c r="AE42" s="201">
        <v>29</v>
      </c>
      <c r="AF42" s="201">
        <v>0</v>
      </c>
      <c r="AG42" s="201">
        <v>0</v>
      </c>
      <c r="AH42" s="201">
        <v>0</v>
      </c>
      <c r="AI42" s="201">
        <v>58.45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19.34</v>
      </c>
      <c r="AQ42" s="201">
        <v>7.74</v>
      </c>
      <c r="AR42" s="201">
        <v>18.2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5.13</v>
      </c>
      <c r="L43" s="201">
        <v>308.51</v>
      </c>
      <c r="M43" s="201">
        <v>27.29</v>
      </c>
      <c r="N43" s="201">
        <v>35.229999999999997</v>
      </c>
      <c r="O43" s="201">
        <v>0</v>
      </c>
      <c r="P43" s="201">
        <v>41.44</v>
      </c>
      <c r="Q43" s="201">
        <v>3.56</v>
      </c>
      <c r="R43" s="201">
        <v>3.46</v>
      </c>
      <c r="S43" s="201">
        <v>4.3499999999999996</v>
      </c>
      <c r="T43" s="201">
        <v>0</v>
      </c>
      <c r="U43" s="201">
        <v>62.13</v>
      </c>
      <c r="V43" s="201">
        <v>3.39</v>
      </c>
      <c r="W43" s="201">
        <v>7.6</v>
      </c>
      <c r="X43" s="201">
        <v>24.66</v>
      </c>
      <c r="Y43" s="201">
        <v>0</v>
      </c>
      <c r="Z43">
        <v>0</v>
      </c>
      <c r="AA43" s="201">
        <v>10</v>
      </c>
      <c r="AB43" s="201">
        <v>0</v>
      </c>
      <c r="AC43" s="201">
        <v>0</v>
      </c>
      <c r="AD43" s="201">
        <v>0</v>
      </c>
      <c r="AE43" s="201">
        <v>29</v>
      </c>
      <c r="AF43" s="201">
        <v>0</v>
      </c>
      <c r="AG43" s="201">
        <v>0</v>
      </c>
      <c r="AH43" s="201">
        <v>0</v>
      </c>
      <c r="AI43" s="201">
        <v>58.45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19.34</v>
      </c>
      <c r="AQ43" s="201">
        <v>7.74</v>
      </c>
      <c r="AR43" s="201">
        <v>18.2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5.13</v>
      </c>
      <c r="L44" s="201">
        <v>308.51</v>
      </c>
      <c r="M44" s="201">
        <v>27.29</v>
      </c>
      <c r="N44" s="201">
        <v>35.229999999999997</v>
      </c>
      <c r="O44" s="201">
        <v>0</v>
      </c>
      <c r="P44" s="201">
        <v>41.44</v>
      </c>
      <c r="Q44" s="201">
        <v>3.56</v>
      </c>
      <c r="R44" s="201">
        <v>3.46</v>
      </c>
      <c r="S44" s="201">
        <v>4.3499999999999996</v>
      </c>
      <c r="T44" s="201">
        <v>0</v>
      </c>
      <c r="U44" s="201">
        <v>62.13</v>
      </c>
      <c r="V44" s="201">
        <v>3.39</v>
      </c>
      <c r="W44" s="201">
        <v>7.6</v>
      </c>
      <c r="X44" s="201">
        <v>24.66</v>
      </c>
      <c r="Y44" s="201">
        <v>0</v>
      </c>
      <c r="Z44">
        <v>0</v>
      </c>
      <c r="AA44" s="201">
        <v>10</v>
      </c>
      <c r="AB44" s="201">
        <v>0</v>
      </c>
      <c r="AC44" s="201">
        <v>0</v>
      </c>
      <c r="AD44" s="201">
        <v>0</v>
      </c>
      <c r="AE44" s="201">
        <v>29</v>
      </c>
      <c r="AF44" s="201">
        <v>0</v>
      </c>
      <c r="AG44" s="201">
        <v>0</v>
      </c>
      <c r="AH44" s="201">
        <v>0</v>
      </c>
      <c r="AI44" s="201">
        <v>58.45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19.34</v>
      </c>
      <c r="AQ44" s="201">
        <v>7.74</v>
      </c>
      <c r="AR44" s="201">
        <v>18.2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5.13</v>
      </c>
      <c r="L45" s="201">
        <v>308.51</v>
      </c>
      <c r="M45" s="201">
        <v>27.29</v>
      </c>
      <c r="N45" s="201">
        <v>35.229999999999997</v>
      </c>
      <c r="O45" s="201">
        <v>0</v>
      </c>
      <c r="P45" s="201">
        <v>41.44</v>
      </c>
      <c r="Q45" s="201">
        <v>3.56</v>
      </c>
      <c r="R45" s="201">
        <v>3.46</v>
      </c>
      <c r="S45" s="201">
        <v>4.3499999999999996</v>
      </c>
      <c r="T45" s="201">
        <v>0</v>
      </c>
      <c r="U45" s="201">
        <v>62.13</v>
      </c>
      <c r="V45" s="201">
        <v>3.39</v>
      </c>
      <c r="W45" s="201">
        <v>7.6</v>
      </c>
      <c r="X45" s="201">
        <v>24.66</v>
      </c>
      <c r="Y45" s="201">
        <v>0</v>
      </c>
      <c r="Z45">
        <v>0</v>
      </c>
      <c r="AA45" s="201">
        <v>10</v>
      </c>
      <c r="AB45" s="201">
        <v>0</v>
      </c>
      <c r="AC45" s="201">
        <v>0</v>
      </c>
      <c r="AD45" s="201">
        <v>0</v>
      </c>
      <c r="AE45" s="201">
        <v>29</v>
      </c>
      <c r="AF45" s="201">
        <v>0</v>
      </c>
      <c r="AG45" s="201">
        <v>0</v>
      </c>
      <c r="AH45" s="201">
        <v>0</v>
      </c>
      <c r="AI45" s="201">
        <v>58.45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19.34</v>
      </c>
      <c r="AQ45" s="201">
        <v>7.74</v>
      </c>
      <c r="AR45" s="201">
        <v>18.2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5.13</v>
      </c>
      <c r="L46" s="201">
        <v>308.51</v>
      </c>
      <c r="M46" s="201">
        <v>27.29</v>
      </c>
      <c r="N46" s="201">
        <v>35.229999999999997</v>
      </c>
      <c r="O46" s="201">
        <v>0</v>
      </c>
      <c r="P46" s="201">
        <v>41.44</v>
      </c>
      <c r="Q46" s="201">
        <v>3.56</v>
      </c>
      <c r="R46" s="201">
        <v>3.46</v>
      </c>
      <c r="S46" s="201">
        <v>4.3499999999999996</v>
      </c>
      <c r="T46" s="201">
        <v>0</v>
      </c>
      <c r="U46" s="201">
        <v>62.13</v>
      </c>
      <c r="V46" s="201">
        <v>3.39</v>
      </c>
      <c r="W46" s="201">
        <v>7.6</v>
      </c>
      <c r="X46" s="201">
        <v>24.66</v>
      </c>
      <c r="Y46" s="201">
        <v>0</v>
      </c>
      <c r="Z46">
        <v>0</v>
      </c>
      <c r="AA46" s="201">
        <v>10</v>
      </c>
      <c r="AB46" s="201">
        <v>0</v>
      </c>
      <c r="AC46" s="201">
        <v>0</v>
      </c>
      <c r="AD46" s="201">
        <v>0</v>
      </c>
      <c r="AE46" s="201">
        <v>29</v>
      </c>
      <c r="AF46" s="201">
        <v>0</v>
      </c>
      <c r="AG46" s="201">
        <v>0</v>
      </c>
      <c r="AH46" s="201">
        <v>0</v>
      </c>
      <c r="AI46" s="201">
        <v>58.45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19.34</v>
      </c>
      <c r="AQ46" s="201">
        <v>7.74</v>
      </c>
      <c r="AR46" s="201">
        <v>18.2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5.13</v>
      </c>
      <c r="L47" s="201">
        <v>308.51</v>
      </c>
      <c r="M47" s="201">
        <v>27.29</v>
      </c>
      <c r="N47" s="201">
        <v>35.229999999999997</v>
      </c>
      <c r="O47" s="201">
        <v>0</v>
      </c>
      <c r="P47" s="201">
        <v>41.44</v>
      </c>
      <c r="Q47" s="201">
        <v>3.56</v>
      </c>
      <c r="R47" s="201">
        <v>3.46</v>
      </c>
      <c r="S47" s="201">
        <v>4.3499999999999996</v>
      </c>
      <c r="T47" s="201">
        <v>0</v>
      </c>
      <c r="U47" s="201">
        <v>62.13</v>
      </c>
      <c r="V47" s="201">
        <v>3.39</v>
      </c>
      <c r="W47" s="201">
        <v>7.6</v>
      </c>
      <c r="X47" s="201">
        <v>24.66</v>
      </c>
      <c r="Y47" s="201">
        <v>0</v>
      </c>
      <c r="Z47">
        <v>0</v>
      </c>
      <c r="AA47" s="201">
        <v>10</v>
      </c>
      <c r="AB47" s="201">
        <v>0</v>
      </c>
      <c r="AC47" s="201">
        <v>0</v>
      </c>
      <c r="AD47" s="201">
        <v>0</v>
      </c>
      <c r="AE47" s="201">
        <v>29</v>
      </c>
      <c r="AF47" s="201">
        <v>0</v>
      </c>
      <c r="AG47" s="201">
        <v>0</v>
      </c>
      <c r="AH47" s="201">
        <v>0</v>
      </c>
      <c r="AI47" s="201">
        <v>58.45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19.34</v>
      </c>
      <c r="AQ47" s="201">
        <v>7.74</v>
      </c>
      <c r="AR47" s="201">
        <v>18.2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5.13</v>
      </c>
      <c r="L48" s="201">
        <v>308.51</v>
      </c>
      <c r="M48" s="201">
        <v>27.29</v>
      </c>
      <c r="N48" s="201">
        <v>35.229999999999997</v>
      </c>
      <c r="O48" s="201">
        <v>0</v>
      </c>
      <c r="P48" s="201">
        <v>41.44</v>
      </c>
      <c r="Q48" s="201">
        <v>3.56</v>
      </c>
      <c r="R48" s="201">
        <v>3.46</v>
      </c>
      <c r="S48" s="201">
        <v>4.3499999999999996</v>
      </c>
      <c r="T48" s="201">
        <v>0</v>
      </c>
      <c r="U48" s="201">
        <v>62.13</v>
      </c>
      <c r="V48" s="201">
        <v>3.39</v>
      </c>
      <c r="W48" s="201">
        <v>7.6</v>
      </c>
      <c r="X48" s="201">
        <v>24.66</v>
      </c>
      <c r="Y48" s="201">
        <v>0</v>
      </c>
      <c r="Z48">
        <v>0</v>
      </c>
      <c r="AA48" s="201">
        <v>10</v>
      </c>
      <c r="AB48" s="201">
        <v>0</v>
      </c>
      <c r="AC48" s="201">
        <v>0</v>
      </c>
      <c r="AD48" s="201">
        <v>0</v>
      </c>
      <c r="AE48" s="201">
        <v>29</v>
      </c>
      <c r="AF48" s="201">
        <v>0</v>
      </c>
      <c r="AG48" s="201">
        <v>0</v>
      </c>
      <c r="AH48" s="201">
        <v>0</v>
      </c>
      <c r="AI48" s="201">
        <v>58.45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19.34</v>
      </c>
      <c r="AQ48" s="201">
        <v>7.74</v>
      </c>
      <c r="AR48" s="201">
        <v>18.2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5.13</v>
      </c>
      <c r="L49" s="201">
        <v>308.51</v>
      </c>
      <c r="M49" s="201">
        <v>27.29</v>
      </c>
      <c r="N49" s="201">
        <v>35.229999999999997</v>
      </c>
      <c r="O49" s="201">
        <v>0</v>
      </c>
      <c r="P49" s="201">
        <v>41.44</v>
      </c>
      <c r="Q49" s="201">
        <v>3.56</v>
      </c>
      <c r="R49" s="201">
        <v>3.46</v>
      </c>
      <c r="S49" s="201">
        <v>4.3499999999999996</v>
      </c>
      <c r="T49" s="201">
        <v>0</v>
      </c>
      <c r="U49" s="201">
        <v>62.13</v>
      </c>
      <c r="V49" s="201">
        <v>3.39</v>
      </c>
      <c r="W49" s="201">
        <v>7.6</v>
      </c>
      <c r="X49" s="201">
        <v>24.66</v>
      </c>
      <c r="Y49" s="201">
        <v>0</v>
      </c>
      <c r="Z49">
        <v>0</v>
      </c>
      <c r="AA49" s="201">
        <v>10</v>
      </c>
      <c r="AB49" s="201">
        <v>0</v>
      </c>
      <c r="AC49" s="201">
        <v>0</v>
      </c>
      <c r="AD49" s="201">
        <v>0</v>
      </c>
      <c r="AE49" s="201">
        <v>29</v>
      </c>
      <c r="AF49" s="201">
        <v>0</v>
      </c>
      <c r="AG49" s="201">
        <v>0</v>
      </c>
      <c r="AH49" s="201">
        <v>0</v>
      </c>
      <c r="AI49" s="201">
        <v>58.45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19.34</v>
      </c>
      <c r="AQ49" s="201">
        <v>7.74</v>
      </c>
      <c r="AR49" s="201">
        <v>18.2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5.13</v>
      </c>
      <c r="L50" s="201">
        <v>308.51</v>
      </c>
      <c r="M50" s="201">
        <v>27.29</v>
      </c>
      <c r="N50" s="201">
        <v>35.229999999999997</v>
      </c>
      <c r="O50" s="201">
        <v>0</v>
      </c>
      <c r="P50" s="201">
        <v>41.44</v>
      </c>
      <c r="Q50" s="201">
        <v>3.56</v>
      </c>
      <c r="R50" s="201">
        <v>3.46</v>
      </c>
      <c r="S50" s="201">
        <v>4.3499999999999996</v>
      </c>
      <c r="T50" s="201">
        <v>0</v>
      </c>
      <c r="U50" s="201">
        <v>62.13</v>
      </c>
      <c r="V50" s="201">
        <v>3.39</v>
      </c>
      <c r="W50" s="201">
        <v>7.6</v>
      </c>
      <c r="X50" s="201">
        <v>24.66</v>
      </c>
      <c r="Y50" s="201">
        <v>0</v>
      </c>
      <c r="Z50">
        <v>0</v>
      </c>
      <c r="AA50" s="201">
        <v>10</v>
      </c>
      <c r="AB50" s="201">
        <v>0</v>
      </c>
      <c r="AC50" s="201">
        <v>0</v>
      </c>
      <c r="AD50" s="201">
        <v>0</v>
      </c>
      <c r="AE50" s="201">
        <v>29</v>
      </c>
      <c r="AF50" s="201">
        <v>0</v>
      </c>
      <c r="AG50" s="201">
        <v>0</v>
      </c>
      <c r="AH50" s="201">
        <v>0</v>
      </c>
      <c r="AI50" s="201">
        <v>58.45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19.34</v>
      </c>
      <c r="AQ50" s="201">
        <v>7.74</v>
      </c>
      <c r="AR50" s="201">
        <v>18.2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5.13</v>
      </c>
      <c r="L51" s="201">
        <v>308.51</v>
      </c>
      <c r="M51" s="201">
        <v>27.29</v>
      </c>
      <c r="N51" s="201">
        <v>35.229999999999997</v>
      </c>
      <c r="O51" s="201">
        <v>0</v>
      </c>
      <c r="P51" s="201">
        <v>41.44</v>
      </c>
      <c r="Q51" s="201">
        <v>3.56</v>
      </c>
      <c r="R51" s="201">
        <v>3.46</v>
      </c>
      <c r="S51" s="201">
        <v>4.3499999999999996</v>
      </c>
      <c r="T51" s="201">
        <v>0</v>
      </c>
      <c r="U51" s="201">
        <v>62.13</v>
      </c>
      <c r="V51" s="201">
        <v>3.39</v>
      </c>
      <c r="W51" s="201">
        <v>7.6</v>
      </c>
      <c r="X51" s="201">
        <v>24.66</v>
      </c>
      <c r="Y51" s="201">
        <v>0</v>
      </c>
      <c r="Z51">
        <v>0</v>
      </c>
      <c r="AA51" s="201">
        <v>9.94</v>
      </c>
      <c r="AB51" s="201">
        <v>0</v>
      </c>
      <c r="AC51" s="201">
        <v>0</v>
      </c>
      <c r="AD51" s="201">
        <v>0</v>
      </c>
      <c r="AE51" s="201">
        <v>29</v>
      </c>
      <c r="AF51" s="201">
        <v>0</v>
      </c>
      <c r="AG51" s="201">
        <v>0</v>
      </c>
      <c r="AH51" s="201">
        <v>0</v>
      </c>
      <c r="AI51" s="201">
        <v>58.45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19.34</v>
      </c>
      <c r="AQ51" s="201">
        <v>7.74</v>
      </c>
      <c r="AR51" s="201">
        <v>18.2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5.13</v>
      </c>
      <c r="L52" s="201">
        <v>308.51</v>
      </c>
      <c r="M52" s="201">
        <v>27.29</v>
      </c>
      <c r="N52" s="201">
        <v>35.229999999999997</v>
      </c>
      <c r="O52" s="201">
        <v>0</v>
      </c>
      <c r="P52" s="201">
        <v>41.44</v>
      </c>
      <c r="Q52" s="201">
        <v>3.56</v>
      </c>
      <c r="R52" s="201">
        <v>3.46</v>
      </c>
      <c r="S52" s="201">
        <v>4.3499999999999996</v>
      </c>
      <c r="T52" s="201">
        <v>0</v>
      </c>
      <c r="U52" s="201">
        <v>62.13</v>
      </c>
      <c r="V52" s="201">
        <v>3.39</v>
      </c>
      <c r="W52" s="201">
        <v>7.6</v>
      </c>
      <c r="X52" s="201">
        <v>24.66</v>
      </c>
      <c r="Y52" s="201">
        <v>0</v>
      </c>
      <c r="Z52">
        <v>0</v>
      </c>
      <c r="AA52" s="201">
        <v>9.94</v>
      </c>
      <c r="AB52" s="201">
        <v>0</v>
      </c>
      <c r="AC52" s="201">
        <v>0</v>
      </c>
      <c r="AD52" s="201">
        <v>0</v>
      </c>
      <c r="AE52" s="201">
        <v>29</v>
      </c>
      <c r="AF52" s="201">
        <v>0</v>
      </c>
      <c r="AG52" s="201">
        <v>0</v>
      </c>
      <c r="AH52" s="201">
        <v>0</v>
      </c>
      <c r="AI52" s="201">
        <v>58.45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19.34</v>
      </c>
      <c r="AQ52" s="201">
        <v>7.74</v>
      </c>
      <c r="AR52" s="201">
        <v>18.2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5.13</v>
      </c>
      <c r="L53" s="201">
        <v>308.51</v>
      </c>
      <c r="M53" s="201">
        <v>27.29</v>
      </c>
      <c r="N53" s="201">
        <v>35.229999999999997</v>
      </c>
      <c r="O53" s="201">
        <v>0</v>
      </c>
      <c r="P53" s="201">
        <v>41.44</v>
      </c>
      <c r="Q53" s="201">
        <v>3.56</v>
      </c>
      <c r="R53" s="201">
        <v>3.46</v>
      </c>
      <c r="S53" s="201">
        <v>4.3499999999999996</v>
      </c>
      <c r="T53" s="201">
        <v>0</v>
      </c>
      <c r="U53" s="201">
        <v>62.13</v>
      </c>
      <c r="V53" s="201">
        <v>3.39</v>
      </c>
      <c r="W53" s="201">
        <v>7.6</v>
      </c>
      <c r="X53" s="201">
        <v>24.66</v>
      </c>
      <c r="Y53" s="201">
        <v>0</v>
      </c>
      <c r="Z53">
        <v>0</v>
      </c>
      <c r="AA53" s="201">
        <v>9.94</v>
      </c>
      <c r="AB53" s="201">
        <v>0</v>
      </c>
      <c r="AC53" s="201">
        <v>0</v>
      </c>
      <c r="AD53" s="201">
        <v>0</v>
      </c>
      <c r="AE53" s="201">
        <v>29</v>
      </c>
      <c r="AF53" s="201">
        <v>0</v>
      </c>
      <c r="AG53" s="201">
        <v>0</v>
      </c>
      <c r="AH53" s="201">
        <v>0</v>
      </c>
      <c r="AI53" s="201">
        <v>58.45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19.34</v>
      </c>
      <c r="AQ53" s="201">
        <v>7.74</v>
      </c>
      <c r="AR53" s="201">
        <v>18.2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5.13</v>
      </c>
      <c r="L54" s="201">
        <v>308.51</v>
      </c>
      <c r="M54" s="201">
        <v>27.29</v>
      </c>
      <c r="N54" s="201">
        <v>35.229999999999997</v>
      </c>
      <c r="O54" s="201">
        <v>0</v>
      </c>
      <c r="P54" s="201">
        <v>41.44</v>
      </c>
      <c r="Q54" s="201">
        <v>3.56</v>
      </c>
      <c r="R54" s="201">
        <v>3.46</v>
      </c>
      <c r="S54" s="201">
        <v>4.3499999999999996</v>
      </c>
      <c r="T54" s="201">
        <v>0</v>
      </c>
      <c r="U54" s="201">
        <v>62.13</v>
      </c>
      <c r="V54" s="201">
        <v>3.39</v>
      </c>
      <c r="W54" s="201">
        <v>7.6</v>
      </c>
      <c r="X54" s="201">
        <v>24.66</v>
      </c>
      <c r="Y54" s="201">
        <v>0</v>
      </c>
      <c r="Z54">
        <v>0</v>
      </c>
      <c r="AA54" s="201">
        <v>9.94</v>
      </c>
      <c r="AB54" s="201">
        <v>0</v>
      </c>
      <c r="AC54" s="201">
        <v>0</v>
      </c>
      <c r="AD54" s="201">
        <v>0</v>
      </c>
      <c r="AE54" s="201">
        <v>29</v>
      </c>
      <c r="AF54" s="201">
        <v>0</v>
      </c>
      <c r="AG54" s="201">
        <v>0</v>
      </c>
      <c r="AH54" s="201">
        <v>0</v>
      </c>
      <c r="AI54" s="201">
        <v>58.45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19.34</v>
      </c>
      <c r="AQ54" s="201">
        <v>7.74</v>
      </c>
      <c r="AR54" s="201">
        <v>18.2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5.13</v>
      </c>
      <c r="L55" s="201">
        <v>308.51</v>
      </c>
      <c r="M55" s="201">
        <v>27.29</v>
      </c>
      <c r="N55" s="201">
        <v>35.229999999999997</v>
      </c>
      <c r="O55" s="201">
        <v>0</v>
      </c>
      <c r="P55" s="201">
        <v>41.44</v>
      </c>
      <c r="Q55" s="201">
        <v>3.56</v>
      </c>
      <c r="R55" s="201">
        <v>3.46</v>
      </c>
      <c r="S55" s="201">
        <v>4.3499999999999996</v>
      </c>
      <c r="T55" s="201">
        <v>0</v>
      </c>
      <c r="U55" s="201">
        <v>62.13</v>
      </c>
      <c r="V55" s="201">
        <v>3.39</v>
      </c>
      <c r="W55" s="201">
        <v>7.6</v>
      </c>
      <c r="X55" s="201">
        <v>24.66</v>
      </c>
      <c r="Y55" s="201">
        <v>0</v>
      </c>
      <c r="Z55">
        <v>0</v>
      </c>
      <c r="AA55" s="201">
        <v>9.94</v>
      </c>
      <c r="AB55" s="201">
        <v>0</v>
      </c>
      <c r="AC55" s="201">
        <v>0</v>
      </c>
      <c r="AD55" s="201">
        <v>0</v>
      </c>
      <c r="AE55" s="201">
        <v>29</v>
      </c>
      <c r="AF55" s="201">
        <v>0</v>
      </c>
      <c r="AG55" s="201">
        <v>0</v>
      </c>
      <c r="AH55" s="201">
        <v>0</v>
      </c>
      <c r="AI55" s="201">
        <v>58.45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19.34</v>
      </c>
      <c r="AQ55" s="201">
        <v>7.74</v>
      </c>
      <c r="AR55" s="201">
        <v>18.2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5.13</v>
      </c>
      <c r="L56" s="201">
        <v>308.51</v>
      </c>
      <c r="M56" s="201">
        <v>27.29</v>
      </c>
      <c r="N56" s="201">
        <v>35.229999999999997</v>
      </c>
      <c r="O56" s="201">
        <v>0</v>
      </c>
      <c r="P56" s="201">
        <v>41.44</v>
      </c>
      <c r="Q56" s="201">
        <v>3.56</v>
      </c>
      <c r="R56" s="201">
        <v>3.46</v>
      </c>
      <c r="S56" s="201">
        <v>4.3499999999999996</v>
      </c>
      <c r="T56" s="201">
        <v>0</v>
      </c>
      <c r="U56" s="201">
        <v>62.13</v>
      </c>
      <c r="V56" s="201">
        <v>3.39</v>
      </c>
      <c r="W56" s="201">
        <v>7.6</v>
      </c>
      <c r="X56" s="201">
        <v>24.66</v>
      </c>
      <c r="Y56" s="201">
        <v>0</v>
      </c>
      <c r="Z56">
        <v>0</v>
      </c>
      <c r="AA56" s="201">
        <v>9.94</v>
      </c>
      <c r="AB56" s="201">
        <v>0</v>
      </c>
      <c r="AC56" s="201">
        <v>0</v>
      </c>
      <c r="AD56" s="201">
        <v>0</v>
      </c>
      <c r="AE56" s="201">
        <v>29</v>
      </c>
      <c r="AF56" s="201">
        <v>0</v>
      </c>
      <c r="AG56" s="201">
        <v>0</v>
      </c>
      <c r="AH56" s="201">
        <v>0</v>
      </c>
      <c r="AI56" s="201">
        <v>58.45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19.34</v>
      </c>
      <c r="AQ56" s="201">
        <v>7.74</v>
      </c>
      <c r="AR56" s="201">
        <v>18.2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5.13</v>
      </c>
      <c r="L57" s="201">
        <v>308.51</v>
      </c>
      <c r="M57" s="201">
        <v>27.29</v>
      </c>
      <c r="N57" s="201">
        <v>35.229999999999997</v>
      </c>
      <c r="O57" s="201">
        <v>0</v>
      </c>
      <c r="P57" s="201">
        <v>41.44</v>
      </c>
      <c r="Q57" s="201">
        <v>3.56</v>
      </c>
      <c r="R57" s="201">
        <v>3.46</v>
      </c>
      <c r="S57" s="201">
        <v>4.3499999999999996</v>
      </c>
      <c r="T57" s="201">
        <v>0</v>
      </c>
      <c r="U57" s="201">
        <v>62.13</v>
      </c>
      <c r="V57" s="201">
        <v>3.39</v>
      </c>
      <c r="W57" s="201">
        <v>7.6</v>
      </c>
      <c r="X57" s="201">
        <v>24.66</v>
      </c>
      <c r="Y57" s="201">
        <v>0</v>
      </c>
      <c r="Z57">
        <v>0</v>
      </c>
      <c r="AA57" s="201">
        <v>9.94</v>
      </c>
      <c r="AB57" s="201">
        <v>0</v>
      </c>
      <c r="AC57" s="201">
        <v>0</v>
      </c>
      <c r="AD57" s="201">
        <v>0</v>
      </c>
      <c r="AE57" s="201">
        <v>29</v>
      </c>
      <c r="AF57" s="201">
        <v>0</v>
      </c>
      <c r="AG57" s="201">
        <v>0</v>
      </c>
      <c r="AH57" s="201">
        <v>0</v>
      </c>
      <c r="AI57" s="201">
        <v>58.45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19.34</v>
      </c>
      <c r="AQ57" s="201">
        <v>7.74</v>
      </c>
      <c r="AR57" s="201">
        <v>17.2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5.13</v>
      </c>
      <c r="L58" s="201">
        <v>308.51</v>
      </c>
      <c r="M58" s="201">
        <v>27.29</v>
      </c>
      <c r="N58" s="201">
        <v>35.229999999999997</v>
      </c>
      <c r="O58" s="201">
        <v>0</v>
      </c>
      <c r="P58" s="201">
        <v>41.44</v>
      </c>
      <c r="Q58" s="201">
        <v>3.56</v>
      </c>
      <c r="R58" s="201">
        <v>3.46</v>
      </c>
      <c r="S58" s="201">
        <v>4.3499999999999996</v>
      </c>
      <c r="T58" s="201">
        <v>0</v>
      </c>
      <c r="U58" s="201">
        <v>62.13</v>
      </c>
      <c r="V58" s="201">
        <v>3.39</v>
      </c>
      <c r="W58" s="201">
        <v>7.6</v>
      </c>
      <c r="X58" s="201">
        <v>43.52</v>
      </c>
      <c r="Y58" s="201">
        <v>0</v>
      </c>
      <c r="Z58">
        <v>0</v>
      </c>
      <c r="AA58" s="201">
        <v>9.94</v>
      </c>
      <c r="AB58" s="201">
        <v>0</v>
      </c>
      <c r="AC58" s="201">
        <v>0</v>
      </c>
      <c r="AD58" s="201">
        <v>0</v>
      </c>
      <c r="AE58" s="201">
        <v>29</v>
      </c>
      <c r="AF58" s="201">
        <v>0</v>
      </c>
      <c r="AG58" s="201">
        <v>0</v>
      </c>
      <c r="AH58" s="201">
        <v>0</v>
      </c>
      <c r="AI58" s="201">
        <v>58.45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19.34</v>
      </c>
      <c r="AQ58" s="201">
        <v>7.74</v>
      </c>
      <c r="AR58" s="201">
        <v>17.2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5.13</v>
      </c>
      <c r="L59" s="201">
        <v>308.51</v>
      </c>
      <c r="M59" s="201">
        <v>27.29</v>
      </c>
      <c r="N59" s="201">
        <v>35.229999999999997</v>
      </c>
      <c r="O59" s="201">
        <v>0</v>
      </c>
      <c r="P59" s="201">
        <v>41.44</v>
      </c>
      <c r="Q59" s="201">
        <v>3.56</v>
      </c>
      <c r="R59" s="201">
        <v>3.46</v>
      </c>
      <c r="S59" s="201">
        <v>4.3499999999999996</v>
      </c>
      <c r="T59" s="201">
        <v>0</v>
      </c>
      <c r="U59" s="201">
        <v>62.13</v>
      </c>
      <c r="V59" s="201">
        <v>3.39</v>
      </c>
      <c r="W59" s="201">
        <v>10.33</v>
      </c>
      <c r="X59" s="201">
        <v>43.52</v>
      </c>
      <c r="Y59" s="201">
        <v>0</v>
      </c>
      <c r="Z59">
        <v>0</v>
      </c>
      <c r="AA59" s="201">
        <v>9.6199999999999992</v>
      </c>
      <c r="AB59" s="201">
        <v>0</v>
      </c>
      <c r="AC59" s="201">
        <v>0</v>
      </c>
      <c r="AD59" s="201">
        <v>0</v>
      </c>
      <c r="AE59" s="201">
        <v>29</v>
      </c>
      <c r="AF59" s="201">
        <v>0</v>
      </c>
      <c r="AG59" s="201">
        <v>0</v>
      </c>
      <c r="AH59" s="201">
        <v>0</v>
      </c>
      <c r="AI59" s="201">
        <v>58.45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19.34</v>
      </c>
      <c r="AQ59" s="201">
        <v>7.74</v>
      </c>
      <c r="AR59" s="201">
        <v>17.2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5.13</v>
      </c>
      <c r="L60" s="201">
        <v>308.51</v>
      </c>
      <c r="M60" s="201">
        <v>27.29</v>
      </c>
      <c r="N60" s="201">
        <v>35.229999999999997</v>
      </c>
      <c r="O60" s="201">
        <v>0</v>
      </c>
      <c r="P60" s="201">
        <v>41.44</v>
      </c>
      <c r="Q60" s="201">
        <v>3.56</v>
      </c>
      <c r="R60" s="201">
        <v>3.46</v>
      </c>
      <c r="S60" s="201">
        <v>4.3499999999999996</v>
      </c>
      <c r="T60" s="201">
        <v>0</v>
      </c>
      <c r="U60" s="201">
        <v>62.13</v>
      </c>
      <c r="V60" s="201">
        <v>3.39</v>
      </c>
      <c r="W60" s="201">
        <v>10.33</v>
      </c>
      <c r="X60" s="201">
        <v>43.52</v>
      </c>
      <c r="Y60" s="201">
        <v>0</v>
      </c>
      <c r="Z60">
        <v>0</v>
      </c>
      <c r="AA60" s="201">
        <v>9.6199999999999992</v>
      </c>
      <c r="AB60" s="201">
        <v>0</v>
      </c>
      <c r="AC60" s="201">
        <v>0</v>
      </c>
      <c r="AD60" s="201">
        <v>0</v>
      </c>
      <c r="AE60" s="201">
        <v>29</v>
      </c>
      <c r="AF60" s="201">
        <v>0</v>
      </c>
      <c r="AG60" s="201">
        <v>0</v>
      </c>
      <c r="AH60" s="201">
        <v>0</v>
      </c>
      <c r="AI60" s="201">
        <v>58.45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19.34</v>
      </c>
      <c r="AQ60" s="201">
        <v>7.74</v>
      </c>
      <c r="AR60" s="201">
        <v>17.2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5.13</v>
      </c>
      <c r="L61" s="201">
        <v>308.51</v>
      </c>
      <c r="M61" s="201">
        <v>27.29</v>
      </c>
      <c r="N61" s="201">
        <v>35.229999999999997</v>
      </c>
      <c r="O61" s="201">
        <v>0</v>
      </c>
      <c r="P61" s="201">
        <v>41.44</v>
      </c>
      <c r="Q61" s="201">
        <v>3.56</v>
      </c>
      <c r="R61" s="201">
        <v>3.46</v>
      </c>
      <c r="S61" s="201">
        <v>4.3499999999999996</v>
      </c>
      <c r="T61" s="201">
        <v>0</v>
      </c>
      <c r="U61" s="201">
        <v>62.13</v>
      </c>
      <c r="V61" s="201">
        <v>3.39</v>
      </c>
      <c r="W61" s="201">
        <v>10.33</v>
      </c>
      <c r="X61" s="201">
        <v>43.52</v>
      </c>
      <c r="Y61" s="201">
        <v>0</v>
      </c>
      <c r="Z61">
        <v>0</v>
      </c>
      <c r="AA61" s="201">
        <v>9.6199999999999992</v>
      </c>
      <c r="AB61" s="201">
        <v>0</v>
      </c>
      <c r="AC61" s="201">
        <v>0</v>
      </c>
      <c r="AD61" s="201">
        <v>0</v>
      </c>
      <c r="AE61" s="201">
        <v>29</v>
      </c>
      <c r="AF61" s="201">
        <v>0</v>
      </c>
      <c r="AG61" s="201">
        <v>0</v>
      </c>
      <c r="AH61" s="201">
        <v>0</v>
      </c>
      <c r="AI61" s="201">
        <v>58.45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19.34</v>
      </c>
      <c r="AQ61" s="201">
        <v>7.74</v>
      </c>
      <c r="AR61" s="201">
        <v>17.2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5.13</v>
      </c>
      <c r="L62" s="201">
        <v>308.51</v>
      </c>
      <c r="M62" s="201">
        <v>27.29</v>
      </c>
      <c r="N62" s="201">
        <v>35.229999999999997</v>
      </c>
      <c r="O62" s="201">
        <v>0</v>
      </c>
      <c r="P62" s="201">
        <v>41.44</v>
      </c>
      <c r="Q62" s="201">
        <v>3.56</v>
      </c>
      <c r="R62" s="201">
        <v>3.46</v>
      </c>
      <c r="S62" s="201">
        <v>4.3499999999999996</v>
      </c>
      <c r="T62" s="201">
        <v>0</v>
      </c>
      <c r="U62" s="201">
        <v>62.13</v>
      </c>
      <c r="V62" s="201">
        <v>6.17</v>
      </c>
      <c r="W62" s="201">
        <v>10.33</v>
      </c>
      <c r="X62" s="201">
        <v>43.52</v>
      </c>
      <c r="Y62" s="201">
        <v>0</v>
      </c>
      <c r="Z62">
        <v>0</v>
      </c>
      <c r="AA62" s="201">
        <v>9.6199999999999992</v>
      </c>
      <c r="AB62" s="201">
        <v>0</v>
      </c>
      <c r="AC62" s="201">
        <v>0</v>
      </c>
      <c r="AD62" s="201">
        <v>0</v>
      </c>
      <c r="AE62" s="201">
        <v>29</v>
      </c>
      <c r="AF62" s="201">
        <v>0</v>
      </c>
      <c r="AG62" s="201">
        <v>0</v>
      </c>
      <c r="AH62" s="201">
        <v>0</v>
      </c>
      <c r="AI62" s="201">
        <v>58.45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19.34</v>
      </c>
      <c r="AQ62" s="201">
        <v>7.74</v>
      </c>
      <c r="AR62" s="201">
        <v>17.2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5.13</v>
      </c>
      <c r="L63" s="201">
        <v>308.5</v>
      </c>
      <c r="M63" s="201">
        <v>27.29</v>
      </c>
      <c r="N63" s="201">
        <v>35.229999999999997</v>
      </c>
      <c r="O63" s="201">
        <v>0</v>
      </c>
      <c r="P63" s="201">
        <v>41.44</v>
      </c>
      <c r="Q63" s="201">
        <v>3.39</v>
      </c>
      <c r="R63" s="201">
        <v>3.46</v>
      </c>
      <c r="S63" s="201">
        <v>4.3499999999999996</v>
      </c>
      <c r="T63" s="201">
        <v>0</v>
      </c>
      <c r="U63" s="201">
        <v>62.13</v>
      </c>
      <c r="V63" s="201">
        <v>6.09</v>
      </c>
      <c r="W63" s="201">
        <v>10.24</v>
      </c>
      <c r="X63" s="201">
        <v>43.06</v>
      </c>
      <c r="Y63" s="201">
        <v>0</v>
      </c>
      <c r="Z63">
        <v>0</v>
      </c>
      <c r="AA63" s="201">
        <v>9.6199999999999992</v>
      </c>
      <c r="AB63" s="201">
        <v>0</v>
      </c>
      <c r="AC63" s="201">
        <v>0</v>
      </c>
      <c r="AD63" s="201">
        <v>0</v>
      </c>
      <c r="AE63" s="201">
        <v>29</v>
      </c>
      <c r="AF63" s="201">
        <v>0</v>
      </c>
      <c r="AG63" s="201">
        <v>0</v>
      </c>
      <c r="AH63" s="201">
        <v>0</v>
      </c>
      <c r="AI63" s="201">
        <v>58.45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18.02</v>
      </c>
      <c r="AQ63" s="201">
        <v>7.74</v>
      </c>
      <c r="AR63" s="201">
        <v>17.2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5.13</v>
      </c>
      <c r="L64" s="201">
        <v>308.5</v>
      </c>
      <c r="M64" s="201">
        <v>27.29</v>
      </c>
      <c r="N64" s="201">
        <v>35.229999999999997</v>
      </c>
      <c r="O64" s="201">
        <v>0</v>
      </c>
      <c r="P64" s="201">
        <v>41.44</v>
      </c>
      <c r="Q64" s="201">
        <v>3.56</v>
      </c>
      <c r="R64" s="201">
        <v>3.46</v>
      </c>
      <c r="S64" s="201">
        <v>4.3499999999999996</v>
      </c>
      <c r="T64" s="201">
        <v>0</v>
      </c>
      <c r="U64" s="201">
        <v>62.13</v>
      </c>
      <c r="V64" s="201">
        <v>6.17</v>
      </c>
      <c r="W64" s="201">
        <v>10.33</v>
      </c>
      <c r="X64" s="201">
        <v>43.52</v>
      </c>
      <c r="Y64" s="201">
        <v>0</v>
      </c>
      <c r="Z64">
        <v>0</v>
      </c>
      <c r="AA64" s="201">
        <v>9.6199999999999992</v>
      </c>
      <c r="AB64" s="201">
        <v>0</v>
      </c>
      <c r="AC64" s="201">
        <v>0</v>
      </c>
      <c r="AD64" s="201">
        <v>0</v>
      </c>
      <c r="AE64" s="201">
        <v>29</v>
      </c>
      <c r="AF64" s="201">
        <v>0</v>
      </c>
      <c r="AG64" s="201">
        <v>0</v>
      </c>
      <c r="AH64" s="201">
        <v>0</v>
      </c>
      <c r="AI64" s="201">
        <v>58.45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48.36</v>
      </c>
      <c r="AQ64" s="201">
        <v>7.74</v>
      </c>
      <c r="AR64" s="201">
        <v>17.2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5.13</v>
      </c>
      <c r="L65" s="201">
        <v>308.51</v>
      </c>
      <c r="M65" s="201">
        <v>27.29</v>
      </c>
      <c r="N65" s="201">
        <v>35.229999999999997</v>
      </c>
      <c r="O65" s="201">
        <v>0</v>
      </c>
      <c r="P65" s="201">
        <v>41.44</v>
      </c>
      <c r="Q65" s="201">
        <v>3.56</v>
      </c>
      <c r="R65" s="201">
        <v>3.46</v>
      </c>
      <c r="S65" s="201">
        <v>4.3499999999999996</v>
      </c>
      <c r="T65" s="201">
        <v>0</v>
      </c>
      <c r="U65" s="201">
        <v>62.13</v>
      </c>
      <c r="V65" s="201">
        <v>6.17</v>
      </c>
      <c r="W65" s="201">
        <v>10.33</v>
      </c>
      <c r="X65" s="201">
        <v>43.52</v>
      </c>
      <c r="Y65" s="201">
        <v>0</v>
      </c>
      <c r="Z65">
        <v>0</v>
      </c>
      <c r="AA65" s="201">
        <v>9.6199999999999992</v>
      </c>
      <c r="AB65" s="201">
        <v>0</v>
      </c>
      <c r="AC65" s="201">
        <v>0</v>
      </c>
      <c r="AD65" s="201">
        <v>0</v>
      </c>
      <c r="AE65" s="201">
        <v>29</v>
      </c>
      <c r="AF65" s="201">
        <v>0</v>
      </c>
      <c r="AG65" s="201">
        <v>0</v>
      </c>
      <c r="AH65" s="201">
        <v>0</v>
      </c>
      <c r="AI65" s="201">
        <v>55.31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48.36</v>
      </c>
      <c r="AQ65" s="201">
        <v>7.82</v>
      </c>
      <c r="AR65" s="201">
        <v>19.2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5.13</v>
      </c>
      <c r="L66" s="201">
        <v>308.51</v>
      </c>
      <c r="M66" s="201">
        <v>27.29</v>
      </c>
      <c r="N66" s="201">
        <v>35.229999999999997</v>
      </c>
      <c r="O66" s="201">
        <v>0</v>
      </c>
      <c r="P66" s="201">
        <v>41.44</v>
      </c>
      <c r="Q66" s="201">
        <v>3.56</v>
      </c>
      <c r="R66" s="201">
        <v>3.46</v>
      </c>
      <c r="S66" s="201">
        <v>4.3499999999999996</v>
      </c>
      <c r="T66" s="201">
        <v>0</v>
      </c>
      <c r="U66" s="201">
        <v>62.13</v>
      </c>
      <c r="V66" s="201">
        <v>6.17</v>
      </c>
      <c r="W66" s="201">
        <v>10.33</v>
      </c>
      <c r="X66" s="201">
        <v>43.52</v>
      </c>
      <c r="Y66" s="201">
        <v>0</v>
      </c>
      <c r="Z66">
        <v>0</v>
      </c>
      <c r="AA66" s="201">
        <v>9.6199999999999992</v>
      </c>
      <c r="AB66" s="201">
        <v>0</v>
      </c>
      <c r="AC66" s="201">
        <v>0</v>
      </c>
      <c r="AD66" s="201">
        <v>0</v>
      </c>
      <c r="AE66" s="201">
        <v>29</v>
      </c>
      <c r="AF66" s="201">
        <v>0</v>
      </c>
      <c r="AG66" s="201">
        <v>0</v>
      </c>
      <c r="AH66" s="201">
        <v>0</v>
      </c>
      <c r="AI66" s="201">
        <v>55.31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48.36</v>
      </c>
      <c r="AQ66" s="201">
        <v>7.82</v>
      </c>
      <c r="AR66" s="201">
        <v>19.2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5.13</v>
      </c>
      <c r="L67" s="201">
        <v>352.99</v>
      </c>
      <c r="M67" s="201">
        <v>27.29</v>
      </c>
      <c r="N67" s="201">
        <v>35.229999999999997</v>
      </c>
      <c r="O67" s="201">
        <v>0</v>
      </c>
      <c r="P67" s="201">
        <v>41.44</v>
      </c>
      <c r="Q67" s="201">
        <v>6.48</v>
      </c>
      <c r="R67" s="201">
        <v>6.29</v>
      </c>
      <c r="S67" s="201">
        <v>4.3499999999999996</v>
      </c>
      <c r="T67" s="201">
        <v>0</v>
      </c>
      <c r="U67" s="201">
        <v>62.13</v>
      </c>
      <c r="V67" s="201">
        <v>6.17</v>
      </c>
      <c r="W67" s="201">
        <v>10.33</v>
      </c>
      <c r="X67" s="201">
        <v>43.52</v>
      </c>
      <c r="Y67" s="201">
        <v>0</v>
      </c>
      <c r="Z67">
        <v>0</v>
      </c>
      <c r="AA67" s="201">
        <v>9.6199999999999992</v>
      </c>
      <c r="AB67" s="201">
        <v>0</v>
      </c>
      <c r="AC67" s="201">
        <v>0</v>
      </c>
      <c r="AD67" s="201">
        <v>0</v>
      </c>
      <c r="AE67" s="201">
        <v>29</v>
      </c>
      <c r="AF67" s="201">
        <v>0</v>
      </c>
      <c r="AG67" s="201">
        <v>0</v>
      </c>
      <c r="AH67" s="201">
        <v>0</v>
      </c>
      <c r="AI67" s="201">
        <v>55.5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18.46</v>
      </c>
      <c r="AQ67" s="201">
        <v>7.74</v>
      </c>
      <c r="AR67" s="201">
        <v>19.2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5.13</v>
      </c>
      <c r="L68" s="201">
        <v>423.59</v>
      </c>
      <c r="M68" s="201">
        <v>27.29</v>
      </c>
      <c r="N68" s="201">
        <v>35.229999999999997</v>
      </c>
      <c r="O68" s="201">
        <v>0</v>
      </c>
      <c r="P68" s="201">
        <v>41.44</v>
      </c>
      <c r="Q68" s="201">
        <v>6.48</v>
      </c>
      <c r="R68" s="201">
        <v>6.29</v>
      </c>
      <c r="S68" s="201">
        <v>4.3499999999999996</v>
      </c>
      <c r="T68" s="201">
        <v>0</v>
      </c>
      <c r="U68" s="201">
        <v>62.13</v>
      </c>
      <c r="V68" s="201">
        <v>6.17</v>
      </c>
      <c r="W68" s="201">
        <v>10.33</v>
      </c>
      <c r="X68" s="201">
        <v>43.52</v>
      </c>
      <c r="Y68" s="201">
        <v>0</v>
      </c>
      <c r="Z68">
        <v>0</v>
      </c>
      <c r="AA68" s="201">
        <v>9.6199999999999992</v>
      </c>
      <c r="AB68" s="201">
        <v>0</v>
      </c>
      <c r="AC68" s="201">
        <v>0</v>
      </c>
      <c r="AD68" s="201">
        <v>0</v>
      </c>
      <c r="AE68" s="201">
        <v>29</v>
      </c>
      <c r="AF68" s="201">
        <v>0</v>
      </c>
      <c r="AG68" s="201">
        <v>0</v>
      </c>
      <c r="AH68" s="201">
        <v>0</v>
      </c>
      <c r="AI68" s="201">
        <v>55.5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18.46</v>
      </c>
      <c r="AQ68" s="201">
        <v>7.74</v>
      </c>
      <c r="AR68" s="201">
        <v>17.2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5.13</v>
      </c>
      <c r="L69" s="201">
        <v>444.39</v>
      </c>
      <c r="M69" s="201">
        <v>27.29</v>
      </c>
      <c r="N69" s="201">
        <v>35.229999999999997</v>
      </c>
      <c r="O69" s="201">
        <v>0</v>
      </c>
      <c r="P69" s="201">
        <v>41.44</v>
      </c>
      <c r="Q69" s="201">
        <v>6.48</v>
      </c>
      <c r="R69" s="201">
        <v>6.29</v>
      </c>
      <c r="S69" s="201">
        <v>4.3499999999999996</v>
      </c>
      <c r="T69" s="201">
        <v>0</v>
      </c>
      <c r="U69" s="201">
        <v>62.13</v>
      </c>
      <c r="V69" s="201">
        <v>6.17</v>
      </c>
      <c r="W69" s="201">
        <v>10.33</v>
      </c>
      <c r="X69" s="201">
        <v>43.52</v>
      </c>
      <c r="Y69" s="201">
        <v>0</v>
      </c>
      <c r="Z69">
        <v>0</v>
      </c>
      <c r="AA69" s="201">
        <v>9.6199999999999992</v>
      </c>
      <c r="AB69" s="201">
        <v>0</v>
      </c>
      <c r="AC69" s="201">
        <v>0</v>
      </c>
      <c r="AD69" s="201">
        <v>0</v>
      </c>
      <c r="AE69" s="201">
        <v>29</v>
      </c>
      <c r="AF69" s="201">
        <v>0</v>
      </c>
      <c r="AG69" s="201">
        <v>0</v>
      </c>
      <c r="AH69" s="201">
        <v>0</v>
      </c>
      <c r="AI69" s="201">
        <v>55.5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38.68</v>
      </c>
      <c r="AQ69" s="201">
        <v>14.51</v>
      </c>
      <c r="AR69" s="201">
        <v>17.2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5.13</v>
      </c>
      <c r="L70" s="201">
        <v>444.39</v>
      </c>
      <c r="M70" s="201">
        <v>27.29</v>
      </c>
      <c r="N70" s="201">
        <v>35.229999999999997</v>
      </c>
      <c r="O70" s="201">
        <v>0</v>
      </c>
      <c r="P70" s="201">
        <v>41.44</v>
      </c>
      <c r="Q70" s="201">
        <v>6.48</v>
      </c>
      <c r="R70" s="201">
        <v>6.29</v>
      </c>
      <c r="S70" s="201">
        <v>4.3499999999999996</v>
      </c>
      <c r="T70" s="201">
        <v>0</v>
      </c>
      <c r="U70" s="201">
        <v>62.13</v>
      </c>
      <c r="V70" s="201">
        <v>6.17</v>
      </c>
      <c r="W70" s="201">
        <v>10.33</v>
      </c>
      <c r="X70" s="201">
        <v>43.52</v>
      </c>
      <c r="Y70" s="201">
        <v>0</v>
      </c>
      <c r="Z70">
        <v>0</v>
      </c>
      <c r="AA70" s="201">
        <v>9.6199999999999992</v>
      </c>
      <c r="AB70" s="201">
        <v>0</v>
      </c>
      <c r="AC70" s="201">
        <v>0</v>
      </c>
      <c r="AD70" s="201">
        <v>0</v>
      </c>
      <c r="AE70" s="201">
        <v>29</v>
      </c>
      <c r="AF70" s="201">
        <v>0</v>
      </c>
      <c r="AG70" s="201">
        <v>0</v>
      </c>
      <c r="AH70" s="201">
        <v>0</v>
      </c>
      <c r="AI70" s="201">
        <v>50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75.39</v>
      </c>
      <c r="AQ70" s="201">
        <v>26.76</v>
      </c>
      <c r="AR70" s="201">
        <v>17.2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9.06</v>
      </c>
      <c r="L71" s="201">
        <v>444.39</v>
      </c>
      <c r="M71" s="201">
        <v>27.29</v>
      </c>
      <c r="N71" s="201">
        <v>35.229999999999997</v>
      </c>
      <c r="O71" s="201">
        <v>0</v>
      </c>
      <c r="P71" s="201">
        <v>41.44</v>
      </c>
      <c r="Q71" s="201">
        <v>6.48</v>
      </c>
      <c r="R71" s="201">
        <v>6.29</v>
      </c>
      <c r="S71" s="201">
        <v>4.3499999999999996</v>
      </c>
      <c r="T71" s="201">
        <v>0</v>
      </c>
      <c r="U71" s="201">
        <v>62.13</v>
      </c>
      <c r="V71" s="201">
        <v>6.17</v>
      </c>
      <c r="W71" s="201">
        <v>10.33</v>
      </c>
      <c r="X71" s="201">
        <v>43.52</v>
      </c>
      <c r="Y71" s="201">
        <v>0</v>
      </c>
      <c r="Z71">
        <v>0</v>
      </c>
      <c r="AA71" s="201">
        <v>9.3000000000000007</v>
      </c>
      <c r="AB71" s="201">
        <v>0</v>
      </c>
      <c r="AC71" s="201">
        <v>0</v>
      </c>
      <c r="AD71" s="201">
        <v>0</v>
      </c>
      <c r="AE71" s="201">
        <v>29</v>
      </c>
      <c r="AF71" s="201">
        <v>0</v>
      </c>
      <c r="AG71" s="201">
        <v>0</v>
      </c>
      <c r="AH71" s="201">
        <v>0</v>
      </c>
      <c r="AI71" s="201">
        <v>69.61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75.39</v>
      </c>
      <c r="AQ71" s="201">
        <v>26.76</v>
      </c>
      <c r="AR71" s="201">
        <v>15.73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9</v>
      </c>
      <c r="L72" s="201">
        <v>444.39</v>
      </c>
      <c r="M72" s="201">
        <v>27.29</v>
      </c>
      <c r="N72" s="201">
        <v>35.229999999999997</v>
      </c>
      <c r="O72" s="201">
        <v>0</v>
      </c>
      <c r="P72" s="201">
        <v>41.44</v>
      </c>
      <c r="Q72" s="201">
        <v>6.48</v>
      </c>
      <c r="R72" s="201">
        <v>6.29</v>
      </c>
      <c r="S72" s="201">
        <v>4.3499999999999996</v>
      </c>
      <c r="T72" s="201">
        <v>0</v>
      </c>
      <c r="U72" s="201">
        <v>62.13</v>
      </c>
      <c r="V72" s="201">
        <v>6.17</v>
      </c>
      <c r="W72" s="201">
        <v>10.33</v>
      </c>
      <c r="X72" s="201">
        <v>43.52</v>
      </c>
      <c r="Y72" s="201">
        <v>0</v>
      </c>
      <c r="Z72">
        <v>0</v>
      </c>
      <c r="AA72" s="201">
        <v>9.3000000000000007</v>
      </c>
      <c r="AB72" s="201">
        <v>0</v>
      </c>
      <c r="AC72" s="201">
        <v>0</v>
      </c>
      <c r="AD72" s="201">
        <v>0</v>
      </c>
      <c r="AE72" s="201">
        <v>29</v>
      </c>
      <c r="AF72" s="201">
        <v>0</v>
      </c>
      <c r="AG72" s="201">
        <v>0</v>
      </c>
      <c r="AH72" s="201">
        <v>0</v>
      </c>
      <c r="AI72" s="201">
        <v>69.61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75.39</v>
      </c>
      <c r="AQ72" s="201">
        <v>26.76</v>
      </c>
      <c r="AR72" s="201">
        <v>13.2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9.06</v>
      </c>
      <c r="L73" s="201">
        <v>444.39</v>
      </c>
      <c r="M73" s="201">
        <v>27.29</v>
      </c>
      <c r="N73" s="201">
        <v>35.229999999999997</v>
      </c>
      <c r="O73" s="201">
        <v>0</v>
      </c>
      <c r="P73" s="201">
        <v>41.44</v>
      </c>
      <c r="Q73" s="201">
        <v>6.48</v>
      </c>
      <c r="R73" s="201">
        <v>6.29</v>
      </c>
      <c r="S73" s="201">
        <v>4.3499999999999996</v>
      </c>
      <c r="T73" s="201">
        <v>0</v>
      </c>
      <c r="U73" s="201">
        <v>62.13</v>
      </c>
      <c r="V73" s="201">
        <v>4.25</v>
      </c>
      <c r="W73" s="201">
        <v>10.33</v>
      </c>
      <c r="X73" s="201">
        <v>43.52</v>
      </c>
      <c r="Y73" s="201">
        <v>0</v>
      </c>
      <c r="Z73">
        <v>0</v>
      </c>
      <c r="AA73" s="201">
        <v>9.3000000000000007</v>
      </c>
      <c r="AB73" s="201">
        <v>0</v>
      </c>
      <c r="AC73" s="201">
        <v>0</v>
      </c>
      <c r="AD73" s="201">
        <v>0</v>
      </c>
      <c r="AE73" s="201">
        <v>29</v>
      </c>
      <c r="AF73" s="201">
        <v>0</v>
      </c>
      <c r="AG73" s="201">
        <v>0</v>
      </c>
      <c r="AH73" s="201">
        <v>0</v>
      </c>
      <c r="AI73" s="201">
        <v>69.61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75.39</v>
      </c>
      <c r="AQ73" s="201">
        <v>26.76</v>
      </c>
      <c r="AR73" s="201">
        <v>9.36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9.06</v>
      </c>
      <c r="L74" s="201">
        <v>444.39</v>
      </c>
      <c r="M74" s="201">
        <v>27.29</v>
      </c>
      <c r="N74" s="201">
        <v>35.229999999999997</v>
      </c>
      <c r="O74" s="201">
        <v>0</v>
      </c>
      <c r="P74" s="201">
        <v>41.44</v>
      </c>
      <c r="Q74" s="201">
        <v>6.48</v>
      </c>
      <c r="R74" s="201">
        <v>6.29</v>
      </c>
      <c r="S74" s="201">
        <v>4.3499999999999996</v>
      </c>
      <c r="T74" s="201">
        <v>0</v>
      </c>
      <c r="U74" s="201">
        <v>62.13</v>
      </c>
      <c r="V74" s="201">
        <v>4.25</v>
      </c>
      <c r="W74" s="201">
        <v>10.33</v>
      </c>
      <c r="X74" s="201">
        <v>43.52</v>
      </c>
      <c r="Y74" s="201">
        <v>0</v>
      </c>
      <c r="Z74">
        <v>0</v>
      </c>
      <c r="AA74" s="201">
        <v>9.3000000000000007</v>
      </c>
      <c r="AB74" s="201">
        <v>0</v>
      </c>
      <c r="AC74" s="201">
        <v>0</v>
      </c>
      <c r="AD74" s="201">
        <v>0</v>
      </c>
      <c r="AE74" s="201">
        <v>29</v>
      </c>
      <c r="AF74" s="201">
        <v>0</v>
      </c>
      <c r="AG74" s="201">
        <v>0</v>
      </c>
      <c r="AH74" s="201">
        <v>0</v>
      </c>
      <c r="AI74" s="201">
        <v>69.61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75.39</v>
      </c>
      <c r="AQ74" s="201">
        <v>26.76</v>
      </c>
      <c r="AR74" s="201">
        <v>4.5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9.06</v>
      </c>
      <c r="L75" s="201">
        <v>444.39</v>
      </c>
      <c r="M75" s="201">
        <v>27.29</v>
      </c>
      <c r="N75" s="201">
        <v>35.229999999999997</v>
      </c>
      <c r="O75" s="201">
        <v>0</v>
      </c>
      <c r="P75" s="201">
        <v>41.44</v>
      </c>
      <c r="Q75" s="201">
        <v>6.48</v>
      </c>
      <c r="R75" s="201">
        <v>6.29</v>
      </c>
      <c r="S75" s="201">
        <v>4.3499999999999996</v>
      </c>
      <c r="T75" s="201">
        <v>0</v>
      </c>
      <c r="U75" s="201">
        <v>62.13</v>
      </c>
      <c r="V75" s="201">
        <v>4.25</v>
      </c>
      <c r="W75" s="201">
        <v>10.33</v>
      </c>
      <c r="X75" s="201">
        <v>43.52</v>
      </c>
      <c r="Y75" s="201">
        <v>0</v>
      </c>
      <c r="Z75">
        <v>0</v>
      </c>
      <c r="AA75" s="201">
        <v>9.3000000000000007</v>
      </c>
      <c r="AB75" s="201">
        <v>0</v>
      </c>
      <c r="AC75" s="201">
        <v>0</v>
      </c>
      <c r="AD75" s="201">
        <v>0</v>
      </c>
      <c r="AE75" s="201">
        <v>29</v>
      </c>
      <c r="AF75" s="201">
        <v>0</v>
      </c>
      <c r="AG75" s="201">
        <v>0</v>
      </c>
      <c r="AH75" s="201">
        <v>0</v>
      </c>
      <c r="AI75" s="201">
        <v>69.61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75.39</v>
      </c>
      <c r="AQ75" s="201">
        <v>26.76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9.06</v>
      </c>
      <c r="L76" s="201">
        <v>444.39</v>
      </c>
      <c r="M76" s="201">
        <v>27.29</v>
      </c>
      <c r="N76" s="201">
        <v>35.229999999999997</v>
      </c>
      <c r="O76" s="201">
        <v>0</v>
      </c>
      <c r="P76" s="201">
        <v>41.44</v>
      </c>
      <c r="Q76" s="201">
        <v>6.48</v>
      </c>
      <c r="R76" s="201">
        <v>6.29</v>
      </c>
      <c r="S76" s="201">
        <v>4.3499999999999996</v>
      </c>
      <c r="T76" s="201">
        <v>0</v>
      </c>
      <c r="U76" s="201">
        <v>62.13</v>
      </c>
      <c r="V76" s="201">
        <v>4.25</v>
      </c>
      <c r="W76" s="201">
        <v>10.33</v>
      </c>
      <c r="X76" s="201">
        <v>43.52</v>
      </c>
      <c r="Y76" s="201">
        <v>0</v>
      </c>
      <c r="Z76">
        <v>0</v>
      </c>
      <c r="AA76" s="201">
        <v>9.6199999999999992</v>
      </c>
      <c r="AB76" s="201">
        <v>0</v>
      </c>
      <c r="AC76" s="201">
        <v>0</v>
      </c>
      <c r="AD76" s="201">
        <v>0</v>
      </c>
      <c r="AE76" s="201">
        <v>29</v>
      </c>
      <c r="AF76" s="201">
        <v>0</v>
      </c>
      <c r="AG76" s="201">
        <v>0</v>
      </c>
      <c r="AH76" s="201">
        <v>0</v>
      </c>
      <c r="AI76" s="201">
        <v>69.61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75.39</v>
      </c>
      <c r="AQ76" s="201">
        <v>26.76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9.06</v>
      </c>
      <c r="L77" s="201">
        <v>444.39</v>
      </c>
      <c r="M77" s="201">
        <v>27.29</v>
      </c>
      <c r="N77" s="201">
        <v>35.229999999999997</v>
      </c>
      <c r="O77" s="201">
        <v>0</v>
      </c>
      <c r="P77" s="201">
        <v>41.44</v>
      </c>
      <c r="Q77" s="201">
        <v>6.48</v>
      </c>
      <c r="R77" s="201">
        <v>6.29</v>
      </c>
      <c r="S77" s="201">
        <v>4.3499999999999996</v>
      </c>
      <c r="T77" s="201">
        <v>0</v>
      </c>
      <c r="U77" s="201">
        <v>51.24</v>
      </c>
      <c r="V77" s="201">
        <v>4.25</v>
      </c>
      <c r="W77" s="201">
        <v>10.33</v>
      </c>
      <c r="X77" s="201">
        <v>43.52</v>
      </c>
      <c r="Y77" s="201">
        <v>0</v>
      </c>
      <c r="Z77">
        <v>0</v>
      </c>
      <c r="AA77" s="201">
        <v>9.6199999999999992</v>
      </c>
      <c r="AB77" s="201">
        <v>0</v>
      </c>
      <c r="AC77" s="201">
        <v>0</v>
      </c>
      <c r="AD77" s="201">
        <v>0</v>
      </c>
      <c r="AE77" s="201">
        <v>29</v>
      </c>
      <c r="AF77" s="201">
        <v>0</v>
      </c>
      <c r="AG77" s="201">
        <v>0</v>
      </c>
      <c r="AH77" s="201">
        <v>0</v>
      </c>
      <c r="AI77" s="201">
        <v>69.61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75.39</v>
      </c>
      <c r="AQ77" s="201">
        <v>26.76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9.06</v>
      </c>
      <c r="L78" s="201">
        <v>444.39</v>
      </c>
      <c r="M78" s="201">
        <v>27.29</v>
      </c>
      <c r="N78" s="201">
        <v>35.229999999999997</v>
      </c>
      <c r="O78" s="201">
        <v>0</v>
      </c>
      <c r="P78" s="201">
        <v>41.44</v>
      </c>
      <c r="Q78" s="201">
        <v>6.48</v>
      </c>
      <c r="R78" s="201">
        <v>6.29</v>
      </c>
      <c r="S78" s="201">
        <v>7.83</v>
      </c>
      <c r="T78" s="201">
        <v>0</v>
      </c>
      <c r="U78" s="201">
        <v>51.24</v>
      </c>
      <c r="V78" s="201">
        <v>4.25</v>
      </c>
      <c r="W78" s="201">
        <v>10.33</v>
      </c>
      <c r="X78" s="201">
        <v>43.52</v>
      </c>
      <c r="Y78" s="201">
        <v>0</v>
      </c>
      <c r="Z78">
        <v>0</v>
      </c>
      <c r="AA78" s="201">
        <v>9.94</v>
      </c>
      <c r="AB78" s="201">
        <v>0</v>
      </c>
      <c r="AC78" s="201">
        <v>0</v>
      </c>
      <c r="AD78" s="201">
        <v>0</v>
      </c>
      <c r="AE78" s="201">
        <v>29</v>
      </c>
      <c r="AF78" s="201">
        <v>0</v>
      </c>
      <c r="AG78" s="201">
        <v>0</v>
      </c>
      <c r="AH78" s="201">
        <v>0</v>
      </c>
      <c r="AI78" s="201">
        <v>69.61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75.39</v>
      </c>
      <c r="AQ78" s="201">
        <v>26.76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8.84</v>
      </c>
      <c r="L79" s="201">
        <v>444.39</v>
      </c>
      <c r="M79" s="201">
        <v>27.29</v>
      </c>
      <c r="N79" s="201">
        <v>35.229999999999997</v>
      </c>
      <c r="O79" s="201">
        <v>0</v>
      </c>
      <c r="P79" s="201">
        <v>41.44</v>
      </c>
      <c r="Q79" s="201">
        <v>6.48</v>
      </c>
      <c r="R79" s="201">
        <v>6.29</v>
      </c>
      <c r="S79" s="201">
        <v>7.83</v>
      </c>
      <c r="T79" s="201">
        <v>0</v>
      </c>
      <c r="U79" s="201">
        <v>51.24</v>
      </c>
      <c r="V79" s="201">
        <v>4.25</v>
      </c>
      <c r="W79" s="201">
        <v>10.33</v>
      </c>
      <c r="X79" s="201">
        <v>43.52</v>
      </c>
      <c r="Y79" s="201">
        <v>0</v>
      </c>
      <c r="Z79">
        <v>0</v>
      </c>
      <c r="AA79" s="201">
        <v>9.94</v>
      </c>
      <c r="AB79" s="201">
        <v>0</v>
      </c>
      <c r="AC79" s="201">
        <v>0</v>
      </c>
      <c r="AD79" s="201">
        <v>0</v>
      </c>
      <c r="AE79" s="201">
        <v>29</v>
      </c>
      <c r="AF79" s="201">
        <v>0</v>
      </c>
      <c r="AG79" s="201">
        <v>0</v>
      </c>
      <c r="AH79" s="201">
        <v>0</v>
      </c>
      <c r="AI79" s="201">
        <v>67.040000000000006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75.39</v>
      </c>
      <c r="AQ79" s="201">
        <v>26.76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9.0500000000000007</v>
      </c>
      <c r="L80" s="201">
        <v>444.39</v>
      </c>
      <c r="M80" s="201">
        <v>27.29</v>
      </c>
      <c r="N80" s="201">
        <v>35.229999999999997</v>
      </c>
      <c r="O80" s="201">
        <v>0</v>
      </c>
      <c r="P80" s="201">
        <v>41.44</v>
      </c>
      <c r="Q80" s="201">
        <v>6.48</v>
      </c>
      <c r="R80" s="201">
        <v>6.29</v>
      </c>
      <c r="S80" s="201">
        <v>7.83</v>
      </c>
      <c r="T80" s="201">
        <v>0</v>
      </c>
      <c r="U80" s="201">
        <v>51.24</v>
      </c>
      <c r="V80" s="201">
        <v>4.25</v>
      </c>
      <c r="W80" s="201">
        <v>10.33</v>
      </c>
      <c r="X80" s="201">
        <v>43.52</v>
      </c>
      <c r="Y80" s="201">
        <v>0</v>
      </c>
      <c r="Z80">
        <v>0</v>
      </c>
      <c r="AA80" s="201">
        <v>9.94</v>
      </c>
      <c r="AB80" s="201">
        <v>0</v>
      </c>
      <c r="AC80" s="201">
        <v>0</v>
      </c>
      <c r="AD80" s="201">
        <v>0</v>
      </c>
      <c r="AE80" s="201">
        <v>29</v>
      </c>
      <c r="AF80" s="201">
        <v>0</v>
      </c>
      <c r="AG80" s="201">
        <v>0</v>
      </c>
      <c r="AH80" s="201">
        <v>0</v>
      </c>
      <c r="AI80" s="201">
        <v>67.040000000000006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75.39</v>
      </c>
      <c r="AQ80" s="201">
        <v>26.76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9.0500000000000007</v>
      </c>
      <c r="L81" s="201">
        <v>444.39</v>
      </c>
      <c r="M81" s="201">
        <v>27.29</v>
      </c>
      <c r="N81" s="201">
        <v>35.229999999999997</v>
      </c>
      <c r="O81" s="201">
        <v>0</v>
      </c>
      <c r="P81" s="201">
        <v>41.44</v>
      </c>
      <c r="Q81" s="201">
        <v>6.48</v>
      </c>
      <c r="R81" s="201">
        <v>6.29</v>
      </c>
      <c r="S81" s="201">
        <v>7.83</v>
      </c>
      <c r="T81" s="201">
        <v>0</v>
      </c>
      <c r="U81" s="201">
        <v>51.24</v>
      </c>
      <c r="V81" s="201">
        <v>4.25</v>
      </c>
      <c r="W81" s="201">
        <v>10.33</v>
      </c>
      <c r="X81" s="201">
        <v>43.52</v>
      </c>
      <c r="Y81" s="201">
        <v>0</v>
      </c>
      <c r="Z81">
        <v>0</v>
      </c>
      <c r="AA81" s="201">
        <v>10</v>
      </c>
      <c r="AB81" s="201">
        <v>0</v>
      </c>
      <c r="AC81" s="201">
        <v>0</v>
      </c>
      <c r="AD81" s="201">
        <v>0</v>
      </c>
      <c r="AE81" s="201">
        <v>28.59</v>
      </c>
      <c r="AF81" s="201">
        <v>0</v>
      </c>
      <c r="AG81" s="201">
        <v>0</v>
      </c>
      <c r="AH81" s="201">
        <v>0</v>
      </c>
      <c r="AI81" s="201">
        <v>66.959999999999994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75.39</v>
      </c>
      <c r="AQ81" s="201">
        <v>26.76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9.0500000000000007</v>
      </c>
      <c r="L82" s="201">
        <v>444.39</v>
      </c>
      <c r="M82" s="201">
        <v>27.29</v>
      </c>
      <c r="N82" s="201">
        <v>35.229999999999997</v>
      </c>
      <c r="O82" s="201">
        <v>0</v>
      </c>
      <c r="P82" s="201">
        <v>41.44</v>
      </c>
      <c r="Q82" s="201">
        <v>6.48</v>
      </c>
      <c r="R82" s="201">
        <v>6.29</v>
      </c>
      <c r="S82" s="201">
        <v>7.83</v>
      </c>
      <c r="T82" s="201">
        <v>0</v>
      </c>
      <c r="U82" s="201">
        <v>51.24</v>
      </c>
      <c r="V82" s="201">
        <v>4.25</v>
      </c>
      <c r="W82" s="201">
        <v>10.33</v>
      </c>
      <c r="X82" s="201">
        <v>43.52</v>
      </c>
      <c r="Y82" s="201">
        <v>0</v>
      </c>
      <c r="Z82">
        <v>0</v>
      </c>
      <c r="AA82" s="201">
        <v>10</v>
      </c>
      <c r="AB82" s="201">
        <v>0</v>
      </c>
      <c r="AC82" s="201">
        <v>0</v>
      </c>
      <c r="AD82" s="201">
        <v>0</v>
      </c>
      <c r="AE82" s="201">
        <v>28.59</v>
      </c>
      <c r="AF82" s="201">
        <v>0</v>
      </c>
      <c r="AG82" s="201">
        <v>0</v>
      </c>
      <c r="AH82" s="201">
        <v>0</v>
      </c>
      <c r="AI82" s="201">
        <v>66.959999999999994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75.39</v>
      </c>
      <c r="AQ82" s="201">
        <v>26.76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9.0500000000000007</v>
      </c>
      <c r="L83" s="201">
        <v>444.39</v>
      </c>
      <c r="M83" s="201">
        <v>27.29</v>
      </c>
      <c r="N83" s="201">
        <v>35.229999999999997</v>
      </c>
      <c r="O83" s="201">
        <v>0</v>
      </c>
      <c r="P83" s="201">
        <v>41.44</v>
      </c>
      <c r="Q83" s="201">
        <v>6.48</v>
      </c>
      <c r="R83" s="201">
        <v>6.29</v>
      </c>
      <c r="S83" s="201">
        <v>7.83</v>
      </c>
      <c r="T83" s="201">
        <v>0</v>
      </c>
      <c r="U83" s="201">
        <v>51.24</v>
      </c>
      <c r="V83" s="201">
        <v>4.25</v>
      </c>
      <c r="W83" s="201">
        <v>10.33</v>
      </c>
      <c r="X83" s="201">
        <v>43.52</v>
      </c>
      <c r="Y83" s="201">
        <v>0</v>
      </c>
      <c r="Z83">
        <v>0</v>
      </c>
      <c r="AA83" s="201">
        <v>10</v>
      </c>
      <c r="AB83" s="201">
        <v>0</v>
      </c>
      <c r="AC83" s="201">
        <v>0</v>
      </c>
      <c r="AD83" s="201">
        <v>0</v>
      </c>
      <c r="AE83" s="201">
        <v>29</v>
      </c>
      <c r="AF83" s="201">
        <v>0</v>
      </c>
      <c r="AG83" s="201">
        <v>0</v>
      </c>
      <c r="AH83" s="201">
        <v>0</v>
      </c>
      <c r="AI83" s="201">
        <v>68.06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75.39</v>
      </c>
      <c r="AQ83" s="201">
        <v>26.76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9.0500000000000007</v>
      </c>
      <c r="L84" s="201">
        <v>444.39</v>
      </c>
      <c r="M84" s="201">
        <v>27.29</v>
      </c>
      <c r="N84" s="201">
        <v>35.229999999999997</v>
      </c>
      <c r="O84" s="201">
        <v>0</v>
      </c>
      <c r="P84" s="201">
        <v>41.44</v>
      </c>
      <c r="Q84" s="201">
        <v>6.48</v>
      </c>
      <c r="R84" s="201">
        <v>6.29</v>
      </c>
      <c r="S84" s="201">
        <v>7.83</v>
      </c>
      <c r="T84" s="201">
        <v>0</v>
      </c>
      <c r="U84" s="201">
        <v>51.24</v>
      </c>
      <c r="V84" s="201">
        <v>4.25</v>
      </c>
      <c r="W84" s="201">
        <v>10.33</v>
      </c>
      <c r="X84" s="201">
        <v>43.52</v>
      </c>
      <c r="Y84" s="201">
        <v>0</v>
      </c>
      <c r="Z84">
        <v>0</v>
      </c>
      <c r="AA84" s="201">
        <v>10</v>
      </c>
      <c r="AB84" s="201">
        <v>0</v>
      </c>
      <c r="AC84" s="201">
        <v>0</v>
      </c>
      <c r="AD84" s="201">
        <v>0</v>
      </c>
      <c r="AE84" s="201">
        <v>29</v>
      </c>
      <c r="AF84" s="201">
        <v>0</v>
      </c>
      <c r="AG84" s="201">
        <v>0</v>
      </c>
      <c r="AH84" s="201">
        <v>0</v>
      </c>
      <c r="AI84" s="201">
        <v>67.430000000000007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75.39</v>
      </c>
      <c r="AQ84" s="201">
        <v>26.76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9.0500000000000007</v>
      </c>
      <c r="L85" s="201">
        <v>444.39</v>
      </c>
      <c r="M85" s="201">
        <v>27.29</v>
      </c>
      <c r="N85" s="201">
        <v>35.229999999999997</v>
      </c>
      <c r="O85" s="201">
        <v>0</v>
      </c>
      <c r="P85" s="201">
        <v>41.44</v>
      </c>
      <c r="Q85" s="201">
        <v>6.48</v>
      </c>
      <c r="R85" s="201">
        <v>6.29</v>
      </c>
      <c r="S85" s="201">
        <v>7.83</v>
      </c>
      <c r="T85" s="201">
        <v>0</v>
      </c>
      <c r="U85" s="201">
        <v>51.24</v>
      </c>
      <c r="V85" s="201">
        <v>4.25</v>
      </c>
      <c r="W85" s="201">
        <v>10.33</v>
      </c>
      <c r="X85" s="201">
        <v>43.52</v>
      </c>
      <c r="Y85" s="201">
        <v>0</v>
      </c>
      <c r="Z85">
        <v>0</v>
      </c>
      <c r="AA85" s="201">
        <v>10</v>
      </c>
      <c r="AB85" s="201">
        <v>0</v>
      </c>
      <c r="AC85" s="201">
        <v>0</v>
      </c>
      <c r="AD85" s="201">
        <v>0</v>
      </c>
      <c r="AE85" s="201">
        <v>29</v>
      </c>
      <c r="AF85" s="201">
        <v>0</v>
      </c>
      <c r="AG85" s="201">
        <v>0</v>
      </c>
      <c r="AH85" s="201">
        <v>0</v>
      </c>
      <c r="AI85" s="201">
        <v>67.430000000000007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75.39</v>
      </c>
      <c r="AQ85" s="201">
        <v>26.76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9.0500000000000007</v>
      </c>
      <c r="L86" s="201">
        <v>444.39</v>
      </c>
      <c r="M86" s="201">
        <v>27.29</v>
      </c>
      <c r="N86" s="201">
        <v>35.229999999999997</v>
      </c>
      <c r="O86" s="201">
        <v>0</v>
      </c>
      <c r="P86" s="201">
        <v>41.44</v>
      </c>
      <c r="Q86" s="201">
        <v>6.48</v>
      </c>
      <c r="R86" s="201">
        <v>6.29</v>
      </c>
      <c r="S86" s="201">
        <v>7.83</v>
      </c>
      <c r="T86" s="201">
        <v>0</v>
      </c>
      <c r="U86" s="201">
        <v>51.24</v>
      </c>
      <c r="V86" s="201">
        <v>4.25</v>
      </c>
      <c r="W86" s="201">
        <v>10.33</v>
      </c>
      <c r="X86" s="201">
        <v>43.52</v>
      </c>
      <c r="Y86" s="201">
        <v>0</v>
      </c>
      <c r="Z86">
        <v>0</v>
      </c>
      <c r="AA86" s="201">
        <v>10</v>
      </c>
      <c r="AB86" s="201">
        <v>0</v>
      </c>
      <c r="AC86" s="201">
        <v>0</v>
      </c>
      <c r="AD86" s="201">
        <v>0</v>
      </c>
      <c r="AE86" s="201">
        <v>29</v>
      </c>
      <c r="AF86" s="201">
        <v>0</v>
      </c>
      <c r="AG86" s="201">
        <v>0</v>
      </c>
      <c r="AH86" s="201">
        <v>0</v>
      </c>
      <c r="AI86" s="201">
        <v>67.430000000000007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75.39</v>
      </c>
      <c r="AQ86" s="201">
        <v>26.76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9.0500000000000007</v>
      </c>
      <c r="L87" s="201">
        <v>444.39</v>
      </c>
      <c r="M87" s="201">
        <v>27.29</v>
      </c>
      <c r="N87" s="201">
        <v>35.229999999999997</v>
      </c>
      <c r="O87" s="201">
        <v>0</v>
      </c>
      <c r="P87" s="201">
        <v>41.44</v>
      </c>
      <c r="Q87" s="201">
        <v>6.48</v>
      </c>
      <c r="R87" s="201">
        <v>6.29</v>
      </c>
      <c r="S87" s="201">
        <v>7.83</v>
      </c>
      <c r="T87" s="201">
        <v>0</v>
      </c>
      <c r="U87" s="201">
        <v>51.24</v>
      </c>
      <c r="V87" s="201">
        <v>4.25</v>
      </c>
      <c r="W87" s="201">
        <v>10.33</v>
      </c>
      <c r="X87" s="201">
        <v>43.52</v>
      </c>
      <c r="Y87" s="201">
        <v>0</v>
      </c>
      <c r="Z87">
        <v>0</v>
      </c>
      <c r="AA87" s="201">
        <v>10</v>
      </c>
      <c r="AB87" s="201">
        <v>0</v>
      </c>
      <c r="AC87" s="201">
        <v>0</v>
      </c>
      <c r="AD87" s="201">
        <v>0</v>
      </c>
      <c r="AE87" s="201">
        <v>29</v>
      </c>
      <c r="AF87" s="201">
        <v>0</v>
      </c>
      <c r="AG87" s="201">
        <v>0</v>
      </c>
      <c r="AH87" s="201">
        <v>0</v>
      </c>
      <c r="AI87" s="201">
        <v>66.34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75.39</v>
      </c>
      <c r="AQ87" s="201">
        <v>26.76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9.0500000000000007</v>
      </c>
      <c r="L88" s="201">
        <v>444.39</v>
      </c>
      <c r="M88" s="201">
        <v>27.29</v>
      </c>
      <c r="N88" s="201">
        <v>35.229999999999997</v>
      </c>
      <c r="O88" s="201">
        <v>0</v>
      </c>
      <c r="P88" s="201">
        <v>41.44</v>
      </c>
      <c r="Q88" s="201">
        <v>6.48</v>
      </c>
      <c r="R88" s="201">
        <v>6.29</v>
      </c>
      <c r="S88" s="201">
        <v>7.83</v>
      </c>
      <c r="T88" s="201">
        <v>0</v>
      </c>
      <c r="U88" s="201">
        <v>51.24</v>
      </c>
      <c r="V88" s="201">
        <v>4.25</v>
      </c>
      <c r="W88" s="201">
        <v>10.33</v>
      </c>
      <c r="X88" s="201">
        <v>43.52</v>
      </c>
      <c r="Y88" s="201">
        <v>0</v>
      </c>
      <c r="Z88">
        <v>0</v>
      </c>
      <c r="AA88" s="201">
        <v>10</v>
      </c>
      <c r="AB88" s="201">
        <v>0</v>
      </c>
      <c r="AC88" s="201">
        <v>0</v>
      </c>
      <c r="AD88" s="201">
        <v>0</v>
      </c>
      <c r="AE88" s="201">
        <v>29</v>
      </c>
      <c r="AF88" s="201">
        <v>0</v>
      </c>
      <c r="AG88" s="201">
        <v>0</v>
      </c>
      <c r="AH88" s="201">
        <v>0</v>
      </c>
      <c r="AI88" s="201">
        <v>66.34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75.39</v>
      </c>
      <c r="AQ88" s="201">
        <v>26.76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9.0500000000000007</v>
      </c>
      <c r="L89" s="201">
        <v>444.39</v>
      </c>
      <c r="M89" s="201">
        <v>27.29</v>
      </c>
      <c r="N89" s="201">
        <v>35.229999999999997</v>
      </c>
      <c r="O89" s="201">
        <v>0</v>
      </c>
      <c r="P89" s="201">
        <v>41.44</v>
      </c>
      <c r="Q89" s="201">
        <v>6.48</v>
      </c>
      <c r="R89" s="201">
        <v>6.29</v>
      </c>
      <c r="S89" s="201">
        <v>7.83</v>
      </c>
      <c r="T89" s="201">
        <v>0</v>
      </c>
      <c r="U89" s="201">
        <v>51.24</v>
      </c>
      <c r="V89" s="201">
        <v>4.25</v>
      </c>
      <c r="W89" s="201">
        <v>10.33</v>
      </c>
      <c r="X89" s="201">
        <v>43.52</v>
      </c>
      <c r="Y89" s="201">
        <v>0</v>
      </c>
      <c r="Z89">
        <v>0</v>
      </c>
      <c r="AA89" s="201">
        <v>10</v>
      </c>
      <c r="AB89" s="201">
        <v>0</v>
      </c>
      <c r="AC89" s="201">
        <v>0</v>
      </c>
      <c r="AD89" s="201">
        <v>0</v>
      </c>
      <c r="AE89" s="201">
        <v>29</v>
      </c>
      <c r="AF89" s="201">
        <v>0</v>
      </c>
      <c r="AG89" s="201">
        <v>0</v>
      </c>
      <c r="AH89" s="201">
        <v>0</v>
      </c>
      <c r="AI89" s="201">
        <v>66.34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75.39</v>
      </c>
      <c r="AQ89" s="201">
        <v>26.76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9.0500000000000007</v>
      </c>
      <c r="L90" s="201">
        <v>444.39</v>
      </c>
      <c r="M90" s="201">
        <v>27.29</v>
      </c>
      <c r="N90" s="201">
        <v>35.229999999999997</v>
      </c>
      <c r="O90" s="201">
        <v>0</v>
      </c>
      <c r="P90" s="201">
        <v>41.44</v>
      </c>
      <c r="Q90" s="201">
        <v>6.48</v>
      </c>
      <c r="R90" s="201">
        <v>6.29</v>
      </c>
      <c r="S90" s="201">
        <v>7.83</v>
      </c>
      <c r="T90" s="201">
        <v>0</v>
      </c>
      <c r="U90" s="201">
        <v>51.24</v>
      </c>
      <c r="V90" s="201">
        <v>4.25</v>
      </c>
      <c r="W90" s="201">
        <v>10.33</v>
      </c>
      <c r="X90" s="201">
        <v>43.52</v>
      </c>
      <c r="Y90" s="201">
        <v>0</v>
      </c>
      <c r="Z90">
        <v>0</v>
      </c>
      <c r="AA90" s="201">
        <v>10</v>
      </c>
      <c r="AB90" s="201">
        <v>0</v>
      </c>
      <c r="AC90" s="201">
        <v>0</v>
      </c>
      <c r="AD90" s="201">
        <v>0</v>
      </c>
      <c r="AE90" s="201">
        <v>29</v>
      </c>
      <c r="AF90" s="201">
        <v>0</v>
      </c>
      <c r="AG90" s="201">
        <v>0</v>
      </c>
      <c r="AH90" s="201">
        <v>0</v>
      </c>
      <c r="AI90" s="201">
        <v>66.34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75.39</v>
      </c>
      <c r="AQ90" s="201">
        <v>26.76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9.0500000000000007</v>
      </c>
      <c r="L91" s="201">
        <v>444.39</v>
      </c>
      <c r="M91" s="201">
        <v>27.29</v>
      </c>
      <c r="N91" s="201">
        <v>35.229999999999997</v>
      </c>
      <c r="O91" s="201">
        <v>0</v>
      </c>
      <c r="P91" s="201">
        <v>41.44</v>
      </c>
      <c r="Q91" s="201">
        <v>6.48</v>
      </c>
      <c r="R91" s="201">
        <v>6.29</v>
      </c>
      <c r="S91" s="201">
        <v>7.83</v>
      </c>
      <c r="T91" s="201">
        <v>0</v>
      </c>
      <c r="U91" s="201">
        <v>51.24</v>
      </c>
      <c r="V91" s="201">
        <v>4.25</v>
      </c>
      <c r="W91" s="201">
        <v>10.33</v>
      </c>
      <c r="X91" s="201">
        <v>43.52</v>
      </c>
      <c r="Y91" s="201">
        <v>0</v>
      </c>
      <c r="Z91">
        <v>0</v>
      </c>
      <c r="AA91" s="201">
        <v>10</v>
      </c>
      <c r="AB91" s="201">
        <v>0</v>
      </c>
      <c r="AC91" s="201">
        <v>0</v>
      </c>
      <c r="AD91" s="201">
        <v>0</v>
      </c>
      <c r="AE91" s="201">
        <v>29</v>
      </c>
      <c r="AF91" s="201">
        <v>0</v>
      </c>
      <c r="AG91" s="201">
        <v>0</v>
      </c>
      <c r="AH91" s="201">
        <v>0</v>
      </c>
      <c r="AI91" s="201">
        <v>67.430000000000007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75.39</v>
      </c>
      <c r="AQ91" s="201">
        <v>26.76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9.0500000000000007</v>
      </c>
      <c r="L92" s="201">
        <v>444.39</v>
      </c>
      <c r="M92" s="201">
        <v>27.29</v>
      </c>
      <c r="N92" s="201">
        <v>35.229999999999997</v>
      </c>
      <c r="O92" s="201">
        <v>0</v>
      </c>
      <c r="P92" s="201">
        <v>41.44</v>
      </c>
      <c r="Q92" s="201">
        <v>6.48</v>
      </c>
      <c r="R92" s="201">
        <v>6.29</v>
      </c>
      <c r="S92" s="201">
        <v>7.83</v>
      </c>
      <c r="T92" s="201">
        <v>0</v>
      </c>
      <c r="U92" s="201">
        <v>51.24</v>
      </c>
      <c r="V92" s="201">
        <v>4.25</v>
      </c>
      <c r="W92" s="201">
        <v>10.33</v>
      </c>
      <c r="X92" s="201">
        <v>43.52</v>
      </c>
      <c r="Y92" s="201">
        <v>0</v>
      </c>
      <c r="Z92">
        <v>0</v>
      </c>
      <c r="AA92" s="201">
        <v>10</v>
      </c>
      <c r="AB92" s="201">
        <v>0</v>
      </c>
      <c r="AC92" s="201">
        <v>0</v>
      </c>
      <c r="AD92" s="201">
        <v>0</v>
      </c>
      <c r="AE92" s="201">
        <v>29</v>
      </c>
      <c r="AF92" s="201">
        <v>0</v>
      </c>
      <c r="AG92" s="201">
        <v>0</v>
      </c>
      <c r="AH92" s="201">
        <v>0</v>
      </c>
      <c r="AI92" s="201">
        <v>67.430000000000007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75.39</v>
      </c>
      <c r="AQ92" s="201">
        <v>26.76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9.0500000000000007</v>
      </c>
      <c r="L93" s="201">
        <v>444.39</v>
      </c>
      <c r="M93" s="201">
        <v>27.29</v>
      </c>
      <c r="N93" s="201">
        <v>35.229999999999997</v>
      </c>
      <c r="O93" s="201">
        <v>0</v>
      </c>
      <c r="P93" s="201">
        <v>41.44</v>
      </c>
      <c r="Q93" s="201">
        <v>6.48</v>
      </c>
      <c r="R93" s="201">
        <v>6.29</v>
      </c>
      <c r="S93" s="201">
        <v>7.83</v>
      </c>
      <c r="T93" s="201">
        <v>0</v>
      </c>
      <c r="U93" s="201">
        <v>51.24</v>
      </c>
      <c r="V93" s="201">
        <v>4.25</v>
      </c>
      <c r="W93" s="201">
        <v>10.33</v>
      </c>
      <c r="X93" s="201">
        <v>43.52</v>
      </c>
      <c r="Y93" s="201">
        <v>0</v>
      </c>
      <c r="Z93">
        <v>0</v>
      </c>
      <c r="AA93" s="201">
        <v>10</v>
      </c>
      <c r="AB93" s="201">
        <v>0</v>
      </c>
      <c r="AC93" s="201">
        <v>0</v>
      </c>
      <c r="AD93" s="201">
        <v>0</v>
      </c>
      <c r="AE93" s="201">
        <v>29</v>
      </c>
      <c r="AF93" s="201">
        <v>0</v>
      </c>
      <c r="AG93" s="201">
        <v>0</v>
      </c>
      <c r="AH93" s="201">
        <v>0</v>
      </c>
      <c r="AI93" s="201">
        <v>67.430000000000007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75.39</v>
      </c>
      <c r="AQ93" s="201">
        <v>26.76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9.0500000000000007</v>
      </c>
      <c r="L94" s="201">
        <v>444.39</v>
      </c>
      <c r="M94" s="201">
        <v>27.29</v>
      </c>
      <c r="N94" s="201">
        <v>35.229999999999997</v>
      </c>
      <c r="O94" s="201">
        <v>0</v>
      </c>
      <c r="P94" s="201">
        <v>41.44</v>
      </c>
      <c r="Q94" s="201">
        <v>6.48</v>
      </c>
      <c r="R94" s="201">
        <v>6.29</v>
      </c>
      <c r="S94" s="201">
        <v>7.83</v>
      </c>
      <c r="T94" s="201">
        <v>0</v>
      </c>
      <c r="U94" s="201">
        <v>51.24</v>
      </c>
      <c r="V94" s="201">
        <v>4.25</v>
      </c>
      <c r="W94" s="201">
        <v>10.33</v>
      </c>
      <c r="X94" s="201">
        <v>43.52</v>
      </c>
      <c r="Y94" s="201">
        <v>0</v>
      </c>
      <c r="Z94">
        <v>0</v>
      </c>
      <c r="AA94" s="201">
        <v>10</v>
      </c>
      <c r="AB94" s="201">
        <v>0</v>
      </c>
      <c r="AC94" s="201">
        <v>0</v>
      </c>
      <c r="AD94" s="201">
        <v>0</v>
      </c>
      <c r="AE94" s="201">
        <v>29</v>
      </c>
      <c r="AF94" s="201">
        <v>0</v>
      </c>
      <c r="AG94" s="201">
        <v>0</v>
      </c>
      <c r="AH94" s="201">
        <v>0</v>
      </c>
      <c r="AI94" s="201">
        <v>67.430000000000007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75.39</v>
      </c>
      <c r="AQ94" s="201">
        <v>26.76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9.0500000000000007</v>
      </c>
      <c r="L95" s="201">
        <v>444.39</v>
      </c>
      <c r="M95" s="201">
        <v>27.29</v>
      </c>
      <c r="N95" s="201">
        <v>35.229999999999997</v>
      </c>
      <c r="O95" s="201">
        <v>0</v>
      </c>
      <c r="P95" s="201">
        <v>41.44</v>
      </c>
      <c r="Q95" s="201">
        <v>6.48</v>
      </c>
      <c r="R95" s="201">
        <v>6.29</v>
      </c>
      <c r="S95" s="201">
        <v>7.83</v>
      </c>
      <c r="T95" s="201">
        <v>0</v>
      </c>
      <c r="U95" s="201">
        <v>51.24</v>
      </c>
      <c r="V95" s="201">
        <v>4.25</v>
      </c>
      <c r="W95" s="201">
        <v>10.33</v>
      </c>
      <c r="X95" s="201">
        <v>43.52</v>
      </c>
      <c r="Y95" s="201">
        <v>0</v>
      </c>
      <c r="Z95">
        <v>0</v>
      </c>
      <c r="AA95" s="201">
        <v>10</v>
      </c>
      <c r="AB95" s="201">
        <v>0</v>
      </c>
      <c r="AC95" s="201">
        <v>0</v>
      </c>
      <c r="AD95" s="201">
        <v>0</v>
      </c>
      <c r="AE95" s="201">
        <v>29</v>
      </c>
      <c r="AF95" s="201">
        <v>0</v>
      </c>
      <c r="AG95" s="201">
        <v>0</v>
      </c>
      <c r="AH95" s="201">
        <v>0</v>
      </c>
      <c r="AI95" s="201">
        <v>66.34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75.39</v>
      </c>
      <c r="AQ95" s="201">
        <v>26.76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9.0500000000000007</v>
      </c>
      <c r="L96" s="201">
        <v>444.39</v>
      </c>
      <c r="M96" s="201">
        <v>27.29</v>
      </c>
      <c r="N96" s="201">
        <v>35.229999999999997</v>
      </c>
      <c r="O96" s="201">
        <v>0</v>
      </c>
      <c r="P96" s="201">
        <v>41.44</v>
      </c>
      <c r="Q96" s="201">
        <v>6.48</v>
      </c>
      <c r="R96" s="201">
        <v>6.29</v>
      </c>
      <c r="S96" s="201">
        <v>7.83</v>
      </c>
      <c r="T96" s="201">
        <v>0</v>
      </c>
      <c r="U96" s="201">
        <v>51.24</v>
      </c>
      <c r="V96" s="201">
        <v>4.25</v>
      </c>
      <c r="W96" s="201">
        <v>10.33</v>
      </c>
      <c r="X96" s="201">
        <v>43.52</v>
      </c>
      <c r="Y96" s="201">
        <v>0</v>
      </c>
      <c r="Z96">
        <v>0</v>
      </c>
      <c r="AA96" s="201">
        <v>10</v>
      </c>
      <c r="AB96" s="201">
        <v>0</v>
      </c>
      <c r="AC96" s="201">
        <v>0</v>
      </c>
      <c r="AD96" s="201">
        <v>0</v>
      </c>
      <c r="AE96" s="201">
        <v>29</v>
      </c>
      <c r="AF96" s="201">
        <v>0</v>
      </c>
      <c r="AG96" s="201">
        <v>0</v>
      </c>
      <c r="AH96" s="201">
        <v>0</v>
      </c>
      <c r="AI96" s="201">
        <v>66.34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75.39</v>
      </c>
      <c r="AQ96" s="201">
        <v>26.76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9.0500000000000007</v>
      </c>
      <c r="L97" s="201">
        <v>444.39</v>
      </c>
      <c r="M97" s="201">
        <v>27.29</v>
      </c>
      <c r="N97" s="201">
        <v>35.229999999999997</v>
      </c>
      <c r="O97" s="201">
        <v>0</v>
      </c>
      <c r="P97" s="201">
        <v>41.44</v>
      </c>
      <c r="Q97" s="201">
        <v>6.48</v>
      </c>
      <c r="R97" s="201">
        <v>6.29</v>
      </c>
      <c r="S97" s="201">
        <v>7.83</v>
      </c>
      <c r="T97" s="201">
        <v>0</v>
      </c>
      <c r="U97" s="201">
        <v>51.24</v>
      </c>
      <c r="V97" s="201">
        <v>4.25</v>
      </c>
      <c r="W97" s="201">
        <v>10.33</v>
      </c>
      <c r="X97" s="201">
        <v>43.52</v>
      </c>
      <c r="Y97" s="201">
        <v>0</v>
      </c>
      <c r="Z97">
        <v>0</v>
      </c>
      <c r="AA97" s="201">
        <v>10</v>
      </c>
      <c r="AB97" s="201">
        <v>0</v>
      </c>
      <c r="AC97" s="201">
        <v>0</v>
      </c>
      <c r="AD97" s="201">
        <v>0</v>
      </c>
      <c r="AE97" s="201">
        <v>29</v>
      </c>
      <c r="AF97" s="201">
        <v>0</v>
      </c>
      <c r="AG97" s="201">
        <v>0</v>
      </c>
      <c r="AH97" s="201">
        <v>0</v>
      </c>
      <c r="AI97" s="201">
        <v>66.34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75.39</v>
      </c>
      <c r="AQ97" s="201">
        <v>26.76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9.0500000000000007</v>
      </c>
      <c r="L98" s="201">
        <v>444.39</v>
      </c>
      <c r="M98" s="201">
        <v>27.29</v>
      </c>
      <c r="N98" s="201">
        <v>35.229999999999997</v>
      </c>
      <c r="O98" s="201">
        <v>0</v>
      </c>
      <c r="P98" s="201">
        <v>41.44</v>
      </c>
      <c r="Q98" s="201">
        <v>6.48</v>
      </c>
      <c r="R98" s="201">
        <v>6.29</v>
      </c>
      <c r="S98" s="201">
        <v>7.83</v>
      </c>
      <c r="T98" s="201">
        <v>0</v>
      </c>
      <c r="U98" s="201">
        <v>51.24</v>
      </c>
      <c r="V98" s="201">
        <v>4.25</v>
      </c>
      <c r="W98" s="201">
        <v>10.33</v>
      </c>
      <c r="X98" s="201">
        <v>43.52</v>
      </c>
      <c r="Y98" s="201">
        <v>0</v>
      </c>
      <c r="Z98">
        <v>0</v>
      </c>
      <c r="AA98" s="201">
        <v>10</v>
      </c>
      <c r="AB98" s="201">
        <v>0</v>
      </c>
      <c r="AC98" s="201">
        <v>0</v>
      </c>
      <c r="AD98" s="201">
        <v>0</v>
      </c>
      <c r="AE98" s="201">
        <v>29</v>
      </c>
      <c r="AF98" s="201">
        <v>0</v>
      </c>
      <c r="AG98" s="201">
        <v>0</v>
      </c>
      <c r="AH98" s="201">
        <v>0</v>
      </c>
      <c r="AI98" s="201">
        <v>66.34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75.39</v>
      </c>
      <c r="AQ98" s="201">
        <v>26.76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0.17313249999999974</v>
      </c>
      <c r="L99">
        <f t="shared" si="0"/>
        <v>9.3270024999999883</v>
      </c>
      <c r="M99">
        <f t="shared" si="0"/>
        <v>0.65495999999999932</v>
      </c>
      <c r="N99">
        <f t="shared" si="0"/>
        <v>0.84552000000000027</v>
      </c>
      <c r="O99">
        <f t="shared" si="0"/>
        <v>0</v>
      </c>
      <c r="P99">
        <f t="shared" si="0"/>
        <v>0.99456000000000111</v>
      </c>
      <c r="Q99">
        <f t="shared" si="0"/>
        <v>0.12773750000000014</v>
      </c>
      <c r="R99">
        <f t="shared" si="0"/>
        <v>0.12406250000000016</v>
      </c>
      <c r="S99">
        <f t="shared" si="0"/>
        <v>0.14529000000000025</v>
      </c>
      <c r="T99">
        <f t="shared" si="0"/>
        <v>0</v>
      </c>
      <c r="U99">
        <f t="shared" si="0"/>
        <v>1.4279625</v>
      </c>
      <c r="V99">
        <f t="shared" si="0"/>
        <v>0.11333749999999992</v>
      </c>
      <c r="W99">
        <f t="shared" si="0"/>
        <v>0.23220000000000052</v>
      </c>
      <c r="X99">
        <f t="shared" si="0"/>
        <v>0.94063500000000022</v>
      </c>
      <c r="Y99">
        <f t="shared" si="0"/>
        <v>0</v>
      </c>
      <c r="Z99">
        <f t="shared" si="0"/>
        <v>0</v>
      </c>
      <c r="AA99">
        <f t="shared" si="0"/>
        <v>0.23865750000000005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0.6960050000000001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1.5142449999999987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1.2758675000000022</v>
      </c>
      <c r="AQ99">
        <f t="shared" si="0"/>
        <v>0.44901750000000001</v>
      </c>
      <c r="AR99">
        <f t="shared" si="0"/>
        <v>0.19703000000000012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2.79</v>
      </c>
      <c r="L3" s="201">
        <v>9.17</v>
      </c>
      <c r="M3" s="201">
        <v>2.56</v>
      </c>
      <c r="N3" s="201">
        <v>2.85</v>
      </c>
      <c r="O3" s="201">
        <v>3.17</v>
      </c>
      <c r="P3" s="201">
        <v>5.22</v>
      </c>
      <c r="Q3" s="201">
        <v>0.41</v>
      </c>
      <c r="R3" s="201">
        <v>0.64</v>
      </c>
      <c r="S3" s="201">
        <v>0.63</v>
      </c>
      <c r="T3" s="201">
        <v>1.57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1.77</v>
      </c>
      <c r="AB3" s="201">
        <v>0</v>
      </c>
      <c r="AC3" s="201">
        <v>0</v>
      </c>
      <c r="AD3" s="201">
        <v>0</v>
      </c>
      <c r="AE3" s="201">
        <v>44.91</v>
      </c>
      <c r="AF3" s="201">
        <v>0</v>
      </c>
      <c r="AG3" s="201">
        <v>0</v>
      </c>
      <c r="AH3" s="201">
        <v>0</v>
      </c>
      <c r="AI3" s="201">
        <v>22.88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8.4499999999999993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2.91</v>
      </c>
      <c r="AZ3" s="201">
        <v>0.98</v>
      </c>
      <c r="BA3" s="201">
        <v>0.43</v>
      </c>
      <c r="BB3" s="201">
        <v>2.72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2.79</v>
      </c>
      <c r="L4" s="201">
        <v>9.17</v>
      </c>
      <c r="M4" s="201">
        <v>2.56</v>
      </c>
      <c r="N4" s="201">
        <v>2.85</v>
      </c>
      <c r="O4" s="201">
        <v>3.17</v>
      </c>
      <c r="P4" s="201">
        <v>5.22</v>
      </c>
      <c r="Q4" s="201">
        <v>0.41</v>
      </c>
      <c r="R4" s="201">
        <v>0.64</v>
      </c>
      <c r="S4" s="201">
        <v>0.63</v>
      </c>
      <c r="T4" s="201">
        <v>1.57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1.77</v>
      </c>
      <c r="AB4" s="201">
        <v>0</v>
      </c>
      <c r="AC4" s="201">
        <v>0</v>
      </c>
      <c r="AD4" s="201">
        <v>0</v>
      </c>
      <c r="AE4" s="201">
        <v>44.91</v>
      </c>
      <c r="AF4" s="201">
        <v>0</v>
      </c>
      <c r="AG4" s="201">
        <v>0</v>
      </c>
      <c r="AH4" s="201">
        <v>0</v>
      </c>
      <c r="AI4" s="201">
        <v>22.88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8.4499999999999993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2.91</v>
      </c>
      <c r="AZ4" s="201">
        <v>0.98</v>
      </c>
      <c r="BA4" s="201">
        <v>0.43</v>
      </c>
      <c r="BB4" s="201">
        <v>2.72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2.79</v>
      </c>
      <c r="L5" s="201">
        <v>9.17</v>
      </c>
      <c r="M5" s="201">
        <v>2.56</v>
      </c>
      <c r="N5" s="201">
        <v>2.85</v>
      </c>
      <c r="O5" s="201">
        <v>3.17</v>
      </c>
      <c r="P5" s="201">
        <v>5.22</v>
      </c>
      <c r="Q5" s="201">
        <v>0.41</v>
      </c>
      <c r="R5" s="201">
        <v>0.64</v>
      </c>
      <c r="S5" s="201">
        <v>0.63</v>
      </c>
      <c r="T5" s="201">
        <v>1.57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1.77</v>
      </c>
      <c r="AB5" s="201">
        <v>0</v>
      </c>
      <c r="AC5" s="201">
        <v>0</v>
      </c>
      <c r="AD5" s="201">
        <v>0</v>
      </c>
      <c r="AE5" s="201">
        <v>44.91</v>
      </c>
      <c r="AF5" s="201">
        <v>0</v>
      </c>
      <c r="AG5" s="201">
        <v>0</v>
      </c>
      <c r="AH5" s="201">
        <v>0</v>
      </c>
      <c r="AI5" s="201">
        <v>22.88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8.4499999999999993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2.91</v>
      </c>
      <c r="AZ5" s="201">
        <v>0</v>
      </c>
      <c r="BA5" s="201">
        <v>0.43</v>
      </c>
      <c r="BB5" s="201">
        <v>2.72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2.79</v>
      </c>
      <c r="L6" s="201">
        <v>9.17</v>
      </c>
      <c r="M6" s="201">
        <v>2.56</v>
      </c>
      <c r="N6" s="201">
        <v>2.85</v>
      </c>
      <c r="O6" s="201">
        <v>3.17</v>
      </c>
      <c r="P6" s="201">
        <v>5.22</v>
      </c>
      <c r="Q6" s="201">
        <v>0.41</v>
      </c>
      <c r="R6" s="201">
        <v>0.64</v>
      </c>
      <c r="S6" s="201">
        <v>0.63</v>
      </c>
      <c r="T6" s="201">
        <v>1.57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1.77</v>
      </c>
      <c r="AB6" s="201">
        <v>0</v>
      </c>
      <c r="AC6" s="201">
        <v>0</v>
      </c>
      <c r="AD6" s="201">
        <v>0</v>
      </c>
      <c r="AE6" s="201">
        <v>44.91</v>
      </c>
      <c r="AF6" s="201">
        <v>0</v>
      </c>
      <c r="AG6" s="201">
        <v>0</v>
      </c>
      <c r="AH6" s="201">
        <v>0</v>
      </c>
      <c r="AI6" s="201">
        <v>22.88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8.4499999999999993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2.91</v>
      </c>
      <c r="AZ6" s="201">
        <v>0</v>
      </c>
      <c r="BA6" s="201">
        <v>0.43</v>
      </c>
      <c r="BB6" s="201">
        <v>2.72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2.79</v>
      </c>
      <c r="L7" s="201">
        <v>9.17</v>
      </c>
      <c r="M7" s="201">
        <v>2.56</v>
      </c>
      <c r="N7" s="201">
        <v>2.85</v>
      </c>
      <c r="O7" s="201">
        <v>3.17</v>
      </c>
      <c r="P7" s="201">
        <v>5.22</v>
      </c>
      <c r="Q7" s="201">
        <v>0.41</v>
      </c>
      <c r="R7" s="201">
        <v>0.64</v>
      </c>
      <c r="S7" s="201">
        <v>0.63</v>
      </c>
      <c r="T7" s="201">
        <v>1.57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1.77</v>
      </c>
      <c r="AB7" s="201">
        <v>0</v>
      </c>
      <c r="AC7" s="201">
        <v>0</v>
      </c>
      <c r="AD7" s="201">
        <v>0</v>
      </c>
      <c r="AE7" s="201">
        <v>44.91</v>
      </c>
      <c r="AF7" s="201">
        <v>0</v>
      </c>
      <c r="AG7" s="201">
        <v>0</v>
      </c>
      <c r="AH7" s="201">
        <v>0</v>
      </c>
      <c r="AI7" s="201">
        <v>22.88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8.4499999999999993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2.91</v>
      </c>
      <c r="AZ7" s="201">
        <v>0</v>
      </c>
      <c r="BA7" s="201">
        <v>0.43</v>
      </c>
      <c r="BB7" s="201">
        <v>2.72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2.79</v>
      </c>
      <c r="L8" s="201">
        <v>9.17</v>
      </c>
      <c r="M8" s="201">
        <v>2.56</v>
      </c>
      <c r="N8" s="201">
        <v>2.85</v>
      </c>
      <c r="O8" s="201">
        <v>3.17</v>
      </c>
      <c r="P8" s="201">
        <v>5.22</v>
      </c>
      <c r="Q8" s="201">
        <v>0.41</v>
      </c>
      <c r="R8" s="201">
        <v>0.64</v>
      </c>
      <c r="S8" s="201">
        <v>0.63</v>
      </c>
      <c r="T8" s="201">
        <v>1.57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1.77</v>
      </c>
      <c r="AB8" s="201">
        <v>0</v>
      </c>
      <c r="AC8" s="201">
        <v>0</v>
      </c>
      <c r="AD8" s="201">
        <v>0</v>
      </c>
      <c r="AE8" s="201">
        <v>44.91</v>
      </c>
      <c r="AF8" s="201">
        <v>0</v>
      </c>
      <c r="AG8" s="201">
        <v>0</v>
      </c>
      <c r="AH8" s="201">
        <v>0</v>
      </c>
      <c r="AI8" s="201">
        <v>22.88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8.4499999999999993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2.91</v>
      </c>
      <c r="AZ8" s="201">
        <v>0</v>
      </c>
      <c r="BA8" s="201">
        <v>0.43</v>
      </c>
      <c r="BB8" s="201">
        <v>2.72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2.79</v>
      </c>
      <c r="L9" s="201">
        <v>9.17</v>
      </c>
      <c r="M9" s="201">
        <v>2.56</v>
      </c>
      <c r="N9" s="201">
        <v>2.85</v>
      </c>
      <c r="O9" s="201">
        <v>3.17</v>
      </c>
      <c r="P9" s="201">
        <v>5.22</v>
      </c>
      <c r="Q9" s="201">
        <v>0.41</v>
      </c>
      <c r="R9" s="201">
        <v>0.64</v>
      </c>
      <c r="S9" s="201">
        <v>0.63</v>
      </c>
      <c r="T9" s="201">
        <v>1.57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1.77</v>
      </c>
      <c r="AB9" s="201">
        <v>0</v>
      </c>
      <c r="AC9" s="201">
        <v>0</v>
      </c>
      <c r="AD9" s="201">
        <v>0</v>
      </c>
      <c r="AE9" s="201">
        <v>44</v>
      </c>
      <c r="AF9" s="201">
        <v>0</v>
      </c>
      <c r="AG9" s="201">
        <v>0</v>
      </c>
      <c r="AH9" s="201">
        <v>0</v>
      </c>
      <c r="AI9" s="201">
        <v>19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8.4499999999999993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2.91</v>
      </c>
      <c r="AZ9" s="201">
        <v>0</v>
      </c>
      <c r="BA9" s="201">
        <v>0.43</v>
      </c>
      <c r="BB9" s="201">
        <v>2.72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2.79</v>
      </c>
      <c r="L10" s="201">
        <v>9.17</v>
      </c>
      <c r="M10" s="201">
        <v>2.56</v>
      </c>
      <c r="N10" s="201">
        <v>2.85</v>
      </c>
      <c r="O10" s="201">
        <v>3.17</v>
      </c>
      <c r="P10" s="201">
        <v>5.22</v>
      </c>
      <c r="Q10" s="201">
        <v>0.41</v>
      </c>
      <c r="R10" s="201">
        <v>0.64</v>
      </c>
      <c r="S10" s="201">
        <v>0.63</v>
      </c>
      <c r="T10" s="201">
        <v>1.57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1.77</v>
      </c>
      <c r="AB10" s="201">
        <v>0</v>
      </c>
      <c r="AC10" s="201">
        <v>0</v>
      </c>
      <c r="AD10" s="201">
        <v>0</v>
      </c>
      <c r="AE10" s="201">
        <v>44</v>
      </c>
      <c r="AF10" s="201">
        <v>0</v>
      </c>
      <c r="AG10" s="201">
        <v>0</v>
      </c>
      <c r="AH10" s="201">
        <v>0</v>
      </c>
      <c r="AI10" s="201">
        <v>19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8.4499999999999993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2.91</v>
      </c>
      <c r="AZ10" s="201">
        <v>0</v>
      </c>
      <c r="BA10" s="201">
        <v>0.43</v>
      </c>
      <c r="BB10" s="201">
        <v>2.72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2.79</v>
      </c>
      <c r="L11" s="201">
        <v>9.17</v>
      </c>
      <c r="M11" s="201">
        <v>2.56</v>
      </c>
      <c r="N11" s="201">
        <v>2.85</v>
      </c>
      <c r="O11" s="201">
        <v>3.17</v>
      </c>
      <c r="P11" s="201">
        <v>5.22</v>
      </c>
      <c r="Q11" s="201">
        <v>0.41</v>
      </c>
      <c r="R11" s="201">
        <v>0.64</v>
      </c>
      <c r="S11" s="201">
        <v>0.63</v>
      </c>
      <c r="T11" s="201">
        <v>1.57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1.77</v>
      </c>
      <c r="AB11" s="201">
        <v>0</v>
      </c>
      <c r="AC11" s="201">
        <v>0</v>
      </c>
      <c r="AD11" s="201">
        <v>0</v>
      </c>
      <c r="AE11" s="201">
        <v>44</v>
      </c>
      <c r="AF11" s="201">
        <v>0</v>
      </c>
      <c r="AG11" s="201">
        <v>0</v>
      </c>
      <c r="AH11" s="201">
        <v>0</v>
      </c>
      <c r="AI11" s="201">
        <v>19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8.4499999999999993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2.91</v>
      </c>
      <c r="AZ11" s="201">
        <v>0</v>
      </c>
      <c r="BA11" s="201">
        <v>0.43</v>
      </c>
      <c r="BB11" s="201">
        <v>2.72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2.79</v>
      </c>
      <c r="L12" s="201">
        <v>9.17</v>
      </c>
      <c r="M12" s="201">
        <v>2.56</v>
      </c>
      <c r="N12" s="201">
        <v>2.85</v>
      </c>
      <c r="O12" s="201">
        <v>3.17</v>
      </c>
      <c r="P12" s="201">
        <v>5.22</v>
      </c>
      <c r="Q12" s="201">
        <v>0.41</v>
      </c>
      <c r="R12" s="201">
        <v>0.64</v>
      </c>
      <c r="S12" s="201">
        <v>0.63</v>
      </c>
      <c r="T12" s="201">
        <v>1.57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1.77</v>
      </c>
      <c r="AB12" s="201">
        <v>0</v>
      </c>
      <c r="AC12" s="201">
        <v>0</v>
      </c>
      <c r="AD12" s="201">
        <v>0</v>
      </c>
      <c r="AE12" s="201">
        <v>44</v>
      </c>
      <c r="AF12" s="201">
        <v>0</v>
      </c>
      <c r="AG12" s="201">
        <v>0</v>
      </c>
      <c r="AH12" s="201">
        <v>0</v>
      </c>
      <c r="AI12" s="201">
        <v>19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8.4499999999999993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2.91</v>
      </c>
      <c r="AZ12" s="201">
        <v>0</v>
      </c>
      <c r="BA12" s="201">
        <v>0.43</v>
      </c>
      <c r="BB12" s="201">
        <v>2.72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2.86</v>
      </c>
      <c r="L13" s="201">
        <v>9.17</v>
      </c>
      <c r="M13" s="201">
        <v>2.56</v>
      </c>
      <c r="N13" s="201">
        <v>2.85</v>
      </c>
      <c r="O13" s="201">
        <v>3.17</v>
      </c>
      <c r="P13" s="201">
        <v>5.22</v>
      </c>
      <c r="Q13" s="201">
        <v>0.41</v>
      </c>
      <c r="R13" s="201">
        <v>0.64</v>
      </c>
      <c r="S13" s="201">
        <v>0.63</v>
      </c>
      <c r="T13" s="201">
        <v>1.57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1.77</v>
      </c>
      <c r="AB13" s="201">
        <v>0</v>
      </c>
      <c r="AC13" s="201">
        <v>0</v>
      </c>
      <c r="AD13" s="201">
        <v>0</v>
      </c>
      <c r="AE13" s="201">
        <v>44</v>
      </c>
      <c r="AF13" s="201">
        <v>0</v>
      </c>
      <c r="AG13" s="201">
        <v>0</v>
      </c>
      <c r="AH13" s="201">
        <v>0</v>
      </c>
      <c r="AI13" s="201">
        <v>19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8.4499999999999993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2.91</v>
      </c>
      <c r="AZ13" s="201">
        <v>0</v>
      </c>
      <c r="BA13" s="201">
        <v>0.43</v>
      </c>
      <c r="BB13" s="201">
        <v>2.72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2.79</v>
      </c>
      <c r="L14" s="201">
        <v>9.17</v>
      </c>
      <c r="M14" s="201">
        <v>2.56</v>
      </c>
      <c r="N14" s="201">
        <v>2.85</v>
      </c>
      <c r="O14" s="201">
        <v>3.17</v>
      </c>
      <c r="P14" s="201">
        <v>5.22</v>
      </c>
      <c r="Q14" s="201">
        <v>0.41</v>
      </c>
      <c r="R14" s="201">
        <v>0.64</v>
      </c>
      <c r="S14" s="201">
        <v>0.63</v>
      </c>
      <c r="T14" s="201">
        <v>1.57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1.77</v>
      </c>
      <c r="AB14" s="201">
        <v>0</v>
      </c>
      <c r="AC14" s="201">
        <v>0</v>
      </c>
      <c r="AD14" s="201">
        <v>0</v>
      </c>
      <c r="AE14" s="201">
        <v>44</v>
      </c>
      <c r="AF14" s="201">
        <v>0</v>
      </c>
      <c r="AG14" s="201">
        <v>0</v>
      </c>
      <c r="AH14" s="201">
        <v>0</v>
      </c>
      <c r="AI14" s="201">
        <v>19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8.4499999999999993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2.91</v>
      </c>
      <c r="AZ14" s="201">
        <v>0</v>
      </c>
      <c r="BA14" s="201">
        <v>0.43</v>
      </c>
      <c r="BB14" s="201">
        <v>2.72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2.79</v>
      </c>
      <c r="L15" s="201">
        <v>9.17</v>
      </c>
      <c r="M15" s="201">
        <v>2.56</v>
      </c>
      <c r="N15" s="201">
        <v>2.85</v>
      </c>
      <c r="O15" s="201">
        <v>3.17</v>
      </c>
      <c r="P15" s="201">
        <v>5.22</v>
      </c>
      <c r="Q15" s="201">
        <v>0.41</v>
      </c>
      <c r="R15" s="201">
        <v>0.64</v>
      </c>
      <c r="S15" s="201">
        <v>0.63</v>
      </c>
      <c r="T15" s="201">
        <v>1.57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1.77</v>
      </c>
      <c r="AB15" s="201">
        <v>0</v>
      </c>
      <c r="AC15" s="201">
        <v>0</v>
      </c>
      <c r="AD15" s="201">
        <v>0</v>
      </c>
      <c r="AE15" s="201">
        <v>44</v>
      </c>
      <c r="AF15" s="201">
        <v>0</v>
      </c>
      <c r="AG15" s="201">
        <v>0</v>
      </c>
      <c r="AH15" s="201">
        <v>0</v>
      </c>
      <c r="AI15" s="201">
        <v>19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8.4499999999999993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2.91</v>
      </c>
      <c r="AZ15" s="201">
        <v>0</v>
      </c>
      <c r="BA15" s="201">
        <v>0.43</v>
      </c>
      <c r="BB15" s="201">
        <v>2.72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2.79</v>
      </c>
      <c r="L16" s="201">
        <v>9.17</v>
      </c>
      <c r="M16" s="201">
        <v>2.56</v>
      </c>
      <c r="N16" s="201">
        <v>2.85</v>
      </c>
      <c r="O16" s="201">
        <v>3.17</v>
      </c>
      <c r="P16" s="201">
        <v>5.22</v>
      </c>
      <c r="Q16" s="201">
        <v>0.41</v>
      </c>
      <c r="R16" s="201">
        <v>0.64</v>
      </c>
      <c r="S16" s="201">
        <v>0.63</v>
      </c>
      <c r="T16" s="201">
        <v>1.57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1.77</v>
      </c>
      <c r="AB16" s="201">
        <v>0</v>
      </c>
      <c r="AC16" s="201">
        <v>0</v>
      </c>
      <c r="AD16" s="201">
        <v>0</v>
      </c>
      <c r="AE16" s="201">
        <v>44</v>
      </c>
      <c r="AF16" s="201">
        <v>0</v>
      </c>
      <c r="AG16" s="201">
        <v>0</v>
      </c>
      <c r="AH16" s="201">
        <v>0</v>
      </c>
      <c r="AI16" s="201">
        <v>19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8.4499999999999993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2.91</v>
      </c>
      <c r="AZ16" s="201">
        <v>0</v>
      </c>
      <c r="BA16" s="201">
        <v>0.43</v>
      </c>
      <c r="BB16" s="201">
        <v>2.72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2.79</v>
      </c>
      <c r="L17" s="201">
        <v>9.17</v>
      </c>
      <c r="M17" s="201">
        <v>2.56</v>
      </c>
      <c r="N17" s="201">
        <v>2.85</v>
      </c>
      <c r="O17" s="201">
        <v>3.17</v>
      </c>
      <c r="P17" s="201">
        <v>5.22</v>
      </c>
      <c r="Q17" s="201">
        <v>0.41</v>
      </c>
      <c r="R17" s="201">
        <v>0.64</v>
      </c>
      <c r="S17" s="201">
        <v>0.63</v>
      </c>
      <c r="T17" s="201">
        <v>1.57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1.77</v>
      </c>
      <c r="AB17" s="201">
        <v>0</v>
      </c>
      <c r="AC17" s="201">
        <v>0</v>
      </c>
      <c r="AD17" s="201">
        <v>0</v>
      </c>
      <c r="AE17" s="201">
        <v>44</v>
      </c>
      <c r="AF17" s="201">
        <v>0</v>
      </c>
      <c r="AG17" s="201">
        <v>0</v>
      </c>
      <c r="AH17" s="201">
        <v>0</v>
      </c>
      <c r="AI17" s="201">
        <v>19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8.4499999999999993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2.91</v>
      </c>
      <c r="AZ17" s="201">
        <v>0</v>
      </c>
      <c r="BA17" s="201">
        <v>0.43</v>
      </c>
      <c r="BB17" s="201">
        <v>2.72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2.79</v>
      </c>
      <c r="L18" s="201">
        <v>9.17</v>
      </c>
      <c r="M18" s="201">
        <v>2.56</v>
      </c>
      <c r="N18" s="201">
        <v>2.85</v>
      </c>
      <c r="O18" s="201">
        <v>3.17</v>
      </c>
      <c r="P18" s="201">
        <v>5.22</v>
      </c>
      <c r="Q18" s="201">
        <v>0.41</v>
      </c>
      <c r="R18" s="201">
        <v>0.64</v>
      </c>
      <c r="S18" s="201">
        <v>0.63</v>
      </c>
      <c r="T18" s="201">
        <v>1.57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1.77</v>
      </c>
      <c r="AB18" s="201">
        <v>0</v>
      </c>
      <c r="AC18" s="201">
        <v>0</v>
      </c>
      <c r="AD18" s="201">
        <v>0</v>
      </c>
      <c r="AE18" s="201">
        <v>44</v>
      </c>
      <c r="AF18" s="201">
        <v>0</v>
      </c>
      <c r="AG18" s="201">
        <v>0</v>
      </c>
      <c r="AH18" s="201">
        <v>0</v>
      </c>
      <c r="AI18" s="201">
        <v>19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8.4499999999999993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2.91</v>
      </c>
      <c r="AZ18" s="201">
        <v>0</v>
      </c>
      <c r="BA18" s="201">
        <v>0.43</v>
      </c>
      <c r="BB18" s="201">
        <v>2.72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2.79</v>
      </c>
      <c r="L19" s="201">
        <v>8.7200000000000006</v>
      </c>
      <c r="M19" s="201">
        <v>2.56</v>
      </c>
      <c r="N19" s="201">
        <v>2.85</v>
      </c>
      <c r="O19" s="201">
        <v>3.17</v>
      </c>
      <c r="P19" s="201">
        <v>5.22</v>
      </c>
      <c r="Q19" s="201">
        <v>0.41</v>
      </c>
      <c r="R19" s="201">
        <v>0.64</v>
      </c>
      <c r="S19" s="201">
        <v>0.63</v>
      </c>
      <c r="T19" s="201">
        <v>1.57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1.77</v>
      </c>
      <c r="AB19" s="201">
        <v>0</v>
      </c>
      <c r="AC19" s="201">
        <v>0</v>
      </c>
      <c r="AD19" s="201">
        <v>0</v>
      </c>
      <c r="AE19" s="201">
        <v>45.82</v>
      </c>
      <c r="AF19" s="201">
        <v>0</v>
      </c>
      <c r="AG19" s="201">
        <v>0</v>
      </c>
      <c r="AH19" s="201">
        <v>0</v>
      </c>
      <c r="AI19" s="201">
        <v>19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8.4499999999999993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2.91</v>
      </c>
      <c r="AZ19" s="201">
        <v>0</v>
      </c>
      <c r="BA19" s="201">
        <v>0.43</v>
      </c>
      <c r="BB19" s="201">
        <v>2.72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2.79</v>
      </c>
      <c r="L20" s="201">
        <v>9.17</v>
      </c>
      <c r="M20" s="201">
        <v>2.56</v>
      </c>
      <c r="N20" s="201">
        <v>2.85</v>
      </c>
      <c r="O20" s="201">
        <v>3.17</v>
      </c>
      <c r="P20" s="201">
        <v>5.22</v>
      </c>
      <c r="Q20" s="201">
        <v>0.41</v>
      </c>
      <c r="R20" s="201">
        <v>0.64</v>
      </c>
      <c r="S20" s="201">
        <v>0.63</v>
      </c>
      <c r="T20" s="201">
        <v>1.57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1.78</v>
      </c>
      <c r="AB20" s="201">
        <v>0</v>
      </c>
      <c r="AC20" s="201">
        <v>0</v>
      </c>
      <c r="AD20" s="201">
        <v>0</v>
      </c>
      <c r="AE20" s="201">
        <v>45.82</v>
      </c>
      <c r="AF20" s="201">
        <v>0</v>
      </c>
      <c r="AG20" s="201">
        <v>0</v>
      </c>
      <c r="AH20" s="201">
        <v>0</v>
      </c>
      <c r="AI20" s="201">
        <v>19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8.4499999999999993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2.91</v>
      </c>
      <c r="AZ20" s="201">
        <v>0</v>
      </c>
      <c r="BA20" s="201">
        <v>0.43</v>
      </c>
      <c r="BB20" s="201">
        <v>2.72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2.79</v>
      </c>
      <c r="L21" s="201">
        <v>9.17</v>
      </c>
      <c r="M21" s="201">
        <v>2.56</v>
      </c>
      <c r="N21" s="201">
        <v>2.85</v>
      </c>
      <c r="O21" s="201">
        <v>3.17</v>
      </c>
      <c r="P21" s="201">
        <v>5.22</v>
      </c>
      <c r="Q21" s="201">
        <v>0.41</v>
      </c>
      <c r="R21" s="201">
        <v>0.64</v>
      </c>
      <c r="S21" s="201">
        <v>0.63</v>
      </c>
      <c r="T21" s="201">
        <v>1.57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1.78</v>
      </c>
      <c r="AB21" s="201">
        <v>0</v>
      </c>
      <c r="AC21" s="201">
        <v>0</v>
      </c>
      <c r="AD21" s="201">
        <v>0</v>
      </c>
      <c r="AE21" s="201">
        <v>44.91</v>
      </c>
      <c r="AF21" s="201">
        <v>0</v>
      </c>
      <c r="AG21" s="201">
        <v>0</v>
      </c>
      <c r="AH21" s="201">
        <v>0</v>
      </c>
      <c r="AI21" s="201">
        <v>19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8.4499999999999993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2.91</v>
      </c>
      <c r="AZ21" s="201">
        <v>0</v>
      </c>
      <c r="BA21" s="201">
        <v>0.43</v>
      </c>
      <c r="BB21" s="201">
        <v>2.72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2.79</v>
      </c>
      <c r="L22" s="201">
        <v>9.17</v>
      </c>
      <c r="M22" s="201">
        <v>2.56</v>
      </c>
      <c r="N22" s="201">
        <v>2.85</v>
      </c>
      <c r="O22" s="201">
        <v>3.17</v>
      </c>
      <c r="P22" s="201">
        <v>5.22</v>
      </c>
      <c r="Q22" s="201">
        <v>0.41</v>
      </c>
      <c r="R22" s="201">
        <v>0.64</v>
      </c>
      <c r="S22" s="201">
        <v>0.63</v>
      </c>
      <c r="T22" s="201">
        <v>1.57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1.78</v>
      </c>
      <c r="AB22" s="201">
        <v>0</v>
      </c>
      <c r="AC22" s="201">
        <v>0</v>
      </c>
      <c r="AD22" s="201">
        <v>0</v>
      </c>
      <c r="AE22" s="201">
        <v>44.91</v>
      </c>
      <c r="AF22" s="201">
        <v>0</v>
      </c>
      <c r="AG22" s="201">
        <v>0</v>
      </c>
      <c r="AH22" s="201">
        <v>0</v>
      </c>
      <c r="AI22" s="201">
        <v>19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8.4499999999999993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2.91</v>
      </c>
      <c r="AZ22" s="201">
        <v>0</v>
      </c>
      <c r="BA22" s="201">
        <v>0.43</v>
      </c>
      <c r="BB22" s="201">
        <v>2.72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2.79</v>
      </c>
      <c r="L23" s="201">
        <v>9.17</v>
      </c>
      <c r="M23" s="201">
        <v>2.56</v>
      </c>
      <c r="N23" s="201">
        <v>2.85</v>
      </c>
      <c r="O23" s="201">
        <v>3.17</v>
      </c>
      <c r="P23" s="201">
        <v>5.22</v>
      </c>
      <c r="Q23" s="201">
        <v>0.41</v>
      </c>
      <c r="R23" s="201">
        <v>0.64</v>
      </c>
      <c r="S23" s="201">
        <v>0.63</v>
      </c>
      <c r="T23" s="201">
        <v>1.57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1.78</v>
      </c>
      <c r="AB23" s="201">
        <v>0</v>
      </c>
      <c r="AC23" s="201">
        <v>0</v>
      </c>
      <c r="AD23" s="201">
        <v>0</v>
      </c>
      <c r="AE23" s="201">
        <v>44.91</v>
      </c>
      <c r="AF23" s="201">
        <v>0</v>
      </c>
      <c r="AG23" s="201">
        <v>0</v>
      </c>
      <c r="AH23" s="201">
        <v>0</v>
      </c>
      <c r="AI23" s="201">
        <v>19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8.4499999999999993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2.91</v>
      </c>
      <c r="AZ23" s="201">
        <v>0</v>
      </c>
      <c r="BA23" s="201">
        <v>0.43</v>
      </c>
      <c r="BB23" s="201">
        <v>2.72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2.79</v>
      </c>
      <c r="L24" s="201">
        <v>9.17</v>
      </c>
      <c r="M24" s="201">
        <v>2.56</v>
      </c>
      <c r="N24" s="201">
        <v>2.85</v>
      </c>
      <c r="O24" s="201">
        <v>3.17</v>
      </c>
      <c r="P24" s="201">
        <v>5.22</v>
      </c>
      <c r="Q24" s="201">
        <v>0.41</v>
      </c>
      <c r="R24" s="201">
        <v>0.63</v>
      </c>
      <c r="S24" s="201">
        <v>0.63</v>
      </c>
      <c r="T24" s="201">
        <v>1.57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1.78</v>
      </c>
      <c r="AB24" s="201">
        <v>0</v>
      </c>
      <c r="AC24" s="201">
        <v>0</v>
      </c>
      <c r="AD24" s="201">
        <v>0</v>
      </c>
      <c r="AE24" s="201">
        <v>44.91</v>
      </c>
      <c r="AF24" s="201">
        <v>0</v>
      </c>
      <c r="AG24" s="201">
        <v>0</v>
      </c>
      <c r="AH24" s="201">
        <v>0</v>
      </c>
      <c r="AI24" s="201">
        <v>19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8.4499999999999993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2.91</v>
      </c>
      <c r="AZ24" s="201">
        <v>0</v>
      </c>
      <c r="BA24" s="201">
        <v>0.43</v>
      </c>
      <c r="BB24" s="201">
        <v>2.72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2.79</v>
      </c>
      <c r="L25" s="201">
        <v>9.17</v>
      </c>
      <c r="M25" s="201">
        <v>2.56</v>
      </c>
      <c r="N25" s="201">
        <v>2.85</v>
      </c>
      <c r="O25" s="201">
        <v>3.17</v>
      </c>
      <c r="P25" s="201">
        <v>5.22</v>
      </c>
      <c r="Q25" s="201">
        <v>0.41</v>
      </c>
      <c r="R25" s="201">
        <v>0.64</v>
      </c>
      <c r="S25" s="201">
        <v>0.63</v>
      </c>
      <c r="T25" s="201">
        <v>1.57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1.78</v>
      </c>
      <c r="AB25" s="201">
        <v>0</v>
      </c>
      <c r="AC25" s="201">
        <v>0</v>
      </c>
      <c r="AD25" s="201">
        <v>0</v>
      </c>
      <c r="AE25" s="201">
        <v>44.91</v>
      </c>
      <c r="AF25" s="201">
        <v>0</v>
      </c>
      <c r="AG25" s="201">
        <v>0</v>
      </c>
      <c r="AH25" s="201">
        <v>0</v>
      </c>
      <c r="AI25" s="201">
        <v>19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8.4499999999999993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2.91</v>
      </c>
      <c r="AZ25" s="201">
        <v>0</v>
      </c>
      <c r="BA25" s="201">
        <v>0.43</v>
      </c>
      <c r="BB25" s="201">
        <v>2.72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2.79</v>
      </c>
      <c r="L26" s="201">
        <v>9.17</v>
      </c>
      <c r="M26" s="201">
        <v>2.56</v>
      </c>
      <c r="N26" s="201">
        <v>2.85</v>
      </c>
      <c r="O26" s="201">
        <v>3.17</v>
      </c>
      <c r="P26" s="201">
        <v>5.22</v>
      </c>
      <c r="Q26" s="201">
        <v>0.41</v>
      </c>
      <c r="R26" s="201">
        <v>0.64</v>
      </c>
      <c r="S26" s="201">
        <v>0.63</v>
      </c>
      <c r="T26" s="201">
        <v>1.57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1.78</v>
      </c>
      <c r="AB26" s="201">
        <v>0</v>
      </c>
      <c r="AC26" s="201">
        <v>0</v>
      </c>
      <c r="AD26" s="201">
        <v>0</v>
      </c>
      <c r="AE26" s="201">
        <v>44.91</v>
      </c>
      <c r="AF26" s="201">
        <v>0</v>
      </c>
      <c r="AG26" s="201">
        <v>0</v>
      </c>
      <c r="AH26" s="201">
        <v>0</v>
      </c>
      <c r="AI26" s="201">
        <v>19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8.4499999999999993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2.91</v>
      </c>
      <c r="AZ26" s="201">
        <v>0</v>
      </c>
      <c r="BA26" s="201">
        <v>0.54</v>
      </c>
      <c r="BB26" s="201">
        <v>2.72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2.79</v>
      </c>
      <c r="L27" s="201">
        <v>9.17</v>
      </c>
      <c r="M27" s="201">
        <v>2.56</v>
      </c>
      <c r="N27" s="201">
        <v>2.85</v>
      </c>
      <c r="O27" s="201">
        <v>3.17</v>
      </c>
      <c r="P27" s="201">
        <v>5.22</v>
      </c>
      <c r="Q27" s="201">
        <v>0.41</v>
      </c>
      <c r="R27" s="201">
        <v>0.64</v>
      </c>
      <c r="S27" s="201">
        <v>0.63</v>
      </c>
      <c r="T27" s="201">
        <v>1.57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1.78</v>
      </c>
      <c r="AB27" s="201">
        <v>0</v>
      </c>
      <c r="AC27" s="201">
        <v>0</v>
      </c>
      <c r="AD27" s="201">
        <v>0</v>
      </c>
      <c r="AE27" s="201">
        <v>44.91</v>
      </c>
      <c r="AF27" s="201">
        <v>0</v>
      </c>
      <c r="AG27" s="201">
        <v>0</v>
      </c>
      <c r="AH27" s="201">
        <v>0</v>
      </c>
      <c r="AI27" s="201">
        <v>19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8.4499999999999993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2.91</v>
      </c>
      <c r="AZ27" s="201">
        <v>0</v>
      </c>
      <c r="BA27" s="201">
        <v>0.54</v>
      </c>
      <c r="BB27" s="201">
        <v>2.72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2.79</v>
      </c>
      <c r="L28" s="201">
        <v>9.17</v>
      </c>
      <c r="M28" s="201">
        <v>2.56</v>
      </c>
      <c r="N28" s="201">
        <v>2.85</v>
      </c>
      <c r="O28" s="201">
        <v>3.17</v>
      </c>
      <c r="P28" s="201">
        <v>5.22</v>
      </c>
      <c r="Q28" s="201">
        <v>0.41</v>
      </c>
      <c r="R28" s="201">
        <v>0.64</v>
      </c>
      <c r="S28" s="201">
        <v>0.63</v>
      </c>
      <c r="T28" s="201">
        <v>1.57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1.78</v>
      </c>
      <c r="AB28" s="201">
        <v>0</v>
      </c>
      <c r="AC28" s="201">
        <v>0</v>
      </c>
      <c r="AD28" s="201">
        <v>0</v>
      </c>
      <c r="AE28" s="201">
        <v>44.91</v>
      </c>
      <c r="AF28" s="201">
        <v>0</v>
      </c>
      <c r="AG28" s="201">
        <v>0</v>
      </c>
      <c r="AH28" s="201">
        <v>0</v>
      </c>
      <c r="AI28" s="201">
        <v>19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8.4499999999999993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2.91</v>
      </c>
      <c r="AZ28" s="201">
        <v>0</v>
      </c>
      <c r="BA28" s="201">
        <v>0.54</v>
      </c>
      <c r="BB28" s="201">
        <v>2.72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2.79</v>
      </c>
      <c r="L29" s="201">
        <v>9.17</v>
      </c>
      <c r="M29" s="201">
        <v>2.56</v>
      </c>
      <c r="N29" s="201">
        <v>2.85</v>
      </c>
      <c r="O29" s="201">
        <v>3.17</v>
      </c>
      <c r="P29" s="201">
        <v>5.22</v>
      </c>
      <c r="Q29" s="201">
        <v>0.41</v>
      </c>
      <c r="R29" s="201">
        <v>0.64</v>
      </c>
      <c r="S29" s="201">
        <v>0.63</v>
      </c>
      <c r="T29" s="201">
        <v>1.57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1.78</v>
      </c>
      <c r="AB29" s="201">
        <v>0</v>
      </c>
      <c r="AC29" s="201">
        <v>0</v>
      </c>
      <c r="AD29" s="201">
        <v>0</v>
      </c>
      <c r="AE29" s="201">
        <v>44.91</v>
      </c>
      <c r="AF29" s="201">
        <v>0</v>
      </c>
      <c r="AG29" s="201">
        <v>0</v>
      </c>
      <c r="AH29" s="201">
        <v>0</v>
      </c>
      <c r="AI29" s="201">
        <v>19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8.4499999999999993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2.91</v>
      </c>
      <c r="AZ29" s="201">
        <v>0</v>
      </c>
      <c r="BA29" s="201">
        <v>0.54</v>
      </c>
      <c r="BB29" s="201">
        <v>2.9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2.79</v>
      </c>
      <c r="L30" s="201">
        <v>9.17</v>
      </c>
      <c r="M30" s="201">
        <v>2.56</v>
      </c>
      <c r="N30" s="201">
        <v>2.85</v>
      </c>
      <c r="O30" s="201">
        <v>3.17</v>
      </c>
      <c r="P30" s="201">
        <v>5.22</v>
      </c>
      <c r="Q30" s="201">
        <v>0.41</v>
      </c>
      <c r="R30" s="201">
        <v>0.64</v>
      </c>
      <c r="S30" s="201">
        <v>0.63</v>
      </c>
      <c r="T30" s="201">
        <v>1.57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1.78</v>
      </c>
      <c r="AB30" s="201">
        <v>0</v>
      </c>
      <c r="AC30" s="201">
        <v>0</v>
      </c>
      <c r="AD30" s="201">
        <v>0</v>
      </c>
      <c r="AE30" s="201">
        <v>44.91</v>
      </c>
      <c r="AF30" s="201">
        <v>0</v>
      </c>
      <c r="AG30" s="201">
        <v>0</v>
      </c>
      <c r="AH30" s="201">
        <v>0</v>
      </c>
      <c r="AI30" s="201">
        <v>19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8.4499999999999993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2.91</v>
      </c>
      <c r="AZ30" s="201">
        <v>0</v>
      </c>
      <c r="BA30" s="201">
        <v>0.54</v>
      </c>
      <c r="BB30" s="201">
        <v>2.9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2.79</v>
      </c>
      <c r="L31" s="201">
        <v>9.17</v>
      </c>
      <c r="M31" s="201">
        <v>2.56</v>
      </c>
      <c r="N31" s="201">
        <v>2.85</v>
      </c>
      <c r="O31" s="201">
        <v>3.17</v>
      </c>
      <c r="P31" s="201">
        <v>5.22</v>
      </c>
      <c r="Q31" s="201">
        <v>0.41</v>
      </c>
      <c r="R31" s="201">
        <v>0.64</v>
      </c>
      <c r="S31" s="201">
        <v>0.63</v>
      </c>
      <c r="T31" s="201">
        <v>1.57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1.78</v>
      </c>
      <c r="AB31" s="201">
        <v>0</v>
      </c>
      <c r="AC31" s="201">
        <v>0</v>
      </c>
      <c r="AD31" s="201">
        <v>0</v>
      </c>
      <c r="AE31" s="201">
        <v>44.91</v>
      </c>
      <c r="AF31" s="201">
        <v>0</v>
      </c>
      <c r="AG31" s="201">
        <v>0</v>
      </c>
      <c r="AH31" s="201">
        <v>0</v>
      </c>
      <c r="AI31" s="201">
        <v>19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8.4499999999999993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2.91</v>
      </c>
      <c r="AZ31" s="201">
        <v>0</v>
      </c>
      <c r="BA31" s="201">
        <v>0.54</v>
      </c>
      <c r="BB31" s="201">
        <v>2.9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2.79</v>
      </c>
      <c r="L32" s="201">
        <v>9.17</v>
      </c>
      <c r="M32" s="201">
        <v>2.56</v>
      </c>
      <c r="N32" s="201">
        <v>2.85</v>
      </c>
      <c r="O32" s="201">
        <v>3.17</v>
      </c>
      <c r="P32" s="201">
        <v>5.22</v>
      </c>
      <c r="Q32" s="201">
        <v>0.41</v>
      </c>
      <c r="R32" s="201">
        <v>0.64</v>
      </c>
      <c r="S32" s="201">
        <v>0.63</v>
      </c>
      <c r="T32" s="201">
        <v>1.57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1.78</v>
      </c>
      <c r="AB32" s="201">
        <v>0</v>
      </c>
      <c r="AC32" s="201">
        <v>0</v>
      </c>
      <c r="AD32" s="201">
        <v>0</v>
      </c>
      <c r="AE32" s="201">
        <v>44.91</v>
      </c>
      <c r="AF32" s="201">
        <v>0</v>
      </c>
      <c r="AG32" s="201">
        <v>0</v>
      </c>
      <c r="AH32" s="201">
        <v>0</v>
      </c>
      <c r="AI32" s="201">
        <v>19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8.4499999999999993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2.91</v>
      </c>
      <c r="AZ32" s="201">
        <v>0</v>
      </c>
      <c r="BA32" s="201">
        <v>0.54</v>
      </c>
      <c r="BB32" s="201">
        <v>2.9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2.79</v>
      </c>
      <c r="L33" s="201">
        <v>9.17</v>
      </c>
      <c r="M33" s="201">
        <v>2.56</v>
      </c>
      <c r="N33" s="201">
        <v>2.85</v>
      </c>
      <c r="O33" s="201">
        <v>3.17</v>
      </c>
      <c r="P33" s="201">
        <v>5.22</v>
      </c>
      <c r="Q33" s="201">
        <v>0.41</v>
      </c>
      <c r="R33" s="201">
        <v>0.64</v>
      </c>
      <c r="S33" s="201">
        <v>0.63</v>
      </c>
      <c r="T33" s="201">
        <v>1.57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1.78</v>
      </c>
      <c r="AB33" s="201">
        <v>0</v>
      </c>
      <c r="AC33" s="201">
        <v>0</v>
      </c>
      <c r="AD33" s="201">
        <v>0</v>
      </c>
      <c r="AE33" s="201">
        <v>44.91</v>
      </c>
      <c r="AF33" s="201">
        <v>0</v>
      </c>
      <c r="AG33" s="201">
        <v>0</v>
      </c>
      <c r="AH33" s="201">
        <v>0</v>
      </c>
      <c r="AI33" s="201">
        <v>19.600000000000001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8.4499999999999993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2.91</v>
      </c>
      <c r="AZ33" s="201">
        <v>0</v>
      </c>
      <c r="BA33" s="201">
        <v>0.54</v>
      </c>
      <c r="BB33" s="201">
        <v>2.9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2.79</v>
      </c>
      <c r="L34" s="201">
        <v>9.17</v>
      </c>
      <c r="M34" s="201">
        <v>2.56</v>
      </c>
      <c r="N34" s="201">
        <v>2.85</v>
      </c>
      <c r="O34" s="201">
        <v>3.17</v>
      </c>
      <c r="P34" s="201">
        <v>5.22</v>
      </c>
      <c r="Q34" s="201">
        <v>0.41</v>
      </c>
      <c r="R34" s="201">
        <v>0.64</v>
      </c>
      <c r="S34" s="201">
        <v>0.63</v>
      </c>
      <c r="T34" s="201">
        <v>1.57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1.78</v>
      </c>
      <c r="AB34" s="201">
        <v>0</v>
      </c>
      <c r="AC34" s="201">
        <v>0</v>
      </c>
      <c r="AD34" s="201">
        <v>0</v>
      </c>
      <c r="AE34" s="201">
        <v>44.91</v>
      </c>
      <c r="AF34" s="201">
        <v>0</v>
      </c>
      <c r="AG34" s="201">
        <v>0</v>
      </c>
      <c r="AH34" s="201">
        <v>0</v>
      </c>
      <c r="AI34" s="201">
        <v>19.600000000000001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8.4499999999999993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2.91</v>
      </c>
      <c r="AZ34" s="201">
        <v>0</v>
      </c>
      <c r="BA34" s="201">
        <v>0.54</v>
      </c>
      <c r="BB34" s="201">
        <v>2.9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2.79</v>
      </c>
      <c r="L35" s="201">
        <v>9.17</v>
      </c>
      <c r="M35" s="201">
        <v>2.56</v>
      </c>
      <c r="N35" s="201">
        <v>2.85</v>
      </c>
      <c r="O35" s="201">
        <v>3.17</v>
      </c>
      <c r="P35" s="201">
        <v>5.22</v>
      </c>
      <c r="Q35" s="201">
        <v>0.41</v>
      </c>
      <c r="R35" s="201">
        <v>0.64</v>
      </c>
      <c r="S35" s="201">
        <v>0.63</v>
      </c>
      <c r="T35" s="201">
        <v>1.57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1.77</v>
      </c>
      <c r="AB35" s="201">
        <v>0</v>
      </c>
      <c r="AC35" s="201">
        <v>0</v>
      </c>
      <c r="AD35" s="201">
        <v>0</v>
      </c>
      <c r="AE35" s="201">
        <v>44.91</v>
      </c>
      <c r="AF35" s="201">
        <v>0</v>
      </c>
      <c r="AG35" s="201">
        <v>0</v>
      </c>
      <c r="AH35" s="201">
        <v>0</v>
      </c>
      <c r="AI35" s="201">
        <v>19.600000000000001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8.4499999999999993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2.91</v>
      </c>
      <c r="AZ35" s="201">
        <v>0</v>
      </c>
      <c r="BA35" s="201">
        <v>0.54</v>
      </c>
      <c r="BB35" s="201">
        <v>2.9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2.79</v>
      </c>
      <c r="L36" s="201">
        <v>9.17</v>
      </c>
      <c r="M36" s="201">
        <v>2.56</v>
      </c>
      <c r="N36" s="201">
        <v>2.85</v>
      </c>
      <c r="O36" s="201">
        <v>3.17</v>
      </c>
      <c r="P36" s="201">
        <v>5.22</v>
      </c>
      <c r="Q36" s="201">
        <v>0.41</v>
      </c>
      <c r="R36" s="201">
        <v>0.64</v>
      </c>
      <c r="S36" s="201">
        <v>0.63</v>
      </c>
      <c r="T36" s="201">
        <v>1.57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1.78</v>
      </c>
      <c r="AB36" s="201">
        <v>0</v>
      </c>
      <c r="AC36" s="201">
        <v>0</v>
      </c>
      <c r="AD36" s="201">
        <v>0</v>
      </c>
      <c r="AE36" s="201">
        <v>44</v>
      </c>
      <c r="AF36" s="201">
        <v>0</v>
      </c>
      <c r="AG36" s="201">
        <v>0</v>
      </c>
      <c r="AH36" s="201">
        <v>0</v>
      </c>
      <c r="AI36" s="201">
        <v>19.600000000000001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8.4499999999999993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2.91</v>
      </c>
      <c r="AZ36" s="201">
        <v>0</v>
      </c>
      <c r="BA36" s="201">
        <v>0.54</v>
      </c>
      <c r="BB36" s="201">
        <v>2.9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2.79</v>
      </c>
      <c r="L37" s="201">
        <v>9.17</v>
      </c>
      <c r="M37" s="201">
        <v>2.56</v>
      </c>
      <c r="N37" s="201">
        <v>2.85</v>
      </c>
      <c r="O37" s="201">
        <v>3.17</v>
      </c>
      <c r="P37" s="201">
        <v>5.22</v>
      </c>
      <c r="Q37" s="201">
        <v>0.41</v>
      </c>
      <c r="R37" s="201">
        <v>0.64</v>
      </c>
      <c r="S37" s="201">
        <v>0.63</v>
      </c>
      <c r="T37" s="201">
        <v>1.57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1.78</v>
      </c>
      <c r="AB37" s="201">
        <v>0</v>
      </c>
      <c r="AC37" s="201">
        <v>0</v>
      </c>
      <c r="AD37" s="201">
        <v>0</v>
      </c>
      <c r="AE37" s="201">
        <v>44</v>
      </c>
      <c r="AF37" s="201">
        <v>0</v>
      </c>
      <c r="AG37" s="201">
        <v>0</v>
      </c>
      <c r="AH37" s="201">
        <v>0</v>
      </c>
      <c r="AI37" s="201">
        <v>19.600000000000001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8.4499999999999993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2.91</v>
      </c>
      <c r="AZ37" s="201">
        <v>0</v>
      </c>
      <c r="BA37" s="201">
        <v>0.54</v>
      </c>
      <c r="BB37" s="201">
        <v>2.9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2.79</v>
      </c>
      <c r="L38" s="201">
        <v>9.17</v>
      </c>
      <c r="M38" s="201">
        <v>2.56</v>
      </c>
      <c r="N38" s="201">
        <v>2.85</v>
      </c>
      <c r="O38" s="201">
        <v>3.17</v>
      </c>
      <c r="P38" s="201">
        <v>5.22</v>
      </c>
      <c r="Q38" s="201">
        <v>0.41</v>
      </c>
      <c r="R38" s="201">
        <v>0.64</v>
      </c>
      <c r="S38" s="201">
        <v>0.63</v>
      </c>
      <c r="T38" s="201">
        <v>1.57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1.78</v>
      </c>
      <c r="AB38" s="201">
        <v>0</v>
      </c>
      <c r="AC38" s="201">
        <v>0</v>
      </c>
      <c r="AD38" s="201">
        <v>0</v>
      </c>
      <c r="AE38" s="201">
        <v>44</v>
      </c>
      <c r="AF38" s="201">
        <v>0</v>
      </c>
      <c r="AG38" s="201">
        <v>0</v>
      </c>
      <c r="AH38" s="201">
        <v>0</v>
      </c>
      <c r="AI38" s="201">
        <v>19.600000000000001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8.4499999999999993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2.91</v>
      </c>
      <c r="AZ38" s="201">
        <v>0</v>
      </c>
      <c r="BA38" s="201">
        <v>0</v>
      </c>
      <c r="BB38" s="201">
        <v>2.9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2.79</v>
      </c>
      <c r="L39" s="201">
        <v>9.17</v>
      </c>
      <c r="M39" s="201">
        <v>2.56</v>
      </c>
      <c r="N39" s="201">
        <v>2.85</v>
      </c>
      <c r="O39" s="201">
        <v>3.17</v>
      </c>
      <c r="P39" s="201">
        <v>5.22</v>
      </c>
      <c r="Q39" s="201">
        <v>0.41</v>
      </c>
      <c r="R39" s="201">
        <v>0.64</v>
      </c>
      <c r="S39" s="201">
        <v>0.63</v>
      </c>
      <c r="T39" s="201">
        <v>1.57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1.78</v>
      </c>
      <c r="AB39" s="201">
        <v>0</v>
      </c>
      <c r="AC39" s="201">
        <v>0</v>
      </c>
      <c r="AD39" s="201">
        <v>0</v>
      </c>
      <c r="AE39" s="201">
        <v>45.17</v>
      </c>
      <c r="AF39" s="201">
        <v>0</v>
      </c>
      <c r="AG39" s="201">
        <v>0</v>
      </c>
      <c r="AH39" s="201">
        <v>0</v>
      </c>
      <c r="AI39" s="201">
        <v>19.600000000000001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8.4499999999999993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2.91</v>
      </c>
      <c r="AZ39" s="201">
        <v>0</v>
      </c>
      <c r="BA39" s="201">
        <v>0</v>
      </c>
      <c r="BB39" s="201">
        <v>2.9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2.79</v>
      </c>
      <c r="L40" s="201">
        <v>9.17</v>
      </c>
      <c r="M40" s="201">
        <v>2.56</v>
      </c>
      <c r="N40" s="201">
        <v>2.85</v>
      </c>
      <c r="O40" s="201">
        <v>3.17</v>
      </c>
      <c r="P40" s="201">
        <v>5.22</v>
      </c>
      <c r="Q40" s="201">
        <v>0.41</v>
      </c>
      <c r="R40" s="201">
        <v>0.64</v>
      </c>
      <c r="S40" s="201">
        <v>0.63</v>
      </c>
      <c r="T40" s="201">
        <v>1.57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1.78</v>
      </c>
      <c r="AB40" s="201">
        <v>0</v>
      </c>
      <c r="AC40" s="201">
        <v>0</v>
      </c>
      <c r="AD40" s="201">
        <v>0</v>
      </c>
      <c r="AE40" s="201">
        <v>45.17</v>
      </c>
      <c r="AF40" s="201">
        <v>0</v>
      </c>
      <c r="AG40" s="201">
        <v>0</v>
      </c>
      <c r="AH40" s="201">
        <v>0</v>
      </c>
      <c r="AI40" s="201">
        <v>19.600000000000001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8.4499999999999993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2.91</v>
      </c>
      <c r="AZ40" s="201">
        <v>0</v>
      </c>
      <c r="BA40" s="201">
        <v>0</v>
      </c>
      <c r="BB40" s="201">
        <v>2.9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2.79</v>
      </c>
      <c r="L41" s="201">
        <v>9.17</v>
      </c>
      <c r="M41" s="201">
        <v>2.56</v>
      </c>
      <c r="N41" s="201">
        <v>2.85</v>
      </c>
      <c r="O41" s="201">
        <v>3.17</v>
      </c>
      <c r="P41" s="201">
        <v>5.22</v>
      </c>
      <c r="Q41" s="201">
        <v>0.41</v>
      </c>
      <c r="R41" s="201">
        <v>0.64</v>
      </c>
      <c r="S41" s="201">
        <v>0.63</v>
      </c>
      <c r="T41" s="201">
        <v>1.57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1.78</v>
      </c>
      <c r="AB41" s="201">
        <v>0</v>
      </c>
      <c r="AC41" s="201">
        <v>0</v>
      </c>
      <c r="AD41" s="201">
        <v>0</v>
      </c>
      <c r="AE41" s="201">
        <v>45.17</v>
      </c>
      <c r="AF41" s="201">
        <v>0</v>
      </c>
      <c r="AG41" s="201">
        <v>0</v>
      </c>
      <c r="AH41" s="201">
        <v>0</v>
      </c>
      <c r="AI41" s="201">
        <v>19.600000000000001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8.4499999999999993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2.91</v>
      </c>
      <c r="AZ41" s="201">
        <v>0</v>
      </c>
      <c r="BA41" s="201">
        <v>0</v>
      </c>
      <c r="BB41" s="201">
        <v>2.9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2.79</v>
      </c>
      <c r="L42" s="201">
        <v>9.17</v>
      </c>
      <c r="M42" s="201">
        <v>2.56</v>
      </c>
      <c r="N42" s="201">
        <v>2.85</v>
      </c>
      <c r="O42" s="201">
        <v>3.17</v>
      </c>
      <c r="P42" s="201">
        <v>5.22</v>
      </c>
      <c r="Q42" s="201">
        <v>0.41</v>
      </c>
      <c r="R42" s="201">
        <v>0.64</v>
      </c>
      <c r="S42" s="201">
        <v>0.63</v>
      </c>
      <c r="T42" s="201">
        <v>1.57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1.78</v>
      </c>
      <c r="AB42" s="201">
        <v>0</v>
      </c>
      <c r="AC42" s="201">
        <v>0</v>
      </c>
      <c r="AD42" s="201">
        <v>0</v>
      </c>
      <c r="AE42" s="201">
        <v>45.17</v>
      </c>
      <c r="AF42" s="201">
        <v>0</v>
      </c>
      <c r="AG42" s="201">
        <v>0</v>
      </c>
      <c r="AH42" s="201">
        <v>0</v>
      </c>
      <c r="AI42" s="201">
        <v>19.600000000000001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8.4499999999999993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2.91</v>
      </c>
      <c r="AZ42" s="201">
        <v>0</v>
      </c>
      <c r="BA42" s="201">
        <v>0</v>
      </c>
      <c r="BB42" s="201">
        <v>2.9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2.79</v>
      </c>
      <c r="L43" s="201">
        <v>9.17</v>
      </c>
      <c r="M43" s="201">
        <v>2.56</v>
      </c>
      <c r="N43" s="201">
        <v>2.85</v>
      </c>
      <c r="O43" s="201">
        <v>3.17</v>
      </c>
      <c r="P43" s="201">
        <v>5.22</v>
      </c>
      <c r="Q43" s="201">
        <v>0.41</v>
      </c>
      <c r="R43" s="201">
        <v>0.64</v>
      </c>
      <c r="S43" s="201">
        <v>0.63</v>
      </c>
      <c r="T43" s="201">
        <v>1.57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1.78</v>
      </c>
      <c r="AB43" s="201">
        <v>0</v>
      </c>
      <c r="AC43" s="201">
        <v>0</v>
      </c>
      <c r="AD43" s="201">
        <v>0</v>
      </c>
      <c r="AE43" s="201">
        <v>44.31</v>
      </c>
      <c r="AF43" s="201">
        <v>0</v>
      </c>
      <c r="AG43" s="201">
        <v>0</v>
      </c>
      <c r="AH43" s="201">
        <v>0</v>
      </c>
      <c r="AI43" s="201">
        <v>19.600000000000001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8.4499999999999993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2.91</v>
      </c>
      <c r="AZ43" s="201">
        <v>0</v>
      </c>
      <c r="BA43" s="201">
        <v>0</v>
      </c>
      <c r="BB43" s="201">
        <v>2.9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2.79</v>
      </c>
      <c r="L44" s="201">
        <v>9.17</v>
      </c>
      <c r="M44" s="201">
        <v>2.56</v>
      </c>
      <c r="N44" s="201">
        <v>2.85</v>
      </c>
      <c r="O44" s="201">
        <v>3.17</v>
      </c>
      <c r="P44" s="201">
        <v>5.22</v>
      </c>
      <c r="Q44" s="201">
        <v>0.41</v>
      </c>
      <c r="R44" s="201">
        <v>0.64</v>
      </c>
      <c r="S44" s="201">
        <v>0.63</v>
      </c>
      <c r="T44" s="201">
        <v>1.57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1.78</v>
      </c>
      <c r="AB44" s="201">
        <v>0</v>
      </c>
      <c r="AC44" s="201">
        <v>0</v>
      </c>
      <c r="AD44" s="201">
        <v>0</v>
      </c>
      <c r="AE44" s="201">
        <v>44.31</v>
      </c>
      <c r="AF44" s="201">
        <v>0</v>
      </c>
      <c r="AG44" s="201">
        <v>0</v>
      </c>
      <c r="AH44" s="201">
        <v>0</v>
      </c>
      <c r="AI44" s="201">
        <v>19.600000000000001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8.4499999999999993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2.91</v>
      </c>
      <c r="AZ44" s="201">
        <v>0</v>
      </c>
      <c r="BA44" s="201">
        <v>0</v>
      </c>
      <c r="BB44" s="201">
        <v>2.9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2.79</v>
      </c>
      <c r="L45" s="201">
        <v>9.17</v>
      </c>
      <c r="M45" s="201">
        <v>2.56</v>
      </c>
      <c r="N45" s="201">
        <v>2.85</v>
      </c>
      <c r="O45" s="201">
        <v>3.17</v>
      </c>
      <c r="P45" s="201">
        <v>5.22</v>
      </c>
      <c r="Q45" s="201">
        <v>0.41</v>
      </c>
      <c r="R45" s="201">
        <v>0.64</v>
      </c>
      <c r="S45" s="201">
        <v>0.63</v>
      </c>
      <c r="T45" s="201">
        <v>1.57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1.78</v>
      </c>
      <c r="AB45" s="201">
        <v>0</v>
      </c>
      <c r="AC45" s="201">
        <v>0</v>
      </c>
      <c r="AD45" s="201">
        <v>0</v>
      </c>
      <c r="AE45" s="201">
        <v>44.31</v>
      </c>
      <c r="AF45" s="201">
        <v>0</v>
      </c>
      <c r="AG45" s="201">
        <v>0</v>
      </c>
      <c r="AH45" s="201">
        <v>0</v>
      </c>
      <c r="AI45" s="201">
        <v>19.600000000000001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8.4499999999999993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2.91</v>
      </c>
      <c r="AZ45" s="201">
        <v>0</v>
      </c>
      <c r="BA45" s="201">
        <v>0</v>
      </c>
      <c r="BB45" s="201">
        <v>2.9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2.79</v>
      </c>
      <c r="L46" s="201">
        <v>9.17</v>
      </c>
      <c r="M46" s="201">
        <v>2.56</v>
      </c>
      <c r="N46" s="201">
        <v>2.85</v>
      </c>
      <c r="O46" s="201">
        <v>3.17</v>
      </c>
      <c r="P46" s="201">
        <v>5.22</v>
      </c>
      <c r="Q46" s="201">
        <v>0.41</v>
      </c>
      <c r="R46" s="201">
        <v>0.64</v>
      </c>
      <c r="S46" s="201">
        <v>0.63</v>
      </c>
      <c r="T46" s="201">
        <v>1.57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1.78</v>
      </c>
      <c r="AB46" s="201">
        <v>0</v>
      </c>
      <c r="AC46" s="201">
        <v>0</v>
      </c>
      <c r="AD46" s="201">
        <v>0</v>
      </c>
      <c r="AE46" s="201">
        <v>44.31</v>
      </c>
      <c r="AF46" s="201">
        <v>0</v>
      </c>
      <c r="AG46" s="201">
        <v>0</v>
      </c>
      <c r="AH46" s="201">
        <v>0</v>
      </c>
      <c r="AI46" s="201">
        <v>19.600000000000001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8.4499999999999993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2.91</v>
      </c>
      <c r="AZ46" s="201">
        <v>0</v>
      </c>
      <c r="BA46" s="201">
        <v>0</v>
      </c>
      <c r="BB46" s="201">
        <v>2.9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2.79</v>
      </c>
      <c r="L47" s="201">
        <v>9.17</v>
      </c>
      <c r="M47" s="201">
        <v>2.56</v>
      </c>
      <c r="N47" s="201">
        <v>2.85</v>
      </c>
      <c r="O47" s="201">
        <v>3.17</v>
      </c>
      <c r="P47" s="201">
        <v>5.22</v>
      </c>
      <c r="Q47" s="201">
        <v>0.41</v>
      </c>
      <c r="R47" s="201">
        <v>0.64</v>
      </c>
      <c r="S47" s="201">
        <v>0.63</v>
      </c>
      <c r="T47" s="201">
        <v>1.57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1.78</v>
      </c>
      <c r="AB47" s="201">
        <v>0</v>
      </c>
      <c r="AC47" s="201">
        <v>0</v>
      </c>
      <c r="AD47" s="201">
        <v>0</v>
      </c>
      <c r="AE47" s="201">
        <v>44.31</v>
      </c>
      <c r="AF47" s="201">
        <v>0</v>
      </c>
      <c r="AG47" s="201">
        <v>0</v>
      </c>
      <c r="AH47" s="201">
        <v>0</v>
      </c>
      <c r="AI47" s="201">
        <v>19.600000000000001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8.4499999999999993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2.91</v>
      </c>
      <c r="AZ47" s="201">
        <v>0</v>
      </c>
      <c r="BA47" s="201">
        <v>0</v>
      </c>
      <c r="BB47" s="201">
        <v>2.9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2.79</v>
      </c>
      <c r="L48" s="201">
        <v>9.17</v>
      </c>
      <c r="M48" s="201">
        <v>2.56</v>
      </c>
      <c r="N48" s="201">
        <v>2.85</v>
      </c>
      <c r="O48" s="201">
        <v>3.17</v>
      </c>
      <c r="P48" s="201">
        <v>5.22</v>
      </c>
      <c r="Q48" s="201">
        <v>0.41</v>
      </c>
      <c r="R48" s="201">
        <v>0.64</v>
      </c>
      <c r="S48" s="201">
        <v>0.63</v>
      </c>
      <c r="T48" s="201">
        <v>1.57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1.78</v>
      </c>
      <c r="AB48" s="201">
        <v>0</v>
      </c>
      <c r="AC48" s="201">
        <v>0</v>
      </c>
      <c r="AD48" s="201">
        <v>0</v>
      </c>
      <c r="AE48" s="201">
        <v>44.31</v>
      </c>
      <c r="AF48" s="201">
        <v>0</v>
      </c>
      <c r="AG48" s="201">
        <v>0</v>
      </c>
      <c r="AH48" s="201">
        <v>0</v>
      </c>
      <c r="AI48" s="201">
        <v>19.600000000000001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8.4499999999999993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2.91</v>
      </c>
      <c r="AZ48" s="201">
        <v>0</v>
      </c>
      <c r="BA48" s="201">
        <v>0</v>
      </c>
      <c r="BB48" s="201">
        <v>2.9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2.79</v>
      </c>
      <c r="L49" s="201">
        <v>9.17</v>
      </c>
      <c r="M49" s="201">
        <v>2.56</v>
      </c>
      <c r="N49" s="201">
        <v>2.85</v>
      </c>
      <c r="O49" s="201">
        <v>3.17</v>
      </c>
      <c r="P49" s="201">
        <v>5.22</v>
      </c>
      <c r="Q49" s="201">
        <v>0.41</v>
      </c>
      <c r="R49" s="201">
        <v>0.64</v>
      </c>
      <c r="S49" s="201">
        <v>0.63</v>
      </c>
      <c r="T49" s="201">
        <v>1.57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1.78</v>
      </c>
      <c r="AB49" s="201">
        <v>0</v>
      </c>
      <c r="AC49" s="201">
        <v>0</v>
      </c>
      <c r="AD49" s="201">
        <v>0</v>
      </c>
      <c r="AE49" s="201">
        <v>44.31</v>
      </c>
      <c r="AF49" s="201">
        <v>0</v>
      </c>
      <c r="AG49" s="201">
        <v>0</v>
      </c>
      <c r="AH49" s="201">
        <v>0</v>
      </c>
      <c r="AI49" s="201">
        <v>19.600000000000001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8.4499999999999993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2.91</v>
      </c>
      <c r="AZ49" s="201">
        <v>0</v>
      </c>
      <c r="BA49" s="201">
        <v>0</v>
      </c>
      <c r="BB49" s="201">
        <v>2.9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2.79</v>
      </c>
      <c r="L50" s="201">
        <v>9.17</v>
      </c>
      <c r="M50" s="201">
        <v>2.56</v>
      </c>
      <c r="N50" s="201">
        <v>2.85</v>
      </c>
      <c r="O50" s="201">
        <v>3.17</v>
      </c>
      <c r="P50" s="201">
        <v>5.22</v>
      </c>
      <c r="Q50" s="201">
        <v>0.41</v>
      </c>
      <c r="R50" s="201">
        <v>0.64</v>
      </c>
      <c r="S50" s="201">
        <v>0.63</v>
      </c>
      <c r="T50" s="201">
        <v>1.57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1.78</v>
      </c>
      <c r="AB50" s="201">
        <v>0</v>
      </c>
      <c r="AC50" s="201">
        <v>0</v>
      </c>
      <c r="AD50" s="201">
        <v>0</v>
      </c>
      <c r="AE50" s="201">
        <v>44.31</v>
      </c>
      <c r="AF50" s="201">
        <v>0</v>
      </c>
      <c r="AG50" s="201">
        <v>0</v>
      </c>
      <c r="AH50" s="201">
        <v>0</v>
      </c>
      <c r="AI50" s="201">
        <v>19.600000000000001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8.4499999999999993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2.91</v>
      </c>
      <c r="AZ50" s="201">
        <v>0</v>
      </c>
      <c r="BA50" s="201">
        <v>0</v>
      </c>
      <c r="BB50" s="201">
        <v>2.9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2.79</v>
      </c>
      <c r="L51" s="201">
        <v>9.17</v>
      </c>
      <c r="M51" s="201">
        <v>2.56</v>
      </c>
      <c r="N51" s="201">
        <v>2.85</v>
      </c>
      <c r="O51" s="201">
        <v>3.17</v>
      </c>
      <c r="P51" s="201">
        <v>5.22</v>
      </c>
      <c r="Q51" s="201">
        <v>0.41</v>
      </c>
      <c r="R51" s="201">
        <v>0.64</v>
      </c>
      <c r="S51" s="201">
        <v>0.63</v>
      </c>
      <c r="T51" s="201">
        <v>1.57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1.77</v>
      </c>
      <c r="AB51" s="201">
        <v>0</v>
      </c>
      <c r="AC51" s="201">
        <v>0</v>
      </c>
      <c r="AD51" s="201">
        <v>0</v>
      </c>
      <c r="AE51" s="201">
        <v>44</v>
      </c>
      <c r="AF51" s="201">
        <v>0</v>
      </c>
      <c r="AG51" s="201">
        <v>0</v>
      </c>
      <c r="AH51" s="201">
        <v>0</v>
      </c>
      <c r="AI51" s="201">
        <v>19.600000000000001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8.4499999999999993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2.91</v>
      </c>
      <c r="AZ51" s="201">
        <v>0</v>
      </c>
      <c r="BA51" s="201">
        <v>0</v>
      </c>
      <c r="BB51" s="201">
        <v>2.9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2.79</v>
      </c>
      <c r="L52" s="201">
        <v>9.17</v>
      </c>
      <c r="M52" s="201">
        <v>2.56</v>
      </c>
      <c r="N52" s="201">
        <v>2.85</v>
      </c>
      <c r="O52" s="201">
        <v>3.17</v>
      </c>
      <c r="P52" s="201">
        <v>5.22</v>
      </c>
      <c r="Q52" s="201">
        <v>0.41</v>
      </c>
      <c r="R52" s="201">
        <v>0.64</v>
      </c>
      <c r="S52" s="201">
        <v>0.63</v>
      </c>
      <c r="T52" s="201">
        <v>1.57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1.77</v>
      </c>
      <c r="AB52" s="201">
        <v>0</v>
      </c>
      <c r="AC52" s="201">
        <v>0</v>
      </c>
      <c r="AD52" s="201">
        <v>0</v>
      </c>
      <c r="AE52" s="201">
        <v>44</v>
      </c>
      <c r="AF52" s="201">
        <v>0</v>
      </c>
      <c r="AG52" s="201">
        <v>0</v>
      </c>
      <c r="AH52" s="201">
        <v>0</v>
      </c>
      <c r="AI52" s="201">
        <v>19.600000000000001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8.4499999999999993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2.91</v>
      </c>
      <c r="AZ52" s="201">
        <v>0</v>
      </c>
      <c r="BA52" s="201">
        <v>0</v>
      </c>
      <c r="BB52" s="201">
        <v>2.9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2.79</v>
      </c>
      <c r="L53" s="201">
        <v>9.17</v>
      </c>
      <c r="M53" s="201">
        <v>2.56</v>
      </c>
      <c r="N53" s="201">
        <v>2.85</v>
      </c>
      <c r="O53" s="201">
        <v>3.17</v>
      </c>
      <c r="P53" s="201">
        <v>5.22</v>
      </c>
      <c r="Q53" s="201">
        <v>0.41</v>
      </c>
      <c r="R53" s="201">
        <v>0.64</v>
      </c>
      <c r="S53" s="201">
        <v>0.63</v>
      </c>
      <c r="T53" s="201">
        <v>1.57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1.77</v>
      </c>
      <c r="AB53" s="201">
        <v>0</v>
      </c>
      <c r="AC53" s="201">
        <v>0</v>
      </c>
      <c r="AD53" s="201">
        <v>0</v>
      </c>
      <c r="AE53" s="201">
        <v>44</v>
      </c>
      <c r="AF53" s="201">
        <v>0</v>
      </c>
      <c r="AG53" s="201">
        <v>0</v>
      </c>
      <c r="AH53" s="201">
        <v>0</v>
      </c>
      <c r="AI53" s="201">
        <v>19.600000000000001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8.4499999999999993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2.91</v>
      </c>
      <c r="AZ53" s="201">
        <v>0</v>
      </c>
      <c r="BA53" s="201">
        <v>0</v>
      </c>
      <c r="BB53" s="201">
        <v>2.9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2.79</v>
      </c>
      <c r="L54" s="201">
        <v>9.17</v>
      </c>
      <c r="M54" s="201">
        <v>2.56</v>
      </c>
      <c r="N54" s="201">
        <v>2.85</v>
      </c>
      <c r="O54" s="201">
        <v>3.17</v>
      </c>
      <c r="P54" s="201">
        <v>5.22</v>
      </c>
      <c r="Q54" s="201">
        <v>0.41</v>
      </c>
      <c r="R54" s="201">
        <v>0.64</v>
      </c>
      <c r="S54" s="201">
        <v>0.63</v>
      </c>
      <c r="T54" s="201">
        <v>1.57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1.77</v>
      </c>
      <c r="AB54" s="201">
        <v>0</v>
      </c>
      <c r="AC54" s="201">
        <v>0</v>
      </c>
      <c r="AD54" s="201">
        <v>0</v>
      </c>
      <c r="AE54" s="201">
        <v>44</v>
      </c>
      <c r="AF54" s="201">
        <v>0</v>
      </c>
      <c r="AG54" s="201">
        <v>0</v>
      </c>
      <c r="AH54" s="201">
        <v>0</v>
      </c>
      <c r="AI54" s="201">
        <v>19.600000000000001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8.4499999999999993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2.91</v>
      </c>
      <c r="AZ54" s="201">
        <v>0</v>
      </c>
      <c r="BA54" s="201">
        <v>0</v>
      </c>
      <c r="BB54" s="201">
        <v>2.9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2.79</v>
      </c>
      <c r="L55" s="201">
        <v>9.17</v>
      </c>
      <c r="M55" s="201">
        <v>2.56</v>
      </c>
      <c r="N55" s="201">
        <v>2.85</v>
      </c>
      <c r="O55" s="201">
        <v>3.17</v>
      </c>
      <c r="P55" s="201">
        <v>5.22</v>
      </c>
      <c r="Q55" s="201">
        <v>0.41</v>
      </c>
      <c r="R55" s="201">
        <v>0.64</v>
      </c>
      <c r="S55" s="201">
        <v>0.63</v>
      </c>
      <c r="T55" s="201">
        <v>1.57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1.77</v>
      </c>
      <c r="AB55" s="201">
        <v>0</v>
      </c>
      <c r="AC55" s="201">
        <v>0</v>
      </c>
      <c r="AD55" s="201">
        <v>0</v>
      </c>
      <c r="AE55" s="201">
        <v>44</v>
      </c>
      <c r="AF55" s="201">
        <v>0</v>
      </c>
      <c r="AG55" s="201">
        <v>0</v>
      </c>
      <c r="AH55" s="201">
        <v>0</v>
      </c>
      <c r="AI55" s="201">
        <v>19.600000000000001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8.4499999999999993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2.91</v>
      </c>
      <c r="AZ55" s="201">
        <v>0</v>
      </c>
      <c r="BA55" s="201">
        <v>0</v>
      </c>
      <c r="BB55" s="201">
        <v>2.9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2.79</v>
      </c>
      <c r="L56" s="201">
        <v>9.17</v>
      </c>
      <c r="M56" s="201">
        <v>2.56</v>
      </c>
      <c r="N56" s="201">
        <v>2.85</v>
      </c>
      <c r="O56" s="201">
        <v>3.17</v>
      </c>
      <c r="P56" s="201">
        <v>5.22</v>
      </c>
      <c r="Q56" s="201">
        <v>0.41</v>
      </c>
      <c r="R56" s="201">
        <v>0.64</v>
      </c>
      <c r="S56" s="201">
        <v>0.63</v>
      </c>
      <c r="T56" s="201">
        <v>1.57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1.77</v>
      </c>
      <c r="AB56" s="201">
        <v>0</v>
      </c>
      <c r="AC56" s="201">
        <v>0</v>
      </c>
      <c r="AD56" s="201">
        <v>0</v>
      </c>
      <c r="AE56" s="201">
        <v>44</v>
      </c>
      <c r="AF56" s="201">
        <v>0</v>
      </c>
      <c r="AG56" s="201">
        <v>0</v>
      </c>
      <c r="AH56" s="201">
        <v>0</v>
      </c>
      <c r="AI56" s="201">
        <v>19.600000000000001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8.4499999999999993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2.91</v>
      </c>
      <c r="AZ56" s="201">
        <v>0</v>
      </c>
      <c r="BA56" s="201">
        <v>0</v>
      </c>
      <c r="BB56" s="201">
        <v>2.9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2.79</v>
      </c>
      <c r="L57" s="201">
        <v>9.17</v>
      </c>
      <c r="M57" s="201">
        <v>2.56</v>
      </c>
      <c r="N57" s="201">
        <v>2.85</v>
      </c>
      <c r="O57" s="201">
        <v>3.17</v>
      </c>
      <c r="P57" s="201">
        <v>5.22</v>
      </c>
      <c r="Q57" s="201">
        <v>0.41</v>
      </c>
      <c r="R57" s="201">
        <v>0.64</v>
      </c>
      <c r="S57" s="201">
        <v>0.63</v>
      </c>
      <c r="T57" s="201">
        <v>1.57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1.77</v>
      </c>
      <c r="AB57" s="201">
        <v>0</v>
      </c>
      <c r="AC57" s="201">
        <v>0</v>
      </c>
      <c r="AD57" s="201">
        <v>0</v>
      </c>
      <c r="AE57" s="201">
        <v>44</v>
      </c>
      <c r="AF57" s="201">
        <v>0</v>
      </c>
      <c r="AG57" s="201">
        <v>0</v>
      </c>
      <c r="AH57" s="201">
        <v>0</v>
      </c>
      <c r="AI57" s="201">
        <v>19.600000000000001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8.4499999999999993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2.91</v>
      </c>
      <c r="AZ57" s="201">
        <v>0</v>
      </c>
      <c r="BA57" s="201">
        <v>0</v>
      </c>
      <c r="BB57" s="201">
        <v>2.9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2.79</v>
      </c>
      <c r="L58" s="201">
        <v>9.17</v>
      </c>
      <c r="M58" s="201">
        <v>2.56</v>
      </c>
      <c r="N58" s="201">
        <v>2.85</v>
      </c>
      <c r="O58" s="201">
        <v>3.17</v>
      </c>
      <c r="P58" s="201">
        <v>5.22</v>
      </c>
      <c r="Q58" s="201">
        <v>0.41</v>
      </c>
      <c r="R58" s="201">
        <v>0.64</v>
      </c>
      <c r="S58" s="201">
        <v>0.63</v>
      </c>
      <c r="T58" s="201">
        <v>1.57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1.77</v>
      </c>
      <c r="AB58" s="201">
        <v>0</v>
      </c>
      <c r="AC58" s="201">
        <v>0</v>
      </c>
      <c r="AD58" s="201">
        <v>0</v>
      </c>
      <c r="AE58" s="201">
        <v>44</v>
      </c>
      <c r="AF58" s="201">
        <v>0</v>
      </c>
      <c r="AG58" s="201">
        <v>0</v>
      </c>
      <c r="AH58" s="201">
        <v>0</v>
      </c>
      <c r="AI58" s="201">
        <v>19.600000000000001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8.4499999999999993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2.91</v>
      </c>
      <c r="AZ58" s="201">
        <v>0</v>
      </c>
      <c r="BA58" s="201">
        <v>0</v>
      </c>
      <c r="BB58" s="201">
        <v>2.9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2.79</v>
      </c>
      <c r="L59" s="201">
        <v>9.17</v>
      </c>
      <c r="M59" s="201">
        <v>2.56</v>
      </c>
      <c r="N59" s="201">
        <v>2.85</v>
      </c>
      <c r="O59" s="201">
        <v>3.17</v>
      </c>
      <c r="P59" s="201">
        <v>5.22</v>
      </c>
      <c r="Q59" s="201">
        <v>0.41</v>
      </c>
      <c r="R59" s="201">
        <v>0.64</v>
      </c>
      <c r="S59" s="201">
        <v>0.63</v>
      </c>
      <c r="T59" s="201">
        <v>1.57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1.71</v>
      </c>
      <c r="AB59" s="201">
        <v>0</v>
      </c>
      <c r="AC59" s="201">
        <v>0</v>
      </c>
      <c r="AD59" s="201">
        <v>0</v>
      </c>
      <c r="AE59" s="201">
        <v>44</v>
      </c>
      <c r="AF59" s="201">
        <v>0</v>
      </c>
      <c r="AG59" s="201">
        <v>0</v>
      </c>
      <c r="AH59" s="201">
        <v>0</v>
      </c>
      <c r="AI59" s="201">
        <v>19.600000000000001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8.4499999999999993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2.91</v>
      </c>
      <c r="AZ59" s="201">
        <v>0</v>
      </c>
      <c r="BA59" s="201">
        <v>0</v>
      </c>
      <c r="BB59" s="201">
        <v>2.9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2.79</v>
      </c>
      <c r="L60" s="201">
        <v>9.17</v>
      </c>
      <c r="M60" s="201">
        <v>2.56</v>
      </c>
      <c r="N60" s="201">
        <v>2.85</v>
      </c>
      <c r="O60" s="201">
        <v>3.17</v>
      </c>
      <c r="P60" s="201">
        <v>5.22</v>
      </c>
      <c r="Q60" s="201">
        <v>0.41</v>
      </c>
      <c r="R60" s="201">
        <v>0.64</v>
      </c>
      <c r="S60" s="201">
        <v>0.63</v>
      </c>
      <c r="T60" s="201">
        <v>1.57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1.71</v>
      </c>
      <c r="AB60" s="201">
        <v>0</v>
      </c>
      <c r="AC60" s="201">
        <v>0</v>
      </c>
      <c r="AD60" s="201">
        <v>0</v>
      </c>
      <c r="AE60" s="201">
        <v>44</v>
      </c>
      <c r="AF60" s="201">
        <v>0</v>
      </c>
      <c r="AG60" s="201">
        <v>0</v>
      </c>
      <c r="AH60" s="201">
        <v>0</v>
      </c>
      <c r="AI60" s="201">
        <v>19.600000000000001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8.4499999999999993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2.91</v>
      </c>
      <c r="AZ60" s="201">
        <v>0</v>
      </c>
      <c r="BA60" s="201">
        <v>0</v>
      </c>
      <c r="BB60" s="201">
        <v>2.9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2.79</v>
      </c>
      <c r="L61" s="201">
        <v>9.17</v>
      </c>
      <c r="M61" s="201">
        <v>2.56</v>
      </c>
      <c r="N61" s="201">
        <v>2.85</v>
      </c>
      <c r="O61" s="201">
        <v>3.17</v>
      </c>
      <c r="P61" s="201">
        <v>5.22</v>
      </c>
      <c r="Q61" s="201">
        <v>0.41</v>
      </c>
      <c r="R61" s="201">
        <v>0.64</v>
      </c>
      <c r="S61" s="201">
        <v>0.63</v>
      </c>
      <c r="T61" s="201">
        <v>1.57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1.71</v>
      </c>
      <c r="AB61" s="201">
        <v>0</v>
      </c>
      <c r="AC61" s="201">
        <v>0</v>
      </c>
      <c r="AD61" s="201">
        <v>0</v>
      </c>
      <c r="AE61" s="201">
        <v>44</v>
      </c>
      <c r="AF61" s="201">
        <v>0</v>
      </c>
      <c r="AG61" s="201">
        <v>0</v>
      </c>
      <c r="AH61" s="201">
        <v>0</v>
      </c>
      <c r="AI61" s="201">
        <v>19.600000000000001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8.4499999999999993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2.91</v>
      </c>
      <c r="AZ61" s="201">
        <v>0</v>
      </c>
      <c r="BA61" s="201">
        <v>0</v>
      </c>
      <c r="BB61" s="201">
        <v>2.9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2.79</v>
      </c>
      <c r="L62" s="201">
        <v>9.17</v>
      </c>
      <c r="M62" s="201">
        <v>2.56</v>
      </c>
      <c r="N62" s="201">
        <v>2.85</v>
      </c>
      <c r="O62" s="201">
        <v>3.17</v>
      </c>
      <c r="P62" s="201">
        <v>5.22</v>
      </c>
      <c r="Q62" s="201">
        <v>0.41</v>
      </c>
      <c r="R62" s="201">
        <v>0.64</v>
      </c>
      <c r="S62" s="201">
        <v>0.63</v>
      </c>
      <c r="T62" s="201">
        <v>1.57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1.71</v>
      </c>
      <c r="AB62" s="201">
        <v>0</v>
      </c>
      <c r="AC62" s="201">
        <v>0</v>
      </c>
      <c r="AD62" s="201">
        <v>0</v>
      </c>
      <c r="AE62" s="201">
        <v>44</v>
      </c>
      <c r="AF62" s="201">
        <v>0</v>
      </c>
      <c r="AG62" s="201">
        <v>0</v>
      </c>
      <c r="AH62" s="201">
        <v>0</v>
      </c>
      <c r="AI62" s="201">
        <v>19.600000000000001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8.4499999999999993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2.91</v>
      </c>
      <c r="AZ62" s="201">
        <v>0</v>
      </c>
      <c r="BA62" s="201">
        <v>0</v>
      </c>
      <c r="BB62" s="201">
        <v>2.9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2.79</v>
      </c>
      <c r="L63" s="201">
        <v>9.17</v>
      </c>
      <c r="M63" s="201">
        <v>2.56</v>
      </c>
      <c r="N63" s="201">
        <v>2.85</v>
      </c>
      <c r="O63" s="201">
        <v>3.17</v>
      </c>
      <c r="P63" s="201">
        <v>5.22</v>
      </c>
      <c r="Q63" s="201">
        <v>0.39</v>
      </c>
      <c r="R63" s="201">
        <v>0.64</v>
      </c>
      <c r="S63" s="201">
        <v>0.63</v>
      </c>
      <c r="T63" s="201">
        <v>1.57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1.71</v>
      </c>
      <c r="AB63" s="201">
        <v>0</v>
      </c>
      <c r="AC63" s="201">
        <v>0</v>
      </c>
      <c r="AD63" s="201">
        <v>0</v>
      </c>
      <c r="AE63" s="201">
        <v>44</v>
      </c>
      <c r="AF63" s="201">
        <v>0</v>
      </c>
      <c r="AG63" s="201">
        <v>0</v>
      </c>
      <c r="AH63" s="201">
        <v>0</v>
      </c>
      <c r="AI63" s="201">
        <v>19.600000000000001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8.4499999999999993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2.91</v>
      </c>
      <c r="AZ63" s="201">
        <v>0</v>
      </c>
      <c r="BA63" s="201">
        <v>0</v>
      </c>
      <c r="BB63" s="201">
        <v>2.9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2.79</v>
      </c>
      <c r="L64" s="201">
        <v>9.17</v>
      </c>
      <c r="M64" s="201">
        <v>2.56</v>
      </c>
      <c r="N64" s="201">
        <v>2.85</v>
      </c>
      <c r="O64" s="201">
        <v>3.17</v>
      </c>
      <c r="P64" s="201">
        <v>5.22</v>
      </c>
      <c r="Q64" s="201">
        <v>0.41</v>
      </c>
      <c r="R64" s="201">
        <v>0.64</v>
      </c>
      <c r="S64" s="201">
        <v>0.63</v>
      </c>
      <c r="T64" s="201">
        <v>1.57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1.71</v>
      </c>
      <c r="AB64" s="201">
        <v>0</v>
      </c>
      <c r="AC64" s="201">
        <v>0</v>
      </c>
      <c r="AD64" s="201">
        <v>0</v>
      </c>
      <c r="AE64" s="201">
        <v>44</v>
      </c>
      <c r="AF64" s="201">
        <v>0</v>
      </c>
      <c r="AG64" s="201">
        <v>0</v>
      </c>
      <c r="AH64" s="201">
        <v>0</v>
      </c>
      <c r="AI64" s="201">
        <v>19.600000000000001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8.4499999999999993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2.91</v>
      </c>
      <c r="AZ64" s="201">
        <v>0</v>
      </c>
      <c r="BA64" s="201">
        <v>0</v>
      </c>
      <c r="BB64" s="201">
        <v>2.9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2.79</v>
      </c>
      <c r="L65" s="201">
        <v>9.17</v>
      </c>
      <c r="M65" s="201">
        <v>2.56</v>
      </c>
      <c r="N65" s="201">
        <v>2.85</v>
      </c>
      <c r="O65" s="201">
        <v>3.17</v>
      </c>
      <c r="P65" s="201">
        <v>5.22</v>
      </c>
      <c r="Q65" s="201">
        <v>0.41</v>
      </c>
      <c r="R65" s="201">
        <v>0.64</v>
      </c>
      <c r="S65" s="201">
        <v>0.63</v>
      </c>
      <c r="T65" s="201">
        <v>1.57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1.71</v>
      </c>
      <c r="AB65" s="201">
        <v>0</v>
      </c>
      <c r="AC65" s="201">
        <v>0</v>
      </c>
      <c r="AD65" s="201">
        <v>0</v>
      </c>
      <c r="AE65" s="201">
        <v>44</v>
      </c>
      <c r="AF65" s="201">
        <v>0</v>
      </c>
      <c r="AG65" s="201">
        <v>0</v>
      </c>
      <c r="AH65" s="201">
        <v>0</v>
      </c>
      <c r="AI65" s="201">
        <v>19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8.4499999999999993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2.91</v>
      </c>
      <c r="AZ65" s="201">
        <v>0</v>
      </c>
      <c r="BA65" s="201">
        <v>0.45</v>
      </c>
      <c r="BB65" s="201">
        <v>2.9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2.79</v>
      </c>
      <c r="L66" s="201">
        <v>9.17</v>
      </c>
      <c r="M66" s="201">
        <v>2.56</v>
      </c>
      <c r="N66" s="201">
        <v>2.85</v>
      </c>
      <c r="O66" s="201">
        <v>3.17</v>
      </c>
      <c r="P66" s="201">
        <v>5.22</v>
      </c>
      <c r="Q66" s="201">
        <v>0.41</v>
      </c>
      <c r="R66" s="201">
        <v>0.64</v>
      </c>
      <c r="S66" s="201">
        <v>0.63</v>
      </c>
      <c r="T66" s="201">
        <v>1.57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1.71</v>
      </c>
      <c r="AB66" s="201">
        <v>0</v>
      </c>
      <c r="AC66" s="201">
        <v>0</v>
      </c>
      <c r="AD66" s="201">
        <v>0</v>
      </c>
      <c r="AE66" s="201">
        <v>44</v>
      </c>
      <c r="AF66" s="201">
        <v>0</v>
      </c>
      <c r="AG66" s="201">
        <v>0</v>
      </c>
      <c r="AH66" s="201">
        <v>0</v>
      </c>
      <c r="AI66" s="201">
        <v>19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8.4499999999999993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2.91</v>
      </c>
      <c r="AZ66" s="201">
        <v>0</v>
      </c>
      <c r="BA66" s="201">
        <v>0.45</v>
      </c>
      <c r="BB66" s="201">
        <v>2.9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2.79</v>
      </c>
      <c r="L67" s="201">
        <v>9.17</v>
      </c>
      <c r="M67" s="201">
        <v>2.56</v>
      </c>
      <c r="N67" s="201">
        <v>2.85</v>
      </c>
      <c r="O67" s="201">
        <v>3.17</v>
      </c>
      <c r="P67" s="201">
        <v>5.22</v>
      </c>
      <c r="Q67" s="201">
        <v>0.41</v>
      </c>
      <c r="R67" s="201">
        <v>0.64</v>
      </c>
      <c r="S67" s="201">
        <v>0.63</v>
      </c>
      <c r="T67" s="201">
        <v>1.57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1.71</v>
      </c>
      <c r="AB67" s="201">
        <v>0</v>
      </c>
      <c r="AC67" s="201">
        <v>0</v>
      </c>
      <c r="AD67" s="201">
        <v>0</v>
      </c>
      <c r="AE67" s="201">
        <v>44</v>
      </c>
      <c r="AF67" s="201">
        <v>0</v>
      </c>
      <c r="AG67" s="201">
        <v>0</v>
      </c>
      <c r="AH67" s="201">
        <v>0</v>
      </c>
      <c r="AI67" s="201">
        <v>19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8.4499999999999993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2.91</v>
      </c>
      <c r="AZ67" s="201">
        <v>0</v>
      </c>
      <c r="BA67" s="201">
        <v>0.45</v>
      </c>
      <c r="BB67" s="201">
        <v>2.72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2.79</v>
      </c>
      <c r="L68" s="201">
        <v>9.17</v>
      </c>
      <c r="M68" s="201">
        <v>2.56</v>
      </c>
      <c r="N68" s="201">
        <v>2.85</v>
      </c>
      <c r="O68" s="201">
        <v>3.17</v>
      </c>
      <c r="P68" s="201">
        <v>5.22</v>
      </c>
      <c r="Q68" s="201">
        <v>0.41</v>
      </c>
      <c r="R68" s="201">
        <v>0.64</v>
      </c>
      <c r="S68" s="201">
        <v>0.63</v>
      </c>
      <c r="T68" s="201">
        <v>1.57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1.71</v>
      </c>
      <c r="AB68" s="201">
        <v>0</v>
      </c>
      <c r="AC68" s="201">
        <v>0</v>
      </c>
      <c r="AD68" s="201">
        <v>0</v>
      </c>
      <c r="AE68" s="201">
        <v>44</v>
      </c>
      <c r="AF68" s="201">
        <v>0</v>
      </c>
      <c r="AG68" s="201">
        <v>0</v>
      </c>
      <c r="AH68" s="201">
        <v>0</v>
      </c>
      <c r="AI68" s="201">
        <v>19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8.4499999999999993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2.91</v>
      </c>
      <c r="AZ68" s="201">
        <v>0</v>
      </c>
      <c r="BA68" s="201">
        <v>0.45</v>
      </c>
      <c r="BB68" s="201">
        <v>2.72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2.79</v>
      </c>
      <c r="L69" s="201">
        <v>9.17</v>
      </c>
      <c r="M69" s="201">
        <v>2.56</v>
      </c>
      <c r="N69" s="201">
        <v>2.85</v>
      </c>
      <c r="O69" s="201">
        <v>3.17</v>
      </c>
      <c r="P69" s="201">
        <v>5.22</v>
      </c>
      <c r="Q69" s="201">
        <v>0.41</v>
      </c>
      <c r="R69" s="201">
        <v>0.64</v>
      </c>
      <c r="S69" s="201">
        <v>0.63</v>
      </c>
      <c r="T69" s="201">
        <v>1.44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1.71</v>
      </c>
      <c r="AB69" s="201">
        <v>0</v>
      </c>
      <c r="AC69" s="201">
        <v>0</v>
      </c>
      <c r="AD69" s="201">
        <v>0</v>
      </c>
      <c r="AE69" s="201">
        <v>44</v>
      </c>
      <c r="AF69" s="201">
        <v>0</v>
      </c>
      <c r="AG69" s="201">
        <v>0</v>
      </c>
      <c r="AH69" s="201">
        <v>0</v>
      </c>
      <c r="AI69" s="201">
        <v>19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8.4499999999999993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2.91</v>
      </c>
      <c r="AZ69" s="201">
        <v>0</v>
      </c>
      <c r="BA69" s="201">
        <v>0.9</v>
      </c>
      <c r="BB69" s="201">
        <v>2.72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2.79</v>
      </c>
      <c r="L70" s="201">
        <v>9.17</v>
      </c>
      <c r="M70" s="201">
        <v>2.56</v>
      </c>
      <c r="N70" s="201">
        <v>2.85</v>
      </c>
      <c r="O70" s="201">
        <v>3.17</v>
      </c>
      <c r="P70" s="201">
        <v>5.22</v>
      </c>
      <c r="Q70" s="201">
        <v>0.41</v>
      </c>
      <c r="R70" s="201">
        <v>0.64</v>
      </c>
      <c r="S70" s="201">
        <v>0.63</v>
      </c>
      <c r="T70" s="201">
        <v>1.57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1.71</v>
      </c>
      <c r="AB70" s="201">
        <v>0</v>
      </c>
      <c r="AC70" s="201">
        <v>0</v>
      </c>
      <c r="AD70" s="201">
        <v>0</v>
      </c>
      <c r="AE70" s="201">
        <v>44</v>
      </c>
      <c r="AF70" s="201">
        <v>0</v>
      </c>
      <c r="AG70" s="201">
        <v>0</v>
      </c>
      <c r="AH70" s="201">
        <v>0</v>
      </c>
      <c r="AI70" s="201">
        <v>19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8.4499999999999993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2.91</v>
      </c>
      <c r="AZ70" s="201">
        <v>0</v>
      </c>
      <c r="BA70" s="201">
        <v>0.9</v>
      </c>
      <c r="BB70" s="201">
        <v>2.72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2.79</v>
      </c>
      <c r="L71" s="201">
        <v>9.17</v>
      </c>
      <c r="M71" s="201">
        <v>2.56</v>
      </c>
      <c r="N71" s="201">
        <v>2.85</v>
      </c>
      <c r="O71" s="201">
        <v>3.17</v>
      </c>
      <c r="P71" s="201">
        <v>5.22</v>
      </c>
      <c r="Q71" s="201">
        <v>0.41</v>
      </c>
      <c r="R71" s="201">
        <v>0.64</v>
      </c>
      <c r="S71" s="201">
        <v>0.63</v>
      </c>
      <c r="T71" s="201">
        <v>1.57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1.66</v>
      </c>
      <c r="AB71" s="201">
        <v>0</v>
      </c>
      <c r="AC71" s="201">
        <v>0</v>
      </c>
      <c r="AD71" s="201">
        <v>0</v>
      </c>
      <c r="AE71" s="201">
        <v>44</v>
      </c>
      <c r="AF71" s="201">
        <v>0</v>
      </c>
      <c r="AG71" s="201">
        <v>0</v>
      </c>
      <c r="AH71" s="201">
        <v>0</v>
      </c>
      <c r="AI71" s="201">
        <v>23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8.4499999999999993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2.91</v>
      </c>
      <c r="AZ71" s="201">
        <v>0</v>
      </c>
      <c r="BA71" s="201">
        <v>0.9</v>
      </c>
      <c r="BB71" s="201">
        <v>2.72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2.78</v>
      </c>
      <c r="L72" s="201">
        <v>9.17</v>
      </c>
      <c r="M72" s="201">
        <v>2.56</v>
      </c>
      <c r="N72" s="201">
        <v>2.85</v>
      </c>
      <c r="O72" s="201">
        <v>3.17</v>
      </c>
      <c r="P72" s="201">
        <v>5.22</v>
      </c>
      <c r="Q72" s="201">
        <v>0.41</v>
      </c>
      <c r="R72" s="201">
        <v>0.64</v>
      </c>
      <c r="S72" s="201">
        <v>0.63</v>
      </c>
      <c r="T72" s="201">
        <v>1.57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1.66</v>
      </c>
      <c r="AB72" s="201">
        <v>0</v>
      </c>
      <c r="AC72" s="201">
        <v>0</v>
      </c>
      <c r="AD72" s="201">
        <v>0</v>
      </c>
      <c r="AE72" s="201">
        <v>44</v>
      </c>
      <c r="AF72" s="201">
        <v>0</v>
      </c>
      <c r="AG72" s="201">
        <v>0</v>
      </c>
      <c r="AH72" s="201">
        <v>0</v>
      </c>
      <c r="AI72" s="201">
        <v>23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8.4499999999999993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2.91</v>
      </c>
      <c r="AZ72" s="201">
        <v>0</v>
      </c>
      <c r="BA72" s="201">
        <v>0.9</v>
      </c>
      <c r="BB72" s="201">
        <v>2.72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2.79</v>
      </c>
      <c r="L73" s="201">
        <v>9.17</v>
      </c>
      <c r="M73" s="201">
        <v>2.56</v>
      </c>
      <c r="N73" s="201">
        <v>2.85</v>
      </c>
      <c r="O73" s="201">
        <v>3.17</v>
      </c>
      <c r="P73" s="201">
        <v>5.22</v>
      </c>
      <c r="Q73" s="201">
        <v>0.41</v>
      </c>
      <c r="R73" s="201">
        <v>0.64</v>
      </c>
      <c r="S73" s="201">
        <v>0.63</v>
      </c>
      <c r="T73" s="201">
        <v>1.57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1.66</v>
      </c>
      <c r="AB73" s="201">
        <v>0</v>
      </c>
      <c r="AC73" s="201">
        <v>0</v>
      </c>
      <c r="AD73" s="201">
        <v>0</v>
      </c>
      <c r="AE73" s="201">
        <v>44</v>
      </c>
      <c r="AF73" s="201">
        <v>0</v>
      </c>
      <c r="AG73" s="201">
        <v>0</v>
      </c>
      <c r="AH73" s="201">
        <v>0</v>
      </c>
      <c r="AI73" s="201">
        <v>23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8.4499999999999993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2.91</v>
      </c>
      <c r="AZ73" s="201">
        <v>0</v>
      </c>
      <c r="BA73" s="201">
        <v>0.9</v>
      </c>
      <c r="BB73" s="201">
        <v>2.72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2.79</v>
      </c>
      <c r="L74" s="201">
        <v>9.17</v>
      </c>
      <c r="M74" s="201">
        <v>2.56</v>
      </c>
      <c r="N74" s="201">
        <v>2.85</v>
      </c>
      <c r="O74" s="201">
        <v>3.17</v>
      </c>
      <c r="P74" s="201">
        <v>5.22</v>
      </c>
      <c r="Q74" s="201">
        <v>0.41</v>
      </c>
      <c r="R74" s="201">
        <v>0.64</v>
      </c>
      <c r="S74" s="201">
        <v>0.63</v>
      </c>
      <c r="T74" s="201">
        <v>1.57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1.66</v>
      </c>
      <c r="AB74" s="201">
        <v>0</v>
      </c>
      <c r="AC74" s="201">
        <v>0</v>
      </c>
      <c r="AD74" s="201">
        <v>0</v>
      </c>
      <c r="AE74" s="201">
        <v>44</v>
      </c>
      <c r="AF74" s="201">
        <v>0</v>
      </c>
      <c r="AG74" s="201">
        <v>0</v>
      </c>
      <c r="AH74" s="201">
        <v>0</v>
      </c>
      <c r="AI74" s="201">
        <v>23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8.4499999999999993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2.91</v>
      </c>
      <c r="AZ74" s="201">
        <v>0</v>
      </c>
      <c r="BA74" s="201">
        <v>1.45</v>
      </c>
      <c r="BB74" s="201">
        <v>2.72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2.79</v>
      </c>
      <c r="L75" s="201">
        <v>9.17</v>
      </c>
      <c r="M75" s="201">
        <v>2.56</v>
      </c>
      <c r="N75" s="201">
        <v>2.85</v>
      </c>
      <c r="O75" s="201">
        <v>3.17</v>
      </c>
      <c r="P75" s="201">
        <v>5.22</v>
      </c>
      <c r="Q75" s="201">
        <v>0.41</v>
      </c>
      <c r="R75" s="201">
        <v>0.64</v>
      </c>
      <c r="S75" s="201">
        <v>0.63</v>
      </c>
      <c r="T75" s="201">
        <v>1.57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1.66</v>
      </c>
      <c r="AB75" s="201">
        <v>0</v>
      </c>
      <c r="AC75" s="201">
        <v>0</v>
      </c>
      <c r="AD75" s="201">
        <v>0</v>
      </c>
      <c r="AE75" s="201">
        <v>44</v>
      </c>
      <c r="AF75" s="201">
        <v>0</v>
      </c>
      <c r="AG75" s="201">
        <v>0</v>
      </c>
      <c r="AH75" s="201">
        <v>0</v>
      </c>
      <c r="AI75" s="201">
        <v>23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8.4499999999999993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2.91</v>
      </c>
      <c r="AZ75" s="201">
        <v>0</v>
      </c>
      <c r="BA75" s="201">
        <v>1.69</v>
      </c>
      <c r="BB75" s="201">
        <v>2.72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2.79</v>
      </c>
      <c r="L76" s="201">
        <v>9.17</v>
      </c>
      <c r="M76" s="201">
        <v>2.56</v>
      </c>
      <c r="N76" s="201">
        <v>2.85</v>
      </c>
      <c r="O76" s="201">
        <v>3.17</v>
      </c>
      <c r="P76" s="201">
        <v>5.22</v>
      </c>
      <c r="Q76" s="201">
        <v>0.41</v>
      </c>
      <c r="R76" s="201">
        <v>0.64</v>
      </c>
      <c r="S76" s="201">
        <v>0.63</v>
      </c>
      <c r="T76" s="201">
        <v>1.57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1.71</v>
      </c>
      <c r="AB76" s="201">
        <v>0</v>
      </c>
      <c r="AC76" s="201">
        <v>0</v>
      </c>
      <c r="AD76" s="201">
        <v>0</v>
      </c>
      <c r="AE76" s="201">
        <v>44</v>
      </c>
      <c r="AF76" s="201">
        <v>0</v>
      </c>
      <c r="AG76" s="201">
        <v>0</v>
      </c>
      <c r="AH76" s="201">
        <v>0</v>
      </c>
      <c r="AI76" s="201">
        <v>23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8.4499999999999993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2.91</v>
      </c>
      <c r="AZ76" s="201">
        <v>1.1100000000000001</v>
      </c>
      <c r="BA76" s="201">
        <v>2.48</v>
      </c>
      <c r="BB76" s="201">
        <v>2.72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2.79</v>
      </c>
      <c r="L77" s="201">
        <v>9.17</v>
      </c>
      <c r="M77" s="201">
        <v>2.56</v>
      </c>
      <c r="N77" s="201">
        <v>2.85</v>
      </c>
      <c r="O77" s="201">
        <v>3.17</v>
      </c>
      <c r="P77" s="201">
        <v>5.22</v>
      </c>
      <c r="Q77" s="201">
        <v>0.41</v>
      </c>
      <c r="R77" s="201">
        <v>0.64</v>
      </c>
      <c r="S77" s="201">
        <v>0.63</v>
      </c>
      <c r="T77" s="201">
        <v>1.57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1.71</v>
      </c>
      <c r="AB77" s="201">
        <v>0</v>
      </c>
      <c r="AC77" s="201">
        <v>0</v>
      </c>
      <c r="AD77" s="201">
        <v>0</v>
      </c>
      <c r="AE77" s="201">
        <v>44</v>
      </c>
      <c r="AF77" s="201">
        <v>0</v>
      </c>
      <c r="AG77" s="201">
        <v>0</v>
      </c>
      <c r="AH77" s="201">
        <v>0</v>
      </c>
      <c r="AI77" s="201">
        <v>23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8.4499999999999993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2.91</v>
      </c>
      <c r="AZ77" s="201">
        <v>2.4300000000000002</v>
      </c>
      <c r="BA77" s="201">
        <v>3.22</v>
      </c>
      <c r="BB77" s="201">
        <v>2.72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2.79</v>
      </c>
      <c r="L78" s="201">
        <v>9.17</v>
      </c>
      <c r="M78" s="201">
        <v>2.56</v>
      </c>
      <c r="N78" s="201">
        <v>2.85</v>
      </c>
      <c r="O78" s="201">
        <v>3.17</v>
      </c>
      <c r="P78" s="201">
        <v>5.22</v>
      </c>
      <c r="Q78" s="201">
        <v>0.41</v>
      </c>
      <c r="R78" s="201">
        <v>0.64</v>
      </c>
      <c r="S78" s="201">
        <v>0.63</v>
      </c>
      <c r="T78" s="201">
        <v>1.57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1.77</v>
      </c>
      <c r="AB78" s="201">
        <v>0</v>
      </c>
      <c r="AC78" s="201">
        <v>0</v>
      </c>
      <c r="AD78" s="201">
        <v>0</v>
      </c>
      <c r="AE78" s="201">
        <v>44</v>
      </c>
      <c r="AF78" s="201">
        <v>0</v>
      </c>
      <c r="AG78" s="201">
        <v>0</v>
      </c>
      <c r="AH78" s="201">
        <v>0</v>
      </c>
      <c r="AI78" s="201">
        <v>23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8.4499999999999993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2.96</v>
      </c>
      <c r="AZ78" s="201">
        <v>4.8600000000000003</v>
      </c>
      <c r="BA78" s="201">
        <v>3.22</v>
      </c>
      <c r="BB78" s="201">
        <v>2.72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2.73</v>
      </c>
      <c r="L79" s="201">
        <v>9.17</v>
      </c>
      <c r="M79" s="201">
        <v>2.56</v>
      </c>
      <c r="N79" s="201">
        <v>2.85</v>
      </c>
      <c r="O79" s="201">
        <v>3.17</v>
      </c>
      <c r="P79" s="201">
        <v>5.22</v>
      </c>
      <c r="Q79" s="201">
        <v>0.41</v>
      </c>
      <c r="R79" s="201">
        <v>0.64</v>
      </c>
      <c r="S79" s="201">
        <v>0.63</v>
      </c>
      <c r="T79" s="201">
        <v>1.57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1.77</v>
      </c>
      <c r="AB79" s="201">
        <v>0</v>
      </c>
      <c r="AC79" s="201">
        <v>0</v>
      </c>
      <c r="AD79" s="201">
        <v>0</v>
      </c>
      <c r="AE79" s="201">
        <v>44</v>
      </c>
      <c r="AF79" s="201">
        <v>0</v>
      </c>
      <c r="AG79" s="201">
        <v>0</v>
      </c>
      <c r="AH79" s="201">
        <v>0</v>
      </c>
      <c r="AI79" s="201">
        <v>22.15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8.4499999999999993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2.96</v>
      </c>
      <c r="AZ79" s="201">
        <v>4.8600000000000003</v>
      </c>
      <c r="BA79" s="201">
        <v>3.22</v>
      </c>
      <c r="BB79" s="201">
        <v>2.72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2.79</v>
      </c>
      <c r="L80" s="201">
        <v>9.17</v>
      </c>
      <c r="M80" s="201">
        <v>2.56</v>
      </c>
      <c r="N80" s="201">
        <v>2.85</v>
      </c>
      <c r="O80" s="201">
        <v>3.17</v>
      </c>
      <c r="P80" s="201">
        <v>5.22</v>
      </c>
      <c r="Q80" s="201">
        <v>0.41</v>
      </c>
      <c r="R80" s="201">
        <v>0.64</v>
      </c>
      <c r="S80" s="201">
        <v>0.63</v>
      </c>
      <c r="T80" s="201">
        <v>1.57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1.77</v>
      </c>
      <c r="AB80" s="201">
        <v>0</v>
      </c>
      <c r="AC80" s="201">
        <v>0</v>
      </c>
      <c r="AD80" s="201">
        <v>0</v>
      </c>
      <c r="AE80" s="201">
        <v>44</v>
      </c>
      <c r="AF80" s="201">
        <v>0</v>
      </c>
      <c r="AG80" s="201">
        <v>0</v>
      </c>
      <c r="AH80" s="201">
        <v>0</v>
      </c>
      <c r="AI80" s="201">
        <v>22.15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8.4499999999999993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2.96</v>
      </c>
      <c r="AZ80" s="201">
        <v>4.8600000000000003</v>
      </c>
      <c r="BA80" s="201">
        <v>3.22</v>
      </c>
      <c r="BB80" s="201">
        <v>2.72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2.79</v>
      </c>
      <c r="L81" s="201">
        <v>9.17</v>
      </c>
      <c r="M81" s="201">
        <v>2.56</v>
      </c>
      <c r="N81" s="201">
        <v>2.85</v>
      </c>
      <c r="O81" s="201">
        <v>3.17</v>
      </c>
      <c r="P81" s="201">
        <v>5.22</v>
      </c>
      <c r="Q81" s="201">
        <v>0.41</v>
      </c>
      <c r="R81" s="201">
        <v>0.64</v>
      </c>
      <c r="S81" s="201">
        <v>0.63</v>
      </c>
      <c r="T81" s="201">
        <v>1.57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1.78</v>
      </c>
      <c r="AB81" s="201">
        <v>0</v>
      </c>
      <c r="AC81" s="201">
        <v>0</v>
      </c>
      <c r="AD81" s="201">
        <v>0</v>
      </c>
      <c r="AE81" s="201">
        <v>43.38</v>
      </c>
      <c r="AF81" s="201">
        <v>0</v>
      </c>
      <c r="AG81" s="201">
        <v>0</v>
      </c>
      <c r="AH81" s="201">
        <v>0</v>
      </c>
      <c r="AI81" s="201">
        <v>22.13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8.4499999999999993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2.96</v>
      </c>
      <c r="AZ81" s="201">
        <v>4.8600000000000003</v>
      </c>
      <c r="BA81" s="201">
        <v>3.22</v>
      </c>
      <c r="BB81" s="201">
        <v>2.72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2.79</v>
      </c>
      <c r="L82" s="201">
        <v>9.17</v>
      </c>
      <c r="M82" s="201">
        <v>2.56</v>
      </c>
      <c r="N82" s="201">
        <v>2.85</v>
      </c>
      <c r="O82" s="201">
        <v>3.17</v>
      </c>
      <c r="P82" s="201">
        <v>5.22</v>
      </c>
      <c r="Q82" s="201">
        <v>0.41</v>
      </c>
      <c r="R82" s="201">
        <v>0.64</v>
      </c>
      <c r="S82" s="201">
        <v>0.63</v>
      </c>
      <c r="T82" s="201">
        <v>1.57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1.78</v>
      </c>
      <c r="AB82" s="201">
        <v>0</v>
      </c>
      <c r="AC82" s="201">
        <v>0</v>
      </c>
      <c r="AD82" s="201">
        <v>0</v>
      </c>
      <c r="AE82" s="201">
        <v>43.38</v>
      </c>
      <c r="AF82" s="201">
        <v>0</v>
      </c>
      <c r="AG82" s="201">
        <v>0</v>
      </c>
      <c r="AH82" s="201">
        <v>0</v>
      </c>
      <c r="AI82" s="201">
        <v>22.13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8.4499999999999993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2.96</v>
      </c>
      <c r="AZ82" s="201">
        <v>4.8600000000000003</v>
      </c>
      <c r="BA82" s="201">
        <v>3.22</v>
      </c>
      <c r="BB82" s="201">
        <v>2.72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2.79</v>
      </c>
      <c r="L83" s="201">
        <v>9.17</v>
      </c>
      <c r="M83" s="201">
        <v>2.56</v>
      </c>
      <c r="N83" s="201">
        <v>2.85</v>
      </c>
      <c r="O83" s="201">
        <v>3.17</v>
      </c>
      <c r="P83" s="201">
        <v>5.22</v>
      </c>
      <c r="Q83" s="201">
        <v>0.41</v>
      </c>
      <c r="R83" s="201">
        <v>0.64</v>
      </c>
      <c r="S83" s="201">
        <v>0.63</v>
      </c>
      <c r="T83" s="201">
        <v>1.57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1.78</v>
      </c>
      <c r="AB83" s="201">
        <v>0</v>
      </c>
      <c r="AC83" s="201">
        <v>0</v>
      </c>
      <c r="AD83" s="201">
        <v>0</v>
      </c>
      <c r="AE83" s="201">
        <v>44</v>
      </c>
      <c r="AF83" s="201">
        <v>0</v>
      </c>
      <c r="AG83" s="201">
        <v>0</v>
      </c>
      <c r="AH83" s="201">
        <v>0</v>
      </c>
      <c r="AI83" s="201">
        <v>22.49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8.4499999999999993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2.96</v>
      </c>
      <c r="AZ83" s="201">
        <v>4.7</v>
      </c>
      <c r="BA83" s="201">
        <v>3.22</v>
      </c>
      <c r="BB83" s="201">
        <v>2.72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2.79</v>
      </c>
      <c r="L84" s="201">
        <v>9.17</v>
      </c>
      <c r="M84" s="201">
        <v>2.56</v>
      </c>
      <c r="N84" s="201">
        <v>2.85</v>
      </c>
      <c r="O84" s="201">
        <v>3.17</v>
      </c>
      <c r="P84" s="201">
        <v>5.22</v>
      </c>
      <c r="Q84" s="201">
        <v>0.41</v>
      </c>
      <c r="R84" s="201">
        <v>0.64</v>
      </c>
      <c r="S84" s="201">
        <v>0.63</v>
      </c>
      <c r="T84" s="201">
        <v>1.57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1.78</v>
      </c>
      <c r="AB84" s="201">
        <v>0</v>
      </c>
      <c r="AC84" s="201">
        <v>0</v>
      </c>
      <c r="AD84" s="201">
        <v>0</v>
      </c>
      <c r="AE84" s="201">
        <v>44</v>
      </c>
      <c r="AF84" s="201">
        <v>0</v>
      </c>
      <c r="AG84" s="201">
        <v>0</v>
      </c>
      <c r="AH84" s="201">
        <v>0</v>
      </c>
      <c r="AI84" s="201">
        <v>22.28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8.4499999999999993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2.96</v>
      </c>
      <c r="AZ84" s="201">
        <v>4.7</v>
      </c>
      <c r="BA84" s="201">
        <v>3.22</v>
      </c>
      <c r="BB84" s="201">
        <v>2.72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2.79</v>
      </c>
      <c r="L85" s="201">
        <v>9.17</v>
      </c>
      <c r="M85" s="201">
        <v>2.56</v>
      </c>
      <c r="N85" s="201">
        <v>2.85</v>
      </c>
      <c r="O85" s="201">
        <v>3.17</v>
      </c>
      <c r="P85" s="201">
        <v>5.22</v>
      </c>
      <c r="Q85" s="201">
        <v>0.41</v>
      </c>
      <c r="R85" s="201">
        <v>0.64</v>
      </c>
      <c r="S85" s="201">
        <v>0.63</v>
      </c>
      <c r="T85" s="201">
        <v>1.57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1.78</v>
      </c>
      <c r="AB85" s="201">
        <v>0</v>
      </c>
      <c r="AC85" s="201">
        <v>0</v>
      </c>
      <c r="AD85" s="201">
        <v>0</v>
      </c>
      <c r="AE85" s="201">
        <v>44</v>
      </c>
      <c r="AF85" s="201">
        <v>0</v>
      </c>
      <c r="AG85" s="201">
        <v>0</v>
      </c>
      <c r="AH85" s="201">
        <v>0</v>
      </c>
      <c r="AI85" s="201">
        <v>22.28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8.4499999999999993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2.96</v>
      </c>
      <c r="AZ85" s="201">
        <v>4.7</v>
      </c>
      <c r="BA85" s="201">
        <v>2.78</v>
      </c>
      <c r="BB85" s="201">
        <v>2.72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2.79</v>
      </c>
      <c r="L86" s="201">
        <v>9.17</v>
      </c>
      <c r="M86" s="201">
        <v>2.56</v>
      </c>
      <c r="N86" s="201">
        <v>2.85</v>
      </c>
      <c r="O86" s="201">
        <v>3.17</v>
      </c>
      <c r="P86" s="201">
        <v>5.22</v>
      </c>
      <c r="Q86" s="201">
        <v>0.41</v>
      </c>
      <c r="R86" s="201">
        <v>0.64</v>
      </c>
      <c r="S86" s="201">
        <v>0.63</v>
      </c>
      <c r="T86" s="201">
        <v>1.57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1.78</v>
      </c>
      <c r="AB86" s="201">
        <v>0</v>
      </c>
      <c r="AC86" s="201">
        <v>0</v>
      </c>
      <c r="AD86" s="201">
        <v>0</v>
      </c>
      <c r="AE86" s="201">
        <v>44</v>
      </c>
      <c r="AF86" s="201">
        <v>0</v>
      </c>
      <c r="AG86" s="201">
        <v>0</v>
      </c>
      <c r="AH86" s="201">
        <v>0</v>
      </c>
      <c r="AI86" s="201">
        <v>22.28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8.4499999999999993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2.91</v>
      </c>
      <c r="AZ86" s="201">
        <v>4.7</v>
      </c>
      <c r="BA86" s="201">
        <v>2.69</v>
      </c>
      <c r="BB86" s="201">
        <v>2.72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2.79</v>
      </c>
      <c r="L87" s="201">
        <v>9.17</v>
      </c>
      <c r="M87" s="201">
        <v>2.56</v>
      </c>
      <c r="N87" s="201">
        <v>2.85</v>
      </c>
      <c r="O87" s="201">
        <v>3.17</v>
      </c>
      <c r="P87" s="201">
        <v>5.22</v>
      </c>
      <c r="Q87" s="201">
        <v>0.41</v>
      </c>
      <c r="R87" s="201">
        <v>0.64</v>
      </c>
      <c r="S87" s="201">
        <v>0.63</v>
      </c>
      <c r="T87" s="201">
        <v>1.57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1.78</v>
      </c>
      <c r="AB87" s="201">
        <v>0</v>
      </c>
      <c r="AC87" s="201">
        <v>0</v>
      </c>
      <c r="AD87" s="201">
        <v>0</v>
      </c>
      <c r="AE87" s="201">
        <v>44</v>
      </c>
      <c r="AF87" s="201">
        <v>0</v>
      </c>
      <c r="AG87" s="201">
        <v>0</v>
      </c>
      <c r="AH87" s="201">
        <v>0</v>
      </c>
      <c r="AI87" s="201">
        <v>21.92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8.4499999999999993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2.91</v>
      </c>
      <c r="AZ87" s="201">
        <v>3.86</v>
      </c>
      <c r="BA87" s="201">
        <v>2.69</v>
      </c>
      <c r="BB87" s="201">
        <v>2.72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2.79</v>
      </c>
      <c r="L88" s="201">
        <v>9.17</v>
      </c>
      <c r="M88" s="201">
        <v>2.56</v>
      </c>
      <c r="N88" s="201">
        <v>2.85</v>
      </c>
      <c r="O88" s="201">
        <v>3.17</v>
      </c>
      <c r="P88" s="201">
        <v>5.22</v>
      </c>
      <c r="Q88" s="201">
        <v>0.41</v>
      </c>
      <c r="R88" s="201">
        <v>0.64</v>
      </c>
      <c r="S88" s="201">
        <v>0.63</v>
      </c>
      <c r="T88" s="201">
        <v>1.57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1.78</v>
      </c>
      <c r="AB88" s="201">
        <v>0</v>
      </c>
      <c r="AC88" s="201">
        <v>0</v>
      </c>
      <c r="AD88" s="201">
        <v>0</v>
      </c>
      <c r="AE88" s="201">
        <v>44</v>
      </c>
      <c r="AF88" s="201">
        <v>0</v>
      </c>
      <c r="AG88" s="201">
        <v>0</v>
      </c>
      <c r="AH88" s="201">
        <v>0</v>
      </c>
      <c r="AI88" s="201">
        <v>21.92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8.4499999999999993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2.91</v>
      </c>
      <c r="AZ88" s="201">
        <v>3.86</v>
      </c>
      <c r="BA88" s="201">
        <v>2.69</v>
      </c>
      <c r="BB88" s="201">
        <v>2.72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2.79</v>
      </c>
      <c r="L89" s="201">
        <v>9.17</v>
      </c>
      <c r="M89" s="201">
        <v>2.56</v>
      </c>
      <c r="N89" s="201">
        <v>2.85</v>
      </c>
      <c r="O89" s="201">
        <v>3.17</v>
      </c>
      <c r="P89" s="201">
        <v>5.22</v>
      </c>
      <c r="Q89" s="201">
        <v>0.41</v>
      </c>
      <c r="R89" s="201">
        <v>0.64</v>
      </c>
      <c r="S89" s="201">
        <v>0.63</v>
      </c>
      <c r="T89" s="201">
        <v>1.57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1.78</v>
      </c>
      <c r="AB89" s="201">
        <v>0</v>
      </c>
      <c r="AC89" s="201">
        <v>0</v>
      </c>
      <c r="AD89" s="201">
        <v>0</v>
      </c>
      <c r="AE89" s="201">
        <v>44</v>
      </c>
      <c r="AF89" s="201">
        <v>0</v>
      </c>
      <c r="AG89" s="201">
        <v>0</v>
      </c>
      <c r="AH89" s="201">
        <v>0</v>
      </c>
      <c r="AI89" s="201">
        <v>21.92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8.4499999999999993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2.91</v>
      </c>
      <c r="AZ89" s="201">
        <v>4.7</v>
      </c>
      <c r="BA89" s="201">
        <v>2.78</v>
      </c>
      <c r="BB89" s="201">
        <v>2.72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2.79</v>
      </c>
      <c r="L90" s="201">
        <v>9.17</v>
      </c>
      <c r="M90" s="201">
        <v>2.56</v>
      </c>
      <c r="N90" s="201">
        <v>2.85</v>
      </c>
      <c r="O90" s="201">
        <v>3.17</v>
      </c>
      <c r="P90" s="201">
        <v>5.22</v>
      </c>
      <c r="Q90" s="201">
        <v>0.41</v>
      </c>
      <c r="R90" s="201">
        <v>0.64</v>
      </c>
      <c r="S90" s="201">
        <v>0.63</v>
      </c>
      <c r="T90" s="201">
        <v>1.57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1.78</v>
      </c>
      <c r="AB90" s="201">
        <v>0</v>
      </c>
      <c r="AC90" s="201">
        <v>0</v>
      </c>
      <c r="AD90" s="201">
        <v>0</v>
      </c>
      <c r="AE90" s="201">
        <v>44</v>
      </c>
      <c r="AF90" s="201">
        <v>0</v>
      </c>
      <c r="AG90" s="201">
        <v>0</v>
      </c>
      <c r="AH90" s="201">
        <v>0</v>
      </c>
      <c r="AI90" s="201">
        <v>21.92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8.4499999999999993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2.96</v>
      </c>
      <c r="AZ90" s="201">
        <v>4.7</v>
      </c>
      <c r="BA90" s="201">
        <v>3.11</v>
      </c>
      <c r="BB90" s="201">
        <v>2.72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2.79</v>
      </c>
      <c r="L91" s="201">
        <v>9.17</v>
      </c>
      <c r="M91" s="201">
        <v>2.56</v>
      </c>
      <c r="N91" s="201">
        <v>2.85</v>
      </c>
      <c r="O91" s="201">
        <v>3.17</v>
      </c>
      <c r="P91" s="201">
        <v>5.22</v>
      </c>
      <c r="Q91" s="201">
        <v>0.41</v>
      </c>
      <c r="R91" s="201">
        <v>0.64</v>
      </c>
      <c r="S91" s="201">
        <v>0.63</v>
      </c>
      <c r="T91" s="201">
        <v>1.57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1.78</v>
      </c>
      <c r="AB91" s="201">
        <v>0</v>
      </c>
      <c r="AC91" s="201">
        <v>0</v>
      </c>
      <c r="AD91" s="201">
        <v>0</v>
      </c>
      <c r="AE91" s="201">
        <v>44</v>
      </c>
      <c r="AF91" s="201">
        <v>0</v>
      </c>
      <c r="AG91" s="201">
        <v>0</v>
      </c>
      <c r="AH91" s="201">
        <v>0</v>
      </c>
      <c r="AI91" s="201">
        <v>22.28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8.4499999999999993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2.96</v>
      </c>
      <c r="AZ91" s="201">
        <v>4.7</v>
      </c>
      <c r="BA91" s="201">
        <v>3.11</v>
      </c>
      <c r="BB91" s="201">
        <v>2.72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2.79</v>
      </c>
      <c r="L92" s="201">
        <v>9.17</v>
      </c>
      <c r="M92" s="201">
        <v>2.56</v>
      </c>
      <c r="N92" s="201">
        <v>2.85</v>
      </c>
      <c r="O92" s="201">
        <v>3.17</v>
      </c>
      <c r="P92" s="201">
        <v>5.22</v>
      </c>
      <c r="Q92" s="201">
        <v>0.41</v>
      </c>
      <c r="R92" s="201">
        <v>0.64</v>
      </c>
      <c r="S92" s="201">
        <v>0.63</v>
      </c>
      <c r="T92" s="201">
        <v>1.57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1.78</v>
      </c>
      <c r="AB92" s="201">
        <v>0</v>
      </c>
      <c r="AC92" s="201">
        <v>0</v>
      </c>
      <c r="AD92" s="201">
        <v>0</v>
      </c>
      <c r="AE92" s="201">
        <v>44</v>
      </c>
      <c r="AF92" s="201">
        <v>0</v>
      </c>
      <c r="AG92" s="201">
        <v>0</v>
      </c>
      <c r="AH92" s="201">
        <v>0</v>
      </c>
      <c r="AI92" s="201">
        <v>22.28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8.4499999999999993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2.96</v>
      </c>
      <c r="AZ92" s="201">
        <v>4.7</v>
      </c>
      <c r="BA92" s="201">
        <v>3.11</v>
      </c>
      <c r="BB92" s="201">
        <v>2.72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2.79</v>
      </c>
      <c r="L93" s="201">
        <v>9.17</v>
      </c>
      <c r="M93" s="201">
        <v>2.56</v>
      </c>
      <c r="N93" s="201">
        <v>2.85</v>
      </c>
      <c r="O93" s="201">
        <v>3.17</v>
      </c>
      <c r="P93" s="201">
        <v>5.22</v>
      </c>
      <c r="Q93" s="201">
        <v>0.41</v>
      </c>
      <c r="R93" s="201">
        <v>0.64</v>
      </c>
      <c r="S93" s="201">
        <v>0.63</v>
      </c>
      <c r="T93" s="201">
        <v>1.57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1.78</v>
      </c>
      <c r="AB93" s="201">
        <v>0</v>
      </c>
      <c r="AC93" s="201">
        <v>0</v>
      </c>
      <c r="AD93" s="201">
        <v>0</v>
      </c>
      <c r="AE93" s="201">
        <v>44</v>
      </c>
      <c r="AF93" s="201">
        <v>0</v>
      </c>
      <c r="AG93" s="201">
        <v>0</v>
      </c>
      <c r="AH93" s="201">
        <v>0</v>
      </c>
      <c r="AI93" s="201">
        <v>22.28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8.4499999999999993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2.96</v>
      </c>
      <c r="AZ93" s="201">
        <v>4.7</v>
      </c>
      <c r="BA93" s="201">
        <v>3.11</v>
      </c>
      <c r="BB93" s="201">
        <v>2.72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2.79</v>
      </c>
      <c r="L94" s="201">
        <v>9.17</v>
      </c>
      <c r="M94" s="201">
        <v>2.56</v>
      </c>
      <c r="N94" s="201">
        <v>2.85</v>
      </c>
      <c r="O94" s="201">
        <v>3.17</v>
      </c>
      <c r="P94" s="201">
        <v>5.22</v>
      </c>
      <c r="Q94" s="201">
        <v>0.41</v>
      </c>
      <c r="R94" s="201">
        <v>0.64</v>
      </c>
      <c r="S94" s="201">
        <v>0.63</v>
      </c>
      <c r="T94" s="201">
        <v>1.57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1.78</v>
      </c>
      <c r="AB94" s="201">
        <v>0</v>
      </c>
      <c r="AC94" s="201">
        <v>0</v>
      </c>
      <c r="AD94" s="201">
        <v>0</v>
      </c>
      <c r="AE94" s="201">
        <v>44.31</v>
      </c>
      <c r="AF94" s="201">
        <v>0</v>
      </c>
      <c r="AG94" s="201">
        <v>0</v>
      </c>
      <c r="AH94" s="201">
        <v>0</v>
      </c>
      <c r="AI94" s="201">
        <v>22.28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8.4499999999999993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2.91</v>
      </c>
      <c r="AZ94" s="201">
        <v>4.7</v>
      </c>
      <c r="BA94" s="201">
        <v>2.78</v>
      </c>
      <c r="BB94" s="201">
        <v>2.72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2.79</v>
      </c>
      <c r="L95" s="201">
        <v>9.17</v>
      </c>
      <c r="M95" s="201">
        <v>2.56</v>
      </c>
      <c r="N95" s="201">
        <v>2.85</v>
      </c>
      <c r="O95" s="201">
        <v>3.17</v>
      </c>
      <c r="P95" s="201">
        <v>5.22</v>
      </c>
      <c r="Q95" s="201">
        <v>0.41</v>
      </c>
      <c r="R95" s="201">
        <v>0.64</v>
      </c>
      <c r="S95" s="201">
        <v>0.63</v>
      </c>
      <c r="T95" s="201">
        <v>1.57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1.78</v>
      </c>
      <c r="AB95" s="201">
        <v>0</v>
      </c>
      <c r="AC95" s="201">
        <v>0</v>
      </c>
      <c r="AD95" s="201">
        <v>0</v>
      </c>
      <c r="AE95" s="201">
        <v>44.31</v>
      </c>
      <c r="AF95" s="201">
        <v>0</v>
      </c>
      <c r="AG95" s="201">
        <v>0</v>
      </c>
      <c r="AH95" s="201">
        <v>0</v>
      </c>
      <c r="AI95" s="201">
        <v>21.92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8.4499999999999993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2.91</v>
      </c>
      <c r="AZ95" s="201">
        <v>4.7</v>
      </c>
      <c r="BA95" s="201">
        <v>2.0299999999999998</v>
      </c>
      <c r="BB95" s="201">
        <v>2.72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2.79</v>
      </c>
      <c r="L96" s="201">
        <v>9.17</v>
      </c>
      <c r="M96" s="201">
        <v>2.56</v>
      </c>
      <c r="N96" s="201">
        <v>2.85</v>
      </c>
      <c r="O96" s="201">
        <v>3.17</v>
      </c>
      <c r="P96" s="201">
        <v>5.22</v>
      </c>
      <c r="Q96" s="201">
        <v>0.41</v>
      </c>
      <c r="R96" s="201">
        <v>0.64</v>
      </c>
      <c r="S96" s="201">
        <v>0.63</v>
      </c>
      <c r="T96" s="201">
        <v>1.57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1.78</v>
      </c>
      <c r="AB96" s="201">
        <v>0</v>
      </c>
      <c r="AC96" s="201">
        <v>0</v>
      </c>
      <c r="AD96" s="201">
        <v>0</v>
      </c>
      <c r="AE96" s="201">
        <v>44.31</v>
      </c>
      <c r="AF96" s="201">
        <v>0</v>
      </c>
      <c r="AG96" s="201">
        <v>0</v>
      </c>
      <c r="AH96" s="201">
        <v>0</v>
      </c>
      <c r="AI96" s="201">
        <v>21.92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8.4499999999999993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2.91</v>
      </c>
      <c r="AZ96" s="201">
        <v>3.53</v>
      </c>
      <c r="BA96" s="201">
        <v>1.36</v>
      </c>
      <c r="BB96" s="201">
        <v>2.72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2.79</v>
      </c>
      <c r="L97" s="201">
        <v>9.17</v>
      </c>
      <c r="M97" s="201">
        <v>2.56</v>
      </c>
      <c r="N97" s="201">
        <v>2.85</v>
      </c>
      <c r="O97" s="201">
        <v>3.17</v>
      </c>
      <c r="P97" s="201">
        <v>5.22</v>
      </c>
      <c r="Q97" s="201">
        <v>0.41</v>
      </c>
      <c r="R97" s="201">
        <v>0.64</v>
      </c>
      <c r="S97" s="201">
        <v>0.63</v>
      </c>
      <c r="T97" s="201">
        <v>1.57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1.78</v>
      </c>
      <c r="AB97" s="201">
        <v>0</v>
      </c>
      <c r="AC97" s="201">
        <v>0</v>
      </c>
      <c r="AD97" s="201">
        <v>0</v>
      </c>
      <c r="AE97" s="201">
        <v>44.31</v>
      </c>
      <c r="AF97" s="201">
        <v>0</v>
      </c>
      <c r="AG97" s="201">
        <v>0</v>
      </c>
      <c r="AH97" s="201">
        <v>0</v>
      </c>
      <c r="AI97" s="201">
        <v>21.92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8.4499999999999993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2.91</v>
      </c>
      <c r="AZ97" s="201">
        <v>2.35</v>
      </c>
      <c r="BA97" s="201">
        <v>0.9</v>
      </c>
      <c r="BB97" s="201">
        <v>2.72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2.79</v>
      </c>
      <c r="L98" s="201">
        <v>9.17</v>
      </c>
      <c r="M98" s="201">
        <v>2.56</v>
      </c>
      <c r="N98" s="201">
        <v>2.85</v>
      </c>
      <c r="O98" s="201">
        <v>3.17</v>
      </c>
      <c r="P98" s="201">
        <v>5.22</v>
      </c>
      <c r="Q98" s="201">
        <v>0.41</v>
      </c>
      <c r="R98" s="201">
        <v>0.64</v>
      </c>
      <c r="S98" s="201">
        <v>0.63</v>
      </c>
      <c r="T98" s="201">
        <v>1.57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1.78</v>
      </c>
      <c r="AB98" s="201">
        <v>0</v>
      </c>
      <c r="AC98" s="201">
        <v>0</v>
      </c>
      <c r="AD98" s="201">
        <v>0</v>
      </c>
      <c r="AE98" s="201">
        <v>44.31</v>
      </c>
      <c r="AF98" s="201">
        <v>0</v>
      </c>
      <c r="AG98" s="201">
        <v>0</v>
      </c>
      <c r="AH98" s="201">
        <v>0</v>
      </c>
      <c r="AI98" s="201">
        <v>21.92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8.4499999999999993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2.91</v>
      </c>
      <c r="AZ98" s="201">
        <v>1.17</v>
      </c>
      <c r="BA98" s="201">
        <v>0.45</v>
      </c>
      <c r="BB98" s="201">
        <v>2.72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6.6959999999999964E-2</v>
      </c>
      <c r="L99">
        <f t="shared" si="0"/>
        <v>0.21996749999999965</v>
      </c>
      <c r="M99">
        <f t="shared" si="0"/>
        <v>6.1440000000000043E-2</v>
      </c>
      <c r="N99">
        <f t="shared" si="0"/>
        <v>6.8399999999999947E-2</v>
      </c>
      <c r="O99">
        <f t="shared" si="0"/>
        <v>7.6079999999999953E-2</v>
      </c>
      <c r="P99">
        <f t="shared" si="0"/>
        <v>0.12528000000000031</v>
      </c>
      <c r="Q99">
        <f t="shared" si="0"/>
        <v>9.8349999999999861E-3</v>
      </c>
      <c r="R99">
        <f t="shared" si="0"/>
        <v>1.535750000000001E-2</v>
      </c>
      <c r="S99">
        <f t="shared" si="0"/>
        <v>1.5120000000000026E-2</v>
      </c>
      <c r="T99">
        <f t="shared" si="0"/>
        <v>3.764749999999991E-2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4.2252499999999998E-2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1.0635550000000005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0.49021250000000011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0.20280000000000029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6.9989999999999983E-2</v>
      </c>
      <c r="AZ99">
        <f t="shared" si="0"/>
        <v>2.4067500000000006E-2</v>
      </c>
      <c r="BA99">
        <f t="shared" si="0"/>
        <v>2.1909999999999992E-2</v>
      </c>
      <c r="BB99">
        <f t="shared" si="0"/>
        <v>6.6990000000000063E-2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9.06</v>
      </c>
      <c r="AF3" s="201">
        <v>0</v>
      </c>
      <c r="AG3" s="201">
        <v>0</v>
      </c>
      <c r="AH3" s="201">
        <v>0</v>
      </c>
      <c r="AI3" s="201">
        <v>5.81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9.06</v>
      </c>
      <c r="AF4" s="201">
        <v>0</v>
      </c>
      <c r="AG4" s="201">
        <v>0</v>
      </c>
      <c r="AH4" s="201">
        <v>0</v>
      </c>
      <c r="AI4" s="201">
        <v>5.81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9.06</v>
      </c>
      <c r="AF5" s="201">
        <v>0</v>
      </c>
      <c r="AG5" s="201">
        <v>0</v>
      </c>
      <c r="AH5" s="201">
        <v>0</v>
      </c>
      <c r="AI5" s="201">
        <v>5.81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9.06</v>
      </c>
      <c r="AF6" s="201">
        <v>0</v>
      </c>
      <c r="AG6" s="201">
        <v>0</v>
      </c>
      <c r="AH6" s="201">
        <v>0</v>
      </c>
      <c r="AI6" s="201">
        <v>5.81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9.06</v>
      </c>
      <c r="AF7" s="201">
        <v>0</v>
      </c>
      <c r="AG7" s="201">
        <v>0</v>
      </c>
      <c r="AH7" s="201">
        <v>0</v>
      </c>
      <c r="AI7" s="201">
        <v>5.81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9.06</v>
      </c>
      <c r="AF8" s="201">
        <v>0</v>
      </c>
      <c r="AG8" s="201">
        <v>0</v>
      </c>
      <c r="AH8" s="201">
        <v>0</v>
      </c>
      <c r="AI8" s="201">
        <v>5.81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8</v>
      </c>
      <c r="AF9" s="201">
        <v>0</v>
      </c>
      <c r="AG9" s="201">
        <v>0</v>
      </c>
      <c r="AH9" s="201">
        <v>0</v>
      </c>
      <c r="AI9" s="201">
        <v>5.84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8</v>
      </c>
      <c r="AF10" s="201">
        <v>0</v>
      </c>
      <c r="AG10" s="201">
        <v>0</v>
      </c>
      <c r="AH10" s="201">
        <v>0</v>
      </c>
      <c r="AI10" s="201">
        <v>5.84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8</v>
      </c>
      <c r="AF11" s="201">
        <v>0</v>
      </c>
      <c r="AG11" s="201">
        <v>0</v>
      </c>
      <c r="AH11" s="201">
        <v>0</v>
      </c>
      <c r="AI11" s="201">
        <v>5.84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8</v>
      </c>
      <c r="AF12" s="201">
        <v>0</v>
      </c>
      <c r="AG12" s="201">
        <v>0</v>
      </c>
      <c r="AH12" s="201">
        <v>0</v>
      </c>
      <c r="AI12" s="201">
        <v>5.84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8</v>
      </c>
      <c r="AF13" s="201">
        <v>0</v>
      </c>
      <c r="AG13" s="201">
        <v>0</v>
      </c>
      <c r="AH13" s="201">
        <v>0</v>
      </c>
      <c r="AI13" s="201">
        <v>5.84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8</v>
      </c>
      <c r="AF14" s="201">
        <v>0</v>
      </c>
      <c r="AG14" s="201">
        <v>0</v>
      </c>
      <c r="AH14" s="201">
        <v>0</v>
      </c>
      <c r="AI14" s="201">
        <v>5.84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8</v>
      </c>
      <c r="AF15" s="201">
        <v>0</v>
      </c>
      <c r="AG15" s="201">
        <v>0</v>
      </c>
      <c r="AH15" s="201">
        <v>0</v>
      </c>
      <c r="AI15" s="201">
        <v>5.84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8</v>
      </c>
      <c r="AF16" s="201">
        <v>0</v>
      </c>
      <c r="AG16" s="201">
        <v>0</v>
      </c>
      <c r="AH16" s="201">
        <v>0</v>
      </c>
      <c r="AI16" s="201">
        <v>5.84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8</v>
      </c>
      <c r="AF17" s="201">
        <v>0</v>
      </c>
      <c r="AG17" s="201">
        <v>0</v>
      </c>
      <c r="AH17" s="201">
        <v>0</v>
      </c>
      <c r="AI17" s="201">
        <v>5.84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8</v>
      </c>
      <c r="AF18" s="201">
        <v>0</v>
      </c>
      <c r="AG18" s="201">
        <v>0</v>
      </c>
      <c r="AH18" s="201">
        <v>0</v>
      </c>
      <c r="AI18" s="201">
        <v>5.84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9.25</v>
      </c>
      <c r="AF19" s="201">
        <v>0</v>
      </c>
      <c r="AG19" s="201">
        <v>0</v>
      </c>
      <c r="AH19" s="201">
        <v>0</v>
      </c>
      <c r="AI19" s="201">
        <v>5.84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9.25</v>
      </c>
      <c r="AF20" s="201">
        <v>0</v>
      </c>
      <c r="AG20" s="201">
        <v>0</v>
      </c>
      <c r="AH20" s="201">
        <v>0</v>
      </c>
      <c r="AI20" s="201">
        <v>5.84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9.06</v>
      </c>
      <c r="AF21" s="201">
        <v>0</v>
      </c>
      <c r="AG21" s="201">
        <v>0</v>
      </c>
      <c r="AH21" s="201">
        <v>0</v>
      </c>
      <c r="AI21" s="201">
        <v>5.84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9.06</v>
      </c>
      <c r="AF22" s="201">
        <v>0</v>
      </c>
      <c r="AG22" s="201">
        <v>0</v>
      </c>
      <c r="AH22" s="201">
        <v>0</v>
      </c>
      <c r="AI22" s="201">
        <v>5.84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9.06</v>
      </c>
      <c r="AF23" s="201">
        <v>0</v>
      </c>
      <c r="AG23" s="201">
        <v>0</v>
      </c>
      <c r="AH23" s="201">
        <v>0</v>
      </c>
      <c r="AI23" s="201">
        <v>5.84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9.06</v>
      </c>
      <c r="AF24" s="201">
        <v>0</v>
      </c>
      <c r="AG24" s="201">
        <v>0</v>
      </c>
      <c r="AH24" s="201">
        <v>0</v>
      </c>
      <c r="AI24" s="201">
        <v>5.84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9.06</v>
      </c>
      <c r="AF25" s="201">
        <v>0</v>
      </c>
      <c r="AG25" s="201">
        <v>0</v>
      </c>
      <c r="AH25" s="201">
        <v>0</v>
      </c>
      <c r="AI25" s="201">
        <v>5.84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9.06</v>
      </c>
      <c r="AF26" s="201">
        <v>0</v>
      </c>
      <c r="AG26" s="201">
        <v>0</v>
      </c>
      <c r="AH26" s="201">
        <v>0</v>
      </c>
      <c r="AI26" s="201">
        <v>5.84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9.06</v>
      </c>
      <c r="AF27" s="201">
        <v>0</v>
      </c>
      <c r="AG27" s="201">
        <v>0</v>
      </c>
      <c r="AH27" s="201">
        <v>0</v>
      </c>
      <c r="AI27" s="201">
        <v>5.84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9.06</v>
      </c>
      <c r="AF28" s="201">
        <v>0</v>
      </c>
      <c r="AG28" s="201">
        <v>0</v>
      </c>
      <c r="AH28" s="201">
        <v>0</v>
      </c>
      <c r="AI28" s="201">
        <v>5.84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9.06</v>
      </c>
      <c r="AF29" s="201">
        <v>0</v>
      </c>
      <c r="AG29" s="201">
        <v>0</v>
      </c>
      <c r="AH29" s="201">
        <v>0</v>
      </c>
      <c r="AI29" s="201">
        <v>5.84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9.06</v>
      </c>
      <c r="AF30" s="201">
        <v>0</v>
      </c>
      <c r="AG30" s="201">
        <v>0</v>
      </c>
      <c r="AH30" s="201">
        <v>0</v>
      </c>
      <c r="AI30" s="201">
        <v>5.84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9.06</v>
      </c>
      <c r="AF31" s="201">
        <v>0</v>
      </c>
      <c r="AG31" s="201">
        <v>0</v>
      </c>
      <c r="AH31" s="201">
        <v>0</v>
      </c>
      <c r="AI31" s="201">
        <v>5.84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9.06</v>
      </c>
      <c r="AF32" s="201">
        <v>0</v>
      </c>
      <c r="AG32" s="201">
        <v>0</v>
      </c>
      <c r="AH32" s="201">
        <v>0</v>
      </c>
      <c r="AI32" s="201">
        <v>5.84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9.06</v>
      </c>
      <c r="AF33" s="201">
        <v>0</v>
      </c>
      <c r="AG33" s="201">
        <v>0</v>
      </c>
      <c r="AH33" s="201">
        <v>0</v>
      </c>
      <c r="AI33" s="201">
        <v>5.84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9.06</v>
      </c>
      <c r="AF34" s="201">
        <v>0</v>
      </c>
      <c r="AG34" s="201">
        <v>0</v>
      </c>
      <c r="AH34" s="201">
        <v>0</v>
      </c>
      <c r="AI34" s="201">
        <v>5.84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9.06</v>
      </c>
      <c r="AF35" s="201">
        <v>0</v>
      </c>
      <c r="AG35" s="201">
        <v>0</v>
      </c>
      <c r="AH35" s="201">
        <v>0</v>
      </c>
      <c r="AI35" s="201">
        <v>5.84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8</v>
      </c>
      <c r="AF36" s="201">
        <v>0</v>
      </c>
      <c r="AG36" s="201">
        <v>0</v>
      </c>
      <c r="AH36" s="201">
        <v>0</v>
      </c>
      <c r="AI36" s="201">
        <v>5.84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8</v>
      </c>
      <c r="AF37" s="201">
        <v>0</v>
      </c>
      <c r="AG37" s="201">
        <v>0</v>
      </c>
      <c r="AH37" s="201">
        <v>0</v>
      </c>
      <c r="AI37" s="201">
        <v>5.84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8</v>
      </c>
      <c r="AF38" s="201">
        <v>0</v>
      </c>
      <c r="AG38" s="201">
        <v>0</v>
      </c>
      <c r="AH38" s="201">
        <v>0</v>
      </c>
      <c r="AI38" s="201">
        <v>5.84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9.11</v>
      </c>
      <c r="AF39" s="201">
        <v>0</v>
      </c>
      <c r="AG39" s="201">
        <v>0</v>
      </c>
      <c r="AH39" s="201">
        <v>0</v>
      </c>
      <c r="AI39" s="201">
        <v>5.84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9.11</v>
      </c>
      <c r="AF40" s="201">
        <v>0</v>
      </c>
      <c r="AG40" s="201">
        <v>0</v>
      </c>
      <c r="AH40" s="201">
        <v>0</v>
      </c>
      <c r="AI40" s="201">
        <v>5.84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9.11</v>
      </c>
      <c r="AF41" s="201">
        <v>0</v>
      </c>
      <c r="AG41" s="201">
        <v>0</v>
      </c>
      <c r="AH41" s="201">
        <v>0</v>
      </c>
      <c r="AI41" s="201">
        <v>5.84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9.11</v>
      </c>
      <c r="AF42" s="201">
        <v>0</v>
      </c>
      <c r="AG42" s="201">
        <v>0</v>
      </c>
      <c r="AH42" s="201">
        <v>0</v>
      </c>
      <c r="AI42" s="201">
        <v>5.84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8.94</v>
      </c>
      <c r="AF43" s="201">
        <v>0</v>
      </c>
      <c r="AG43" s="201">
        <v>0</v>
      </c>
      <c r="AH43" s="201">
        <v>0</v>
      </c>
      <c r="AI43" s="201">
        <v>5.84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8.94</v>
      </c>
      <c r="AF44" s="201">
        <v>0</v>
      </c>
      <c r="AG44" s="201">
        <v>0</v>
      </c>
      <c r="AH44" s="201">
        <v>0</v>
      </c>
      <c r="AI44" s="201">
        <v>5.84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8.94</v>
      </c>
      <c r="AF45" s="201">
        <v>0</v>
      </c>
      <c r="AG45" s="201">
        <v>0</v>
      </c>
      <c r="AH45" s="201">
        <v>0</v>
      </c>
      <c r="AI45" s="201">
        <v>5.84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8.94</v>
      </c>
      <c r="AF46" s="201">
        <v>0</v>
      </c>
      <c r="AG46" s="201">
        <v>0</v>
      </c>
      <c r="AH46" s="201">
        <v>0</v>
      </c>
      <c r="AI46" s="201">
        <v>5.84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8.94</v>
      </c>
      <c r="AF47" s="201">
        <v>0</v>
      </c>
      <c r="AG47" s="201">
        <v>0</v>
      </c>
      <c r="AH47" s="201">
        <v>0</v>
      </c>
      <c r="AI47" s="201">
        <v>5.84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8.94</v>
      </c>
      <c r="AF48" s="201">
        <v>0</v>
      </c>
      <c r="AG48" s="201">
        <v>0</v>
      </c>
      <c r="AH48" s="201">
        <v>0</v>
      </c>
      <c r="AI48" s="201">
        <v>5.84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8.94</v>
      </c>
      <c r="AF49" s="201">
        <v>0</v>
      </c>
      <c r="AG49" s="201">
        <v>0</v>
      </c>
      <c r="AH49" s="201">
        <v>0</v>
      </c>
      <c r="AI49" s="201">
        <v>5.84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8.94</v>
      </c>
      <c r="AF50" s="201">
        <v>0</v>
      </c>
      <c r="AG50" s="201">
        <v>0</v>
      </c>
      <c r="AH50" s="201">
        <v>0</v>
      </c>
      <c r="AI50" s="201">
        <v>5.84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7</v>
      </c>
      <c r="AF51" s="201">
        <v>0</v>
      </c>
      <c r="AG51" s="201">
        <v>0</v>
      </c>
      <c r="AH51" s="201">
        <v>0</v>
      </c>
      <c r="AI51" s="201">
        <v>5.84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7</v>
      </c>
      <c r="AF52" s="201">
        <v>0</v>
      </c>
      <c r="AG52" s="201">
        <v>0</v>
      </c>
      <c r="AH52" s="201">
        <v>0</v>
      </c>
      <c r="AI52" s="201">
        <v>5.84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4</v>
      </c>
      <c r="AF53" s="201">
        <v>0</v>
      </c>
      <c r="AG53" s="201">
        <v>0</v>
      </c>
      <c r="AH53" s="201">
        <v>0</v>
      </c>
      <c r="AI53" s="201">
        <v>5.84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4</v>
      </c>
      <c r="AF54" s="201">
        <v>0</v>
      </c>
      <c r="AG54" s="201">
        <v>0</v>
      </c>
      <c r="AH54" s="201">
        <v>0</v>
      </c>
      <c r="AI54" s="201">
        <v>5.84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4</v>
      </c>
      <c r="AF55" s="201">
        <v>0</v>
      </c>
      <c r="AG55" s="201">
        <v>0</v>
      </c>
      <c r="AH55" s="201">
        <v>0</v>
      </c>
      <c r="AI55" s="201">
        <v>5.84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4</v>
      </c>
      <c r="AF56" s="201">
        <v>0</v>
      </c>
      <c r="AG56" s="201">
        <v>0</v>
      </c>
      <c r="AH56" s="201">
        <v>0</v>
      </c>
      <c r="AI56" s="201">
        <v>5.84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2</v>
      </c>
      <c r="AF57" s="201">
        <v>0</v>
      </c>
      <c r="AG57" s="201">
        <v>0</v>
      </c>
      <c r="AH57" s="201">
        <v>0</v>
      </c>
      <c r="AI57" s="201">
        <v>5.84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2</v>
      </c>
      <c r="AF58" s="201">
        <v>0</v>
      </c>
      <c r="AG58" s="201">
        <v>0</v>
      </c>
      <c r="AH58" s="201">
        <v>0</v>
      </c>
      <c r="AI58" s="201">
        <v>5.84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2</v>
      </c>
      <c r="AF59" s="201">
        <v>0</v>
      </c>
      <c r="AG59" s="201">
        <v>0</v>
      </c>
      <c r="AH59" s="201">
        <v>0</v>
      </c>
      <c r="AI59" s="201">
        <v>5.84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2</v>
      </c>
      <c r="AF60" s="201">
        <v>0</v>
      </c>
      <c r="AG60" s="201">
        <v>0</v>
      </c>
      <c r="AH60" s="201">
        <v>0</v>
      </c>
      <c r="AI60" s="201">
        <v>5.84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2</v>
      </c>
      <c r="AF61" s="201">
        <v>0</v>
      </c>
      <c r="AG61" s="201">
        <v>0</v>
      </c>
      <c r="AH61" s="201">
        <v>0</v>
      </c>
      <c r="AI61" s="201">
        <v>5.84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2</v>
      </c>
      <c r="AF62" s="201">
        <v>0</v>
      </c>
      <c r="AG62" s="201">
        <v>0</v>
      </c>
      <c r="AH62" s="201">
        <v>0</v>
      </c>
      <c r="AI62" s="201">
        <v>5.84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2</v>
      </c>
      <c r="AF63" s="201">
        <v>0</v>
      </c>
      <c r="AG63" s="201">
        <v>0</v>
      </c>
      <c r="AH63" s="201">
        <v>0</v>
      </c>
      <c r="AI63" s="201">
        <v>5.84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2</v>
      </c>
      <c r="AF64" s="201">
        <v>0</v>
      </c>
      <c r="AG64" s="201">
        <v>0</v>
      </c>
      <c r="AH64" s="201">
        <v>0</v>
      </c>
      <c r="AI64" s="201">
        <v>5.84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2</v>
      </c>
      <c r="AF65" s="201">
        <v>0</v>
      </c>
      <c r="AG65" s="201">
        <v>0</v>
      </c>
      <c r="AH65" s="201">
        <v>0</v>
      </c>
      <c r="AI65" s="201">
        <v>5.84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2</v>
      </c>
      <c r="AF66" s="201">
        <v>0</v>
      </c>
      <c r="AG66" s="201">
        <v>0</v>
      </c>
      <c r="AH66" s="201">
        <v>0</v>
      </c>
      <c r="AI66" s="201">
        <v>5.84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2</v>
      </c>
      <c r="AF67" s="201">
        <v>0</v>
      </c>
      <c r="AG67" s="201">
        <v>0</v>
      </c>
      <c r="AH67" s="201">
        <v>0</v>
      </c>
      <c r="AI67" s="201">
        <v>5.84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2</v>
      </c>
      <c r="AF68" s="201">
        <v>0</v>
      </c>
      <c r="AG68" s="201">
        <v>0</v>
      </c>
      <c r="AH68" s="201">
        <v>0</v>
      </c>
      <c r="AI68" s="201">
        <v>5.84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5</v>
      </c>
      <c r="AF69" s="201">
        <v>0</v>
      </c>
      <c r="AG69" s="201">
        <v>0</v>
      </c>
      <c r="AH69" s="201">
        <v>0</v>
      </c>
      <c r="AI69" s="201">
        <v>5.84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5</v>
      </c>
      <c r="AF70" s="201">
        <v>0</v>
      </c>
      <c r="AG70" s="201">
        <v>0</v>
      </c>
      <c r="AH70" s="201">
        <v>0</v>
      </c>
      <c r="AI70" s="201">
        <v>5.84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5</v>
      </c>
      <c r="AF71" s="201">
        <v>0</v>
      </c>
      <c r="AG71" s="201">
        <v>0</v>
      </c>
      <c r="AH71" s="201">
        <v>0</v>
      </c>
      <c r="AI71" s="201">
        <v>5.84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5</v>
      </c>
      <c r="AF72" s="201">
        <v>0</v>
      </c>
      <c r="AG72" s="201">
        <v>0</v>
      </c>
      <c r="AH72" s="201">
        <v>0</v>
      </c>
      <c r="AI72" s="201">
        <v>5.84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5</v>
      </c>
      <c r="AF73" s="201">
        <v>0</v>
      </c>
      <c r="AG73" s="201">
        <v>0</v>
      </c>
      <c r="AH73" s="201">
        <v>0</v>
      </c>
      <c r="AI73" s="201">
        <v>5.84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5</v>
      </c>
      <c r="AF74" s="201">
        <v>0</v>
      </c>
      <c r="AG74" s="201">
        <v>0</v>
      </c>
      <c r="AH74" s="201">
        <v>0</v>
      </c>
      <c r="AI74" s="201">
        <v>5.84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2</v>
      </c>
      <c r="AF75" s="201">
        <v>0</v>
      </c>
      <c r="AG75" s="201">
        <v>0</v>
      </c>
      <c r="AH75" s="201">
        <v>0</v>
      </c>
      <c r="AI75" s="201">
        <v>5.84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2</v>
      </c>
      <c r="AF76" s="201">
        <v>0</v>
      </c>
      <c r="AG76" s="201">
        <v>0</v>
      </c>
      <c r="AH76" s="201">
        <v>0</v>
      </c>
      <c r="AI76" s="201">
        <v>5.84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2</v>
      </c>
      <c r="AF77" s="201">
        <v>0</v>
      </c>
      <c r="AG77" s="201">
        <v>0</v>
      </c>
      <c r="AH77" s="201">
        <v>0</v>
      </c>
      <c r="AI77" s="201">
        <v>5.84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2</v>
      </c>
      <c r="AF78" s="201">
        <v>0</v>
      </c>
      <c r="AG78" s="201">
        <v>0</v>
      </c>
      <c r="AH78" s="201">
        <v>0</v>
      </c>
      <c r="AI78" s="201">
        <v>5.84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2</v>
      </c>
      <c r="AF79" s="201">
        <v>0</v>
      </c>
      <c r="AG79" s="201">
        <v>0</v>
      </c>
      <c r="AH79" s="201">
        <v>0</v>
      </c>
      <c r="AI79" s="201">
        <v>5.62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2</v>
      </c>
      <c r="AF80" s="201">
        <v>0</v>
      </c>
      <c r="AG80" s="201">
        <v>0</v>
      </c>
      <c r="AH80" s="201">
        <v>0</v>
      </c>
      <c r="AI80" s="201">
        <v>5.62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5.61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5.61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5.71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5.65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5.65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5.65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2</v>
      </c>
      <c r="AF87" s="201">
        <v>0</v>
      </c>
      <c r="AG87" s="201">
        <v>0</v>
      </c>
      <c r="AH87" s="201">
        <v>0</v>
      </c>
      <c r="AI87" s="201">
        <v>5.56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2</v>
      </c>
      <c r="AF88" s="201">
        <v>0</v>
      </c>
      <c r="AG88" s="201">
        <v>0</v>
      </c>
      <c r="AH88" s="201">
        <v>0</v>
      </c>
      <c r="AI88" s="201">
        <v>5.56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2</v>
      </c>
      <c r="AF89" s="201">
        <v>0</v>
      </c>
      <c r="AG89" s="201">
        <v>0</v>
      </c>
      <c r="AH89" s="201">
        <v>0</v>
      </c>
      <c r="AI89" s="201">
        <v>5.56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2</v>
      </c>
      <c r="AF90" s="201">
        <v>0</v>
      </c>
      <c r="AG90" s="201">
        <v>0</v>
      </c>
      <c r="AH90" s="201">
        <v>0</v>
      </c>
      <c r="AI90" s="201">
        <v>5.56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2</v>
      </c>
      <c r="AF91" s="201">
        <v>0</v>
      </c>
      <c r="AG91" s="201">
        <v>0</v>
      </c>
      <c r="AH91" s="201">
        <v>0</v>
      </c>
      <c r="AI91" s="201">
        <v>5.65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2</v>
      </c>
      <c r="AF92" s="201">
        <v>0</v>
      </c>
      <c r="AG92" s="201">
        <v>0</v>
      </c>
      <c r="AH92" s="201">
        <v>0</v>
      </c>
      <c r="AI92" s="201">
        <v>5.65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2</v>
      </c>
      <c r="AF93" s="201">
        <v>0</v>
      </c>
      <c r="AG93" s="201">
        <v>0</v>
      </c>
      <c r="AH93" s="201">
        <v>0</v>
      </c>
      <c r="AI93" s="201">
        <v>5.65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8.94</v>
      </c>
      <c r="AF94" s="201">
        <v>0</v>
      </c>
      <c r="AG94" s="201">
        <v>0</v>
      </c>
      <c r="AH94" s="201">
        <v>0</v>
      </c>
      <c r="AI94" s="201">
        <v>5.65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8.94</v>
      </c>
      <c r="AF95" s="201">
        <v>0</v>
      </c>
      <c r="AG95" s="201">
        <v>0</v>
      </c>
      <c r="AH95" s="201">
        <v>0</v>
      </c>
      <c r="AI95" s="201">
        <v>5.56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8.94</v>
      </c>
      <c r="AF96" s="201">
        <v>0</v>
      </c>
      <c r="AG96" s="201">
        <v>0</v>
      </c>
      <c r="AH96" s="201">
        <v>0</v>
      </c>
      <c r="AI96" s="201">
        <v>5.56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8.94</v>
      </c>
      <c r="AF97" s="201">
        <v>0</v>
      </c>
      <c r="AG97" s="201">
        <v>0</v>
      </c>
      <c r="AH97" s="201">
        <v>0</v>
      </c>
      <c r="AI97" s="201">
        <v>5.56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8.94</v>
      </c>
      <c r="AF98" s="201">
        <v>0</v>
      </c>
      <c r="AG98" s="201">
        <v>0</v>
      </c>
      <c r="AH98" s="201">
        <v>0</v>
      </c>
      <c r="AI98" s="201">
        <v>5.56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0.14385500000000007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0.13896499999999976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533</v>
      </c>
      <c r="D2" t="s">
        <v>533</v>
      </c>
      <c r="E2" t="s">
        <v>533</v>
      </c>
      <c r="F2" t="s">
        <v>533</v>
      </c>
      <c r="G2" t="s">
        <v>533</v>
      </c>
      <c r="H2" t="s">
        <v>533</v>
      </c>
      <c r="I2" t="s">
        <v>533</v>
      </c>
      <c r="J2" t="s">
        <v>533</v>
      </c>
      <c r="K2" t="s">
        <v>533</v>
      </c>
      <c r="L2" t="s">
        <v>533</v>
      </c>
      <c r="M2" t="s">
        <v>533</v>
      </c>
      <c r="N2" t="s">
        <v>533</v>
      </c>
      <c r="O2" t="s">
        <v>533</v>
      </c>
      <c r="P2" t="s">
        <v>533</v>
      </c>
    </row>
    <row r="3" spans="1:17">
      <c r="A3" t="s">
        <v>45</v>
      </c>
      <c r="C3" s="24">
        <v>34</v>
      </c>
      <c r="D3" s="24">
        <v>0</v>
      </c>
      <c r="E3" s="24">
        <v>0</v>
      </c>
      <c r="F3" s="24">
        <v>0</v>
      </c>
      <c r="G3" s="201">
        <v>152</v>
      </c>
      <c r="H3" s="201">
        <v>0</v>
      </c>
      <c r="I3" s="201">
        <v>0</v>
      </c>
      <c r="J3" s="201">
        <v>0</v>
      </c>
      <c r="K3" s="201">
        <v>315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</row>
    <row r="4" spans="1:17">
      <c r="A4" t="s">
        <v>46</v>
      </c>
      <c r="C4" s="24">
        <v>34</v>
      </c>
      <c r="D4" s="24">
        <v>0</v>
      </c>
      <c r="E4" s="24">
        <v>0</v>
      </c>
      <c r="F4" s="24">
        <v>0</v>
      </c>
      <c r="G4" s="201">
        <v>152</v>
      </c>
      <c r="H4" s="201">
        <v>0</v>
      </c>
      <c r="I4" s="201">
        <v>0</v>
      </c>
      <c r="J4" s="201">
        <v>0</v>
      </c>
      <c r="K4" s="201">
        <v>315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</row>
    <row r="5" spans="1:17">
      <c r="A5" t="s">
        <v>47</v>
      </c>
      <c r="C5" s="24">
        <v>34</v>
      </c>
      <c r="D5" s="24">
        <v>0</v>
      </c>
      <c r="E5" s="24">
        <v>0</v>
      </c>
      <c r="F5" s="24">
        <v>0</v>
      </c>
      <c r="G5" s="201">
        <v>152</v>
      </c>
      <c r="H5" s="201">
        <v>0</v>
      </c>
      <c r="I5" s="201">
        <v>0</v>
      </c>
      <c r="J5" s="201">
        <v>0</v>
      </c>
      <c r="K5" s="201">
        <v>315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</row>
    <row r="6" spans="1:17">
      <c r="A6" t="s">
        <v>48</v>
      </c>
      <c r="C6" s="24">
        <v>34</v>
      </c>
      <c r="D6" s="24">
        <v>0</v>
      </c>
      <c r="E6" s="24">
        <v>0</v>
      </c>
      <c r="F6" s="24">
        <v>0</v>
      </c>
      <c r="G6" s="201">
        <v>152</v>
      </c>
      <c r="H6" s="201">
        <v>0</v>
      </c>
      <c r="I6" s="201">
        <v>0</v>
      </c>
      <c r="J6" s="201">
        <v>0</v>
      </c>
      <c r="K6" s="201">
        <v>315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</row>
    <row r="7" spans="1:17">
      <c r="A7" t="s">
        <v>49</v>
      </c>
      <c r="C7" s="24">
        <v>34</v>
      </c>
      <c r="D7" s="24">
        <v>0</v>
      </c>
      <c r="E7" s="24">
        <v>0</v>
      </c>
      <c r="F7" s="24">
        <v>0</v>
      </c>
      <c r="G7" s="201">
        <v>152</v>
      </c>
      <c r="H7" s="201">
        <v>0</v>
      </c>
      <c r="I7" s="201">
        <v>0</v>
      </c>
      <c r="J7" s="201">
        <v>0</v>
      </c>
      <c r="K7" s="201">
        <v>315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</row>
    <row r="8" spans="1:17">
      <c r="A8" t="s">
        <v>50</v>
      </c>
      <c r="C8" s="24">
        <v>34</v>
      </c>
      <c r="D8" s="24">
        <v>0</v>
      </c>
      <c r="E8" s="24">
        <v>0</v>
      </c>
      <c r="F8" s="24">
        <v>0</v>
      </c>
      <c r="G8" s="201">
        <v>152</v>
      </c>
      <c r="H8" s="201">
        <v>0</v>
      </c>
      <c r="I8" s="201">
        <v>0</v>
      </c>
      <c r="J8" s="201">
        <v>0</v>
      </c>
      <c r="K8" s="201">
        <v>315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</row>
    <row r="9" spans="1:17">
      <c r="A9" t="s">
        <v>51</v>
      </c>
      <c r="C9" s="24">
        <v>34</v>
      </c>
      <c r="D9" s="24">
        <v>0</v>
      </c>
      <c r="E9" s="24">
        <v>0</v>
      </c>
      <c r="F9" s="24">
        <v>0</v>
      </c>
      <c r="G9" s="201">
        <v>150</v>
      </c>
      <c r="H9" s="201">
        <v>0</v>
      </c>
      <c r="I9" s="201">
        <v>0</v>
      </c>
      <c r="J9" s="201">
        <v>0</v>
      </c>
      <c r="K9" s="201">
        <v>312.69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</row>
    <row r="10" spans="1:17">
      <c r="A10" t="s">
        <v>52</v>
      </c>
      <c r="C10" s="24">
        <v>34</v>
      </c>
      <c r="D10" s="24">
        <v>0</v>
      </c>
      <c r="E10" s="24">
        <v>0</v>
      </c>
      <c r="F10" s="24">
        <v>0</v>
      </c>
      <c r="G10" s="201">
        <v>150</v>
      </c>
      <c r="H10" s="201">
        <v>0</v>
      </c>
      <c r="I10" s="201">
        <v>0</v>
      </c>
      <c r="J10" s="201">
        <v>0</v>
      </c>
      <c r="K10" s="201">
        <v>312.69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</row>
    <row r="11" spans="1:17">
      <c r="A11" t="s">
        <v>53</v>
      </c>
      <c r="C11" s="24">
        <v>34</v>
      </c>
      <c r="D11" s="24">
        <v>0</v>
      </c>
      <c r="E11" s="24">
        <v>0</v>
      </c>
      <c r="F11" s="24">
        <v>0</v>
      </c>
      <c r="G11" s="201">
        <v>150</v>
      </c>
      <c r="H11" s="201">
        <v>0</v>
      </c>
      <c r="I11" s="201">
        <v>0</v>
      </c>
      <c r="J11" s="201">
        <v>0</v>
      </c>
      <c r="K11" s="201">
        <v>312.69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</row>
    <row r="12" spans="1:17">
      <c r="A12" t="s">
        <v>54</v>
      </c>
      <c r="C12" s="24">
        <v>34</v>
      </c>
      <c r="D12" s="24">
        <v>0</v>
      </c>
      <c r="E12" s="24">
        <v>0</v>
      </c>
      <c r="F12" s="24">
        <v>0</v>
      </c>
      <c r="G12" s="201">
        <v>150</v>
      </c>
      <c r="H12" s="201">
        <v>0</v>
      </c>
      <c r="I12" s="201">
        <v>0</v>
      </c>
      <c r="J12" s="201">
        <v>0</v>
      </c>
      <c r="K12" s="201">
        <v>312.69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</row>
    <row r="13" spans="1:17">
      <c r="A13" t="s">
        <v>55</v>
      </c>
      <c r="C13" s="24">
        <v>34</v>
      </c>
      <c r="D13" s="24">
        <v>0</v>
      </c>
      <c r="E13" s="24">
        <v>0</v>
      </c>
      <c r="F13" s="24">
        <v>0</v>
      </c>
      <c r="G13" s="201">
        <v>150</v>
      </c>
      <c r="H13" s="201">
        <v>0</v>
      </c>
      <c r="I13" s="201">
        <v>0</v>
      </c>
      <c r="J13" s="201">
        <v>0</v>
      </c>
      <c r="K13" s="201">
        <v>312.69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</row>
    <row r="14" spans="1:17">
      <c r="A14" t="s">
        <v>56</v>
      </c>
      <c r="C14" s="24">
        <v>34</v>
      </c>
      <c r="D14" s="24">
        <v>0</v>
      </c>
      <c r="E14" s="24">
        <v>0</v>
      </c>
      <c r="F14" s="24">
        <v>0</v>
      </c>
      <c r="G14" s="201">
        <v>150</v>
      </c>
      <c r="H14" s="201">
        <v>0</v>
      </c>
      <c r="I14" s="201">
        <v>0</v>
      </c>
      <c r="J14" s="201">
        <v>0</v>
      </c>
      <c r="K14" s="201">
        <v>312.69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</row>
    <row r="15" spans="1:17">
      <c r="A15" t="s">
        <v>57</v>
      </c>
      <c r="C15" s="24">
        <v>34</v>
      </c>
      <c r="D15" s="24">
        <v>0</v>
      </c>
      <c r="E15" s="24">
        <v>0</v>
      </c>
      <c r="F15" s="24">
        <v>0</v>
      </c>
      <c r="G15" s="201">
        <v>150</v>
      </c>
      <c r="H15" s="201">
        <v>0</v>
      </c>
      <c r="I15" s="201">
        <v>0</v>
      </c>
      <c r="J15" s="201">
        <v>0</v>
      </c>
      <c r="K15" s="201">
        <v>280.69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</row>
    <row r="16" spans="1:17">
      <c r="A16" t="s">
        <v>58</v>
      </c>
      <c r="C16" s="24">
        <v>34</v>
      </c>
      <c r="D16" s="24">
        <v>0</v>
      </c>
      <c r="E16" s="24">
        <v>0</v>
      </c>
      <c r="F16" s="24">
        <v>0</v>
      </c>
      <c r="G16" s="201">
        <v>150</v>
      </c>
      <c r="H16" s="201">
        <v>0</v>
      </c>
      <c r="I16" s="201">
        <v>0</v>
      </c>
      <c r="J16" s="201">
        <v>0</v>
      </c>
      <c r="K16" s="201">
        <v>280.69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</row>
    <row r="17" spans="1:16">
      <c r="A17" t="s">
        <v>59</v>
      </c>
      <c r="C17" s="24">
        <v>34</v>
      </c>
      <c r="D17" s="24">
        <v>0</v>
      </c>
      <c r="E17" s="24">
        <v>0</v>
      </c>
      <c r="F17" s="24">
        <v>0</v>
      </c>
      <c r="G17" s="201">
        <v>150</v>
      </c>
      <c r="H17" s="201">
        <v>0</v>
      </c>
      <c r="I17" s="201">
        <v>0</v>
      </c>
      <c r="J17" s="201">
        <v>0</v>
      </c>
      <c r="K17" s="201">
        <v>270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</row>
    <row r="18" spans="1:16">
      <c r="A18" t="s">
        <v>60</v>
      </c>
      <c r="C18" s="24">
        <v>34</v>
      </c>
      <c r="D18" s="24">
        <v>0</v>
      </c>
      <c r="E18" s="24">
        <v>0</v>
      </c>
      <c r="F18" s="24">
        <v>0</v>
      </c>
      <c r="G18" s="201">
        <v>150</v>
      </c>
      <c r="H18" s="201">
        <v>0</v>
      </c>
      <c r="I18" s="201">
        <v>0</v>
      </c>
      <c r="J18" s="201">
        <v>0</v>
      </c>
      <c r="K18" s="201">
        <v>270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</row>
    <row r="19" spans="1:16">
      <c r="A19" t="s">
        <v>61</v>
      </c>
      <c r="C19" s="24">
        <v>34</v>
      </c>
      <c r="D19" s="24">
        <v>0</v>
      </c>
      <c r="E19" s="24">
        <v>0</v>
      </c>
      <c r="F19" s="24">
        <v>0</v>
      </c>
      <c r="G19" s="201">
        <v>154</v>
      </c>
      <c r="H19" s="201">
        <v>0</v>
      </c>
      <c r="I19" s="201">
        <v>0</v>
      </c>
      <c r="J19" s="201">
        <v>0</v>
      </c>
      <c r="K19" s="201">
        <v>270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</row>
    <row r="20" spans="1:16">
      <c r="A20" t="s">
        <v>62</v>
      </c>
      <c r="C20" s="24">
        <v>35</v>
      </c>
      <c r="D20" s="24">
        <v>0</v>
      </c>
      <c r="E20" s="24">
        <v>0</v>
      </c>
      <c r="F20" s="24">
        <v>0</v>
      </c>
      <c r="G20" s="201">
        <v>154</v>
      </c>
      <c r="H20" s="201">
        <v>0</v>
      </c>
      <c r="I20" s="201">
        <v>0</v>
      </c>
      <c r="J20" s="201">
        <v>0</v>
      </c>
      <c r="K20" s="201">
        <v>270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</row>
    <row r="21" spans="1:16">
      <c r="A21" t="s">
        <v>63</v>
      </c>
      <c r="C21" s="24">
        <v>35</v>
      </c>
      <c r="D21" s="24">
        <v>0</v>
      </c>
      <c r="E21" s="24">
        <v>0</v>
      </c>
      <c r="F21" s="24">
        <v>0</v>
      </c>
      <c r="G21" s="201">
        <v>152</v>
      </c>
      <c r="H21" s="201">
        <v>0</v>
      </c>
      <c r="I21" s="201">
        <v>0</v>
      </c>
      <c r="J21" s="201">
        <v>0</v>
      </c>
      <c r="K21" s="201">
        <v>270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</row>
    <row r="22" spans="1:16">
      <c r="A22" t="s">
        <v>64</v>
      </c>
      <c r="C22" s="24">
        <v>35</v>
      </c>
      <c r="D22" s="24">
        <v>0</v>
      </c>
      <c r="E22" s="24">
        <v>0</v>
      </c>
      <c r="F22" s="24">
        <v>0</v>
      </c>
      <c r="G22" s="201">
        <v>152</v>
      </c>
      <c r="H22" s="201">
        <v>0</v>
      </c>
      <c r="I22" s="201">
        <v>0</v>
      </c>
      <c r="J22" s="201">
        <v>0</v>
      </c>
      <c r="K22" s="201">
        <v>270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</row>
    <row r="23" spans="1:16">
      <c r="A23" t="s">
        <v>65</v>
      </c>
      <c r="C23" s="24">
        <v>35</v>
      </c>
      <c r="D23" s="24">
        <v>0</v>
      </c>
      <c r="E23" s="24">
        <v>0</v>
      </c>
      <c r="F23" s="24">
        <v>0</v>
      </c>
      <c r="G23" s="201">
        <v>152</v>
      </c>
      <c r="H23" s="201">
        <v>0</v>
      </c>
      <c r="I23" s="201">
        <v>0</v>
      </c>
      <c r="J23" s="201">
        <v>0</v>
      </c>
      <c r="K23" s="201">
        <v>270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</row>
    <row r="24" spans="1:16">
      <c r="A24" t="s">
        <v>66</v>
      </c>
      <c r="C24" s="24">
        <v>35</v>
      </c>
      <c r="D24" s="24">
        <v>0</v>
      </c>
      <c r="E24" s="24">
        <v>0</v>
      </c>
      <c r="F24" s="24">
        <v>0</v>
      </c>
      <c r="G24" s="201">
        <v>152</v>
      </c>
      <c r="H24" s="201">
        <v>0</v>
      </c>
      <c r="I24" s="201">
        <v>0</v>
      </c>
      <c r="J24" s="201">
        <v>0</v>
      </c>
      <c r="K24" s="201">
        <v>270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</row>
    <row r="25" spans="1:16">
      <c r="A25" t="s">
        <v>67</v>
      </c>
      <c r="C25" s="24">
        <v>35</v>
      </c>
      <c r="D25" s="24">
        <v>0</v>
      </c>
      <c r="E25" s="24">
        <v>0</v>
      </c>
      <c r="F25" s="24">
        <v>0</v>
      </c>
      <c r="G25" s="201">
        <v>152</v>
      </c>
      <c r="H25" s="201">
        <v>0</v>
      </c>
      <c r="I25" s="201">
        <v>0</v>
      </c>
      <c r="J25" s="201">
        <v>0</v>
      </c>
      <c r="K25" s="201">
        <v>270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</row>
    <row r="26" spans="1:16">
      <c r="A26" t="s">
        <v>68</v>
      </c>
      <c r="C26" s="24">
        <v>35</v>
      </c>
      <c r="D26" s="24">
        <v>0</v>
      </c>
      <c r="E26" s="24">
        <v>0</v>
      </c>
      <c r="F26" s="24">
        <v>0</v>
      </c>
      <c r="G26" s="201">
        <v>152</v>
      </c>
      <c r="H26" s="201">
        <v>0</v>
      </c>
      <c r="I26" s="201">
        <v>0</v>
      </c>
      <c r="J26" s="201">
        <v>0</v>
      </c>
      <c r="K26" s="201">
        <v>270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</row>
    <row r="27" spans="1:16">
      <c r="A27" t="s">
        <v>69</v>
      </c>
      <c r="C27" s="24">
        <v>35</v>
      </c>
      <c r="D27" s="24">
        <v>0</v>
      </c>
      <c r="E27" s="24">
        <v>0</v>
      </c>
      <c r="F27" s="24">
        <v>0</v>
      </c>
      <c r="G27" s="201">
        <v>152</v>
      </c>
      <c r="H27" s="201">
        <v>0</v>
      </c>
      <c r="I27" s="201">
        <v>0</v>
      </c>
      <c r="J27" s="201">
        <v>0</v>
      </c>
      <c r="K27" s="201">
        <v>270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</row>
    <row r="28" spans="1:16">
      <c r="A28" t="s">
        <v>70</v>
      </c>
      <c r="C28" s="24">
        <v>35</v>
      </c>
      <c r="D28" s="24">
        <v>0</v>
      </c>
      <c r="E28" s="24">
        <v>0</v>
      </c>
      <c r="F28" s="24">
        <v>0</v>
      </c>
      <c r="G28" s="201">
        <v>152</v>
      </c>
      <c r="H28" s="201">
        <v>0</v>
      </c>
      <c r="I28" s="201">
        <v>0</v>
      </c>
      <c r="J28" s="201">
        <v>0</v>
      </c>
      <c r="K28" s="201">
        <v>270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</row>
    <row r="29" spans="1:16">
      <c r="A29" t="s">
        <v>71</v>
      </c>
      <c r="C29" s="24">
        <v>35</v>
      </c>
      <c r="D29" s="24">
        <v>0</v>
      </c>
      <c r="E29" s="24">
        <v>0</v>
      </c>
      <c r="F29" s="24">
        <v>0</v>
      </c>
      <c r="G29" s="201">
        <v>152</v>
      </c>
      <c r="H29" s="201">
        <v>0</v>
      </c>
      <c r="I29" s="201">
        <v>0</v>
      </c>
      <c r="J29" s="201">
        <v>0</v>
      </c>
      <c r="K29" s="201">
        <v>270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</row>
    <row r="30" spans="1:16">
      <c r="A30" t="s">
        <v>72</v>
      </c>
      <c r="C30" s="24">
        <v>35</v>
      </c>
      <c r="D30" s="24">
        <v>0</v>
      </c>
      <c r="E30" s="24">
        <v>0</v>
      </c>
      <c r="F30" s="24">
        <v>0</v>
      </c>
      <c r="G30" s="201">
        <v>152</v>
      </c>
      <c r="H30" s="201">
        <v>0</v>
      </c>
      <c r="I30" s="201">
        <v>0</v>
      </c>
      <c r="J30" s="201">
        <v>0</v>
      </c>
      <c r="K30" s="201">
        <v>270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</row>
    <row r="31" spans="1:16">
      <c r="A31" t="s">
        <v>73</v>
      </c>
      <c r="C31" s="24">
        <v>35</v>
      </c>
      <c r="D31" s="24">
        <v>0</v>
      </c>
      <c r="E31" s="24">
        <v>0</v>
      </c>
      <c r="F31" s="24">
        <v>0</v>
      </c>
      <c r="G31" s="201">
        <v>152</v>
      </c>
      <c r="H31" s="201">
        <v>0</v>
      </c>
      <c r="I31" s="201">
        <v>0</v>
      </c>
      <c r="J31" s="201">
        <v>0</v>
      </c>
      <c r="K31" s="201">
        <v>270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</row>
    <row r="32" spans="1:16">
      <c r="A32" t="s">
        <v>74</v>
      </c>
      <c r="C32" s="24">
        <v>35</v>
      </c>
      <c r="D32" s="24">
        <v>0</v>
      </c>
      <c r="E32" s="24">
        <v>0</v>
      </c>
      <c r="F32" s="24">
        <v>0</v>
      </c>
      <c r="G32" s="201">
        <v>152</v>
      </c>
      <c r="H32" s="201">
        <v>0</v>
      </c>
      <c r="I32" s="201">
        <v>0</v>
      </c>
      <c r="J32" s="201">
        <v>0</v>
      </c>
      <c r="K32" s="201">
        <v>270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</row>
    <row r="33" spans="1:16">
      <c r="A33" t="s">
        <v>75</v>
      </c>
      <c r="C33" s="24">
        <v>35</v>
      </c>
      <c r="D33" s="24">
        <v>0</v>
      </c>
      <c r="E33" s="24">
        <v>0</v>
      </c>
      <c r="F33" s="24">
        <v>0</v>
      </c>
      <c r="G33" s="201">
        <v>152</v>
      </c>
      <c r="H33" s="201">
        <v>0</v>
      </c>
      <c r="I33" s="201">
        <v>0</v>
      </c>
      <c r="J33" s="201">
        <v>0</v>
      </c>
      <c r="K33" s="201">
        <v>270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</row>
    <row r="34" spans="1:16">
      <c r="A34" t="s">
        <v>76</v>
      </c>
      <c r="C34" s="24">
        <v>35</v>
      </c>
      <c r="D34" s="24">
        <v>0</v>
      </c>
      <c r="E34" s="24">
        <v>0</v>
      </c>
      <c r="F34" s="24">
        <v>0</v>
      </c>
      <c r="G34" s="201">
        <v>152</v>
      </c>
      <c r="H34" s="201">
        <v>0</v>
      </c>
      <c r="I34" s="201">
        <v>0</v>
      </c>
      <c r="J34" s="201">
        <v>0</v>
      </c>
      <c r="K34" s="201">
        <v>270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</row>
    <row r="35" spans="1:16">
      <c r="A35" t="s">
        <v>77</v>
      </c>
      <c r="C35" s="24">
        <v>34</v>
      </c>
      <c r="D35" s="24">
        <v>0</v>
      </c>
      <c r="E35" s="24">
        <v>0</v>
      </c>
      <c r="F35" s="24">
        <v>0</v>
      </c>
      <c r="G35" s="201">
        <v>152</v>
      </c>
      <c r="H35" s="201">
        <v>0</v>
      </c>
      <c r="I35" s="201">
        <v>0</v>
      </c>
      <c r="J35" s="201">
        <v>0</v>
      </c>
      <c r="K35" s="201">
        <v>270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</row>
    <row r="36" spans="1:16">
      <c r="A36" t="s">
        <v>78</v>
      </c>
      <c r="C36" s="24">
        <v>34</v>
      </c>
      <c r="D36" s="24">
        <v>0</v>
      </c>
      <c r="E36" s="24">
        <v>0</v>
      </c>
      <c r="F36" s="24">
        <v>0</v>
      </c>
      <c r="G36" s="201">
        <v>150</v>
      </c>
      <c r="H36" s="201">
        <v>0</v>
      </c>
      <c r="I36" s="201">
        <v>0</v>
      </c>
      <c r="J36" s="201">
        <v>0</v>
      </c>
      <c r="K36" s="201">
        <v>270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</row>
    <row r="37" spans="1:16">
      <c r="A37" t="s">
        <v>79</v>
      </c>
      <c r="C37" s="24">
        <v>34</v>
      </c>
      <c r="D37" s="24">
        <v>0</v>
      </c>
      <c r="E37" s="24">
        <v>0</v>
      </c>
      <c r="F37" s="24">
        <v>0</v>
      </c>
      <c r="G37" s="201">
        <v>150</v>
      </c>
      <c r="H37" s="201">
        <v>0</v>
      </c>
      <c r="I37" s="201">
        <v>0</v>
      </c>
      <c r="J37" s="201">
        <v>0</v>
      </c>
      <c r="K37" s="201">
        <v>270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</row>
    <row r="38" spans="1:16">
      <c r="A38" t="s">
        <v>80</v>
      </c>
      <c r="C38" s="24">
        <v>34</v>
      </c>
      <c r="D38" s="24">
        <v>0</v>
      </c>
      <c r="E38" s="24">
        <v>0</v>
      </c>
      <c r="F38" s="24">
        <v>0</v>
      </c>
      <c r="G38" s="201">
        <v>150</v>
      </c>
      <c r="H38" s="201">
        <v>0</v>
      </c>
      <c r="I38" s="201">
        <v>0</v>
      </c>
      <c r="J38" s="201">
        <v>0</v>
      </c>
      <c r="K38" s="201">
        <v>270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</row>
    <row r="39" spans="1:16">
      <c r="A39" t="s">
        <v>81</v>
      </c>
      <c r="C39" s="24">
        <v>34</v>
      </c>
      <c r="D39" s="24">
        <v>0</v>
      </c>
      <c r="E39" s="24">
        <v>0</v>
      </c>
      <c r="F39" s="24">
        <v>0</v>
      </c>
      <c r="G39" s="201">
        <v>150</v>
      </c>
      <c r="H39" s="201">
        <v>0</v>
      </c>
      <c r="I39" s="201">
        <v>0</v>
      </c>
      <c r="J39" s="201">
        <v>0</v>
      </c>
      <c r="K39" s="201">
        <v>270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</row>
    <row r="40" spans="1:16">
      <c r="A40" t="s">
        <v>82</v>
      </c>
      <c r="C40" s="24">
        <v>33</v>
      </c>
      <c r="D40" s="24">
        <v>0</v>
      </c>
      <c r="E40" s="24">
        <v>0</v>
      </c>
      <c r="F40" s="24">
        <v>0</v>
      </c>
      <c r="G40" s="201">
        <v>150</v>
      </c>
      <c r="H40" s="201">
        <v>0</v>
      </c>
      <c r="I40" s="201">
        <v>0</v>
      </c>
      <c r="J40" s="201">
        <v>0</v>
      </c>
      <c r="K40" s="201">
        <v>270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</row>
    <row r="41" spans="1:16">
      <c r="A41" t="s">
        <v>83</v>
      </c>
      <c r="C41" s="24">
        <v>33</v>
      </c>
      <c r="D41" s="24">
        <v>0</v>
      </c>
      <c r="E41" s="24">
        <v>0</v>
      </c>
      <c r="F41" s="24">
        <v>0</v>
      </c>
      <c r="G41" s="201">
        <v>150</v>
      </c>
      <c r="H41" s="201">
        <v>0</v>
      </c>
      <c r="I41" s="201">
        <v>0</v>
      </c>
      <c r="J41" s="201">
        <v>0</v>
      </c>
      <c r="K41" s="201">
        <v>270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</row>
    <row r="42" spans="1:16">
      <c r="A42" t="s">
        <v>84</v>
      </c>
      <c r="C42" s="24">
        <v>33</v>
      </c>
      <c r="D42" s="24">
        <v>0</v>
      </c>
      <c r="E42" s="24">
        <v>0</v>
      </c>
      <c r="F42" s="24">
        <v>0</v>
      </c>
      <c r="G42" s="201">
        <v>150</v>
      </c>
      <c r="H42" s="201">
        <v>0</v>
      </c>
      <c r="I42" s="201">
        <v>0</v>
      </c>
      <c r="J42" s="201">
        <v>0</v>
      </c>
      <c r="K42" s="201">
        <v>270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</row>
    <row r="43" spans="1:16">
      <c r="A43" t="s">
        <v>85</v>
      </c>
      <c r="C43" s="24">
        <v>33</v>
      </c>
      <c r="D43" s="24">
        <v>0</v>
      </c>
      <c r="E43" s="24">
        <v>0</v>
      </c>
      <c r="F43" s="24">
        <v>0</v>
      </c>
      <c r="G43" s="201">
        <v>148</v>
      </c>
      <c r="H43" s="201">
        <v>0</v>
      </c>
      <c r="I43" s="201">
        <v>0</v>
      </c>
      <c r="J43" s="201">
        <v>0</v>
      </c>
      <c r="K43" s="201">
        <v>270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</row>
    <row r="44" spans="1:16">
      <c r="A44" t="s">
        <v>86</v>
      </c>
      <c r="C44" s="24">
        <v>33</v>
      </c>
      <c r="D44" s="24">
        <v>0</v>
      </c>
      <c r="E44" s="24">
        <v>0</v>
      </c>
      <c r="F44" s="24">
        <v>0</v>
      </c>
      <c r="G44" s="201">
        <v>148</v>
      </c>
      <c r="H44" s="201">
        <v>0</v>
      </c>
      <c r="I44" s="201">
        <v>0</v>
      </c>
      <c r="J44" s="201">
        <v>0</v>
      </c>
      <c r="K44" s="201">
        <v>270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</row>
    <row r="45" spans="1:16">
      <c r="A45" t="s">
        <v>87</v>
      </c>
      <c r="C45" s="24">
        <v>33</v>
      </c>
      <c r="D45" s="24">
        <v>0</v>
      </c>
      <c r="E45" s="24">
        <v>0</v>
      </c>
      <c r="F45" s="24">
        <v>0</v>
      </c>
      <c r="G45" s="201">
        <v>148</v>
      </c>
      <c r="H45" s="201">
        <v>0</v>
      </c>
      <c r="I45" s="201">
        <v>0</v>
      </c>
      <c r="J45" s="201">
        <v>0</v>
      </c>
      <c r="K45" s="201">
        <v>270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</row>
    <row r="46" spans="1:16">
      <c r="A46" t="s">
        <v>88</v>
      </c>
      <c r="C46" s="24">
        <v>33</v>
      </c>
      <c r="D46" s="24">
        <v>0</v>
      </c>
      <c r="E46" s="24">
        <v>0</v>
      </c>
      <c r="F46" s="24">
        <v>0</v>
      </c>
      <c r="G46" s="201">
        <v>148</v>
      </c>
      <c r="H46" s="201">
        <v>0</v>
      </c>
      <c r="I46" s="201">
        <v>0</v>
      </c>
      <c r="J46" s="201">
        <v>0</v>
      </c>
      <c r="K46" s="201">
        <v>270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</row>
    <row r="47" spans="1:16">
      <c r="A47" t="s">
        <v>89</v>
      </c>
      <c r="C47" s="24">
        <v>32</v>
      </c>
      <c r="D47" s="24">
        <v>0</v>
      </c>
      <c r="E47" s="24">
        <v>0</v>
      </c>
      <c r="F47" s="24">
        <v>0</v>
      </c>
      <c r="G47" s="201">
        <v>148</v>
      </c>
      <c r="H47" s="201">
        <v>0</v>
      </c>
      <c r="I47" s="201">
        <v>0</v>
      </c>
      <c r="J47" s="201">
        <v>0</v>
      </c>
      <c r="K47" s="201">
        <v>270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</row>
    <row r="48" spans="1:16">
      <c r="A48" t="s">
        <v>90</v>
      </c>
      <c r="C48" s="24">
        <v>32</v>
      </c>
      <c r="D48" s="24">
        <v>0</v>
      </c>
      <c r="E48" s="24">
        <v>0</v>
      </c>
      <c r="F48" s="24">
        <v>0</v>
      </c>
      <c r="G48" s="201">
        <v>148</v>
      </c>
      <c r="H48" s="201">
        <v>0</v>
      </c>
      <c r="I48" s="201">
        <v>0</v>
      </c>
      <c r="J48" s="201">
        <v>0</v>
      </c>
      <c r="K48" s="201">
        <v>270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</row>
    <row r="49" spans="1:16">
      <c r="A49" t="s">
        <v>91</v>
      </c>
      <c r="C49" s="24">
        <v>32</v>
      </c>
      <c r="D49" s="24">
        <v>0</v>
      </c>
      <c r="E49" s="24">
        <v>0</v>
      </c>
      <c r="F49" s="24">
        <v>0</v>
      </c>
      <c r="G49" s="201">
        <v>148</v>
      </c>
      <c r="H49" s="201">
        <v>0</v>
      </c>
      <c r="I49" s="201">
        <v>0</v>
      </c>
      <c r="J49" s="201">
        <v>0</v>
      </c>
      <c r="K49" s="201">
        <v>270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</row>
    <row r="50" spans="1:16">
      <c r="A50" t="s">
        <v>92</v>
      </c>
      <c r="C50" s="24">
        <v>32</v>
      </c>
      <c r="D50" s="24">
        <v>0</v>
      </c>
      <c r="E50" s="24">
        <v>0</v>
      </c>
      <c r="F50" s="24">
        <v>0</v>
      </c>
      <c r="G50" s="201">
        <v>148</v>
      </c>
      <c r="H50" s="201">
        <v>0</v>
      </c>
      <c r="I50" s="201">
        <v>0</v>
      </c>
      <c r="J50" s="201">
        <v>0</v>
      </c>
      <c r="K50" s="201">
        <v>270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</row>
    <row r="51" spans="1:16">
      <c r="A51" t="s">
        <v>93</v>
      </c>
      <c r="C51" s="24">
        <v>31</v>
      </c>
      <c r="D51" s="24">
        <v>0</v>
      </c>
      <c r="E51" s="24">
        <v>0</v>
      </c>
      <c r="F51" s="24">
        <v>0</v>
      </c>
      <c r="G51" s="201">
        <v>145</v>
      </c>
      <c r="H51" s="201">
        <v>0</v>
      </c>
      <c r="I51" s="201">
        <v>0</v>
      </c>
      <c r="J51" s="201">
        <v>0</v>
      </c>
      <c r="K51" s="201">
        <v>270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</row>
    <row r="52" spans="1:16">
      <c r="A52" t="s">
        <v>94</v>
      </c>
      <c r="C52" s="24">
        <v>31</v>
      </c>
      <c r="D52" s="24">
        <v>0</v>
      </c>
      <c r="E52" s="24">
        <v>0</v>
      </c>
      <c r="F52" s="24">
        <v>0</v>
      </c>
      <c r="G52" s="201">
        <v>145</v>
      </c>
      <c r="H52" s="201">
        <v>0</v>
      </c>
      <c r="I52" s="201">
        <v>0</v>
      </c>
      <c r="J52" s="201">
        <v>0</v>
      </c>
      <c r="K52" s="201">
        <v>270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</row>
    <row r="53" spans="1:16">
      <c r="A53" t="s">
        <v>95</v>
      </c>
      <c r="C53" s="24">
        <v>31</v>
      </c>
      <c r="D53" s="24">
        <v>0</v>
      </c>
      <c r="E53" s="24">
        <v>0</v>
      </c>
      <c r="F53" s="24">
        <v>0</v>
      </c>
      <c r="G53" s="201">
        <v>145</v>
      </c>
      <c r="H53" s="201">
        <v>0</v>
      </c>
      <c r="I53" s="201">
        <v>0</v>
      </c>
      <c r="J53" s="201">
        <v>0</v>
      </c>
      <c r="K53" s="201">
        <v>270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</row>
    <row r="54" spans="1:16">
      <c r="A54" t="s">
        <v>96</v>
      </c>
      <c r="C54" s="24">
        <v>31</v>
      </c>
      <c r="D54" s="24">
        <v>0</v>
      </c>
      <c r="E54" s="24">
        <v>0</v>
      </c>
      <c r="F54" s="24">
        <v>0</v>
      </c>
      <c r="G54" s="201">
        <v>145</v>
      </c>
      <c r="H54" s="201">
        <v>0</v>
      </c>
      <c r="I54" s="201">
        <v>0</v>
      </c>
      <c r="J54" s="201">
        <v>0</v>
      </c>
      <c r="K54" s="201">
        <v>270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</row>
    <row r="55" spans="1:16">
      <c r="A55" t="s">
        <v>97</v>
      </c>
      <c r="C55" s="24">
        <v>31</v>
      </c>
      <c r="D55" s="24">
        <v>0</v>
      </c>
      <c r="E55" s="24">
        <v>0</v>
      </c>
      <c r="F55" s="24">
        <v>0</v>
      </c>
      <c r="G55" s="201">
        <v>142</v>
      </c>
      <c r="H55" s="201">
        <v>0</v>
      </c>
      <c r="I55" s="201">
        <v>0</v>
      </c>
      <c r="J55" s="201">
        <v>0</v>
      </c>
      <c r="K55" s="201">
        <v>270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</row>
    <row r="56" spans="1:16">
      <c r="A56" t="s">
        <v>98</v>
      </c>
      <c r="C56" s="24">
        <v>31</v>
      </c>
      <c r="D56" s="24">
        <v>0</v>
      </c>
      <c r="E56" s="24">
        <v>0</v>
      </c>
      <c r="F56" s="24">
        <v>0</v>
      </c>
      <c r="G56" s="201">
        <v>142</v>
      </c>
      <c r="H56" s="201">
        <v>0</v>
      </c>
      <c r="I56" s="201">
        <v>0</v>
      </c>
      <c r="J56" s="201">
        <v>0</v>
      </c>
      <c r="K56" s="201">
        <v>270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</row>
    <row r="57" spans="1:16">
      <c r="A57" t="s">
        <v>99</v>
      </c>
      <c r="C57" s="24">
        <v>31</v>
      </c>
      <c r="D57" s="24">
        <v>0</v>
      </c>
      <c r="E57" s="24">
        <v>0</v>
      </c>
      <c r="F57" s="24">
        <v>0</v>
      </c>
      <c r="G57" s="201">
        <v>142</v>
      </c>
      <c r="H57" s="201">
        <v>0</v>
      </c>
      <c r="I57" s="201">
        <v>0</v>
      </c>
      <c r="J57" s="201">
        <v>0</v>
      </c>
      <c r="K57" s="201">
        <v>270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</row>
    <row r="58" spans="1:16">
      <c r="A58" t="s">
        <v>100</v>
      </c>
      <c r="C58" s="24">
        <v>31</v>
      </c>
      <c r="D58" s="24">
        <v>0</v>
      </c>
      <c r="E58" s="24">
        <v>0</v>
      </c>
      <c r="F58" s="24">
        <v>0</v>
      </c>
      <c r="G58" s="201">
        <v>142</v>
      </c>
      <c r="H58" s="201">
        <v>0</v>
      </c>
      <c r="I58" s="201">
        <v>0</v>
      </c>
      <c r="J58" s="201">
        <v>0</v>
      </c>
      <c r="K58" s="201">
        <v>270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</row>
    <row r="59" spans="1:16">
      <c r="A59" t="s">
        <v>101</v>
      </c>
      <c r="C59" s="24">
        <v>30</v>
      </c>
      <c r="D59" s="24">
        <v>0</v>
      </c>
      <c r="E59" s="24">
        <v>0</v>
      </c>
      <c r="F59" s="24">
        <v>0</v>
      </c>
      <c r="G59" s="201">
        <v>140</v>
      </c>
      <c r="H59" s="201">
        <v>0</v>
      </c>
      <c r="I59" s="201">
        <v>0</v>
      </c>
      <c r="J59" s="201">
        <v>0</v>
      </c>
      <c r="K59" s="201">
        <v>270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</row>
    <row r="60" spans="1:16">
      <c r="A60" t="s">
        <v>102</v>
      </c>
      <c r="C60" s="24">
        <v>30</v>
      </c>
      <c r="D60" s="24">
        <v>0</v>
      </c>
      <c r="E60" s="24">
        <v>0</v>
      </c>
      <c r="F60" s="24">
        <v>0</v>
      </c>
      <c r="G60" s="201">
        <v>140</v>
      </c>
      <c r="H60" s="201">
        <v>0</v>
      </c>
      <c r="I60" s="201">
        <v>0</v>
      </c>
      <c r="J60" s="201">
        <v>0</v>
      </c>
      <c r="K60" s="201">
        <v>270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</row>
    <row r="61" spans="1:16">
      <c r="A61" t="s">
        <v>103</v>
      </c>
      <c r="C61" s="24">
        <v>30</v>
      </c>
      <c r="D61" s="24">
        <v>0</v>
      </c>
      <c r="E61" s="24">
        <v>0</v>
      </c>
      <c r="F61" s="24">
        <v>0</v>
      </c>
      <c r="G61" s="201">
        <v>140</v>
      </c>
      <c r="H61" s="201">
        <v>0</v>
      </c>
      <c r="I61" s="201">
        <v>0</v>
      </c>
      <c r="J61" s="201">
        <v>0</v>
      </c>
      <c r="K61" s="201">
        <v>270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</row>
    <row r="62" spans="1:16">
      <c r="A62" t="s">
        <v>104</v>
      </c>
      <c r="C62" s="24">
        <v>30</v>
      </c>
      <c r="D62" s="24">
        <v>0</v>
      </c>
      <c r="E62" s="24">
        <v>0</v>
      </c>
      <c r="F62" s="24">
        <v>0</v>
      </c>
      <c r="G62" s="201">
        <v>140</v>
      </c>
      <c r="H62" s="201">
        <v>0</v>
      </c>
      <c r="I62" s="201">
        <v>0</v>
      </c>
      <c r="J62" s="201">
        <v>0</v>
      </c>
      <c r="K62" s="201">
        <v>270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</row>
    <row r="63" spans="1:16">
      <c r="A63" t="s">
        <v>105</v>
      </c>
      <c r="C63" s="24">
        <v>30</v>
      </c>
      <c r="D63" s="24">
        <v>0</v>
      </c>
      <c r="E63" s="24">
        <v>0</v>
      </c>
      <c r="F63" s="24">
        <v>0</v>
      </c>
      <c r="G63" s="201">
        <v>140</v>
      </c>
      <c r="H63" s="201">
        <v>0</v>
      </c>
      <c r="I63" s="201">
        <v>0</v>
      </c>
      <c r="J63" s="201">
        <v>0</v>
      </c>
      <c r="K63" s="201">
        <v>270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</row>
    <row r="64" spans="1:16">
      <c r="A64" t="s">
        <v>106</v>
      </c>
      <c r="C64" s="24">
        <v>30</v>
      </c>
      <c r="D64" s="24">
        <v>0</v>
      </c>
      <c r="E64" s="24">
        <v>0</v>
      </c>
      <c r="F64" s="24">
        <v>0</v>
      </c>
      <c r="G64" s="201">
        <v>140</v>
      </c>
      <c r="H64" s="201">
        <v>0</v>
      </c>
      <c r="I64" s="201">
        <v>0</v>
      </c>
      <c r="J64" s="201">
        <v>0</v>
      </c>
      <c r="K64" s="201">
        <v>270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</row>
    <row r="65" spans="1:16">
      <c r="A65" t="s">
        <v>107</v>
      </c>
      <c r="C65" s="24">
        <v>30</v>
      </c>
      <c r="D65" s="24">
        <v>0</v>
      </c>
      <c r="E65" s="24">
        <v>0</v>
      </c>
      <c r="F65" s="24">
        <v>0</v>
      </c>
      <c r="G65" s="201">
        <v>140</v>
      </c>
      <c r="H65" s="201">
        <v>0</v>
      </c>
      <c r="I65" s="201">
        <v>0</v>
      </c>
      <c r="J65" s="201">
        <v>0</v>
      </c>
      <c r="K65" s="201">
        <v>270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</row>
    <row r="66" spans="1:16">
      <c r="A66" t="s">
        <v>108</v>
      </c>
      <c r="C66" s="24">
        <v>30</v>
      </c>
      <c r="D66" s="24">
        <v>0</v>
      </c>
      <c r="E66" s="24">
        <v>0</v>
      </c>
      <c r="F66" s="24">
        <v>0</v>
      </c>
      <c r="G66" s="201">
        <v>140</v>
      </c>
      <c r="H66" s="201">
        <v>0</v>
      </c>
      <c r="I66" s="201">
        <v>0</v>
      </c>
      <c r="J66" s="201">
        <v>0</v>
      </c>
      <c r="K66" s="201">
        <v>270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</row>
    <row r="67" spans="1:16">
      <c r="A67" t="s">
        <v>109</v>
      </c>
      <c r="C67" s="24">
        <v>30</v>
      </c>
      <c r="D67" s="24">
        <v>0</v>
      </c>
      <c r="E67" s="24">
        <v>0</v>
      </c>
      <c r="F67" s="24">
        <v>0</v>
      </c>
      <c r="G67" s="201">
        <v>140</v>
      </c>
      <c r="H67" s="201">
        <v>0</v>
      </c>
      <c r="I67" s="201">
        <v>0</v>
      </c>
      <c r="J67" s="201">
        <v>0</v>
      </c>
      <c r="K67" s="201">
        <v>270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</row>
    <row r="68" spans="1:16">
      <c r="A68" t="s">
        <v>110</v>
      </c>
      <c r="C68" s="24">
        <v>30</v>
      </c>
      <c r="D68" s="24">
        <v>0</v>
      </c>
      <c r="E68" s="24">
        <v>0</v>
      </c>
      <c r="F68" s="24">
        <v>0</v>
      </c>
      <c r="G68" s="201">
        <v>140</v>
      </c>
      <c r="H68" s="201">
        <v>0</v>
      </c>
      <c r="I68" s="201">
        <v>0</v>
      </c>
      <c r="J68" s="201">
        <v>0</v>
      </c>
      <c r="K68" s="201">
        <v>270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</row>
    <row r="69" spans="1:16">
      <c r="A69" t="s">
        <v>111</v>
      </c>
      <c r="C69" s="24">
        <v>30</v>
      </c>
      <c r="D69" s="24">
        <v>0</v>
      </c>
      <c r="E69" s="24">
        <v>0</v>
      </c>
      <c r="F69" s="24">
        <v>0</v>
      </c>
      <c r="G69" s="201">
        <v>143</v>
      </c>
      <c r="H69" s="201">
        <v>0</v>
      </c>
      <c r="I69" s="201">
        <v>0</v>
      </c>
      <c r="J69" s="201">
        <v>0</v>
      </c>
      <c r="K69" s="201">
        <v>270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</row>
    <row r="70" spans="1:16">
      <c r="A70" t="s">
        <v>112</v>
      </c>
      <c r="C70" s="24">
        <v>30</v>
      </c>
      <c r="D70" s="24">
        <v>0</v>
      </c>
      <c r="E70" s="24">
        <v>0</v>
      </c>
      <c r="F70" s="24">
        <v>0</v>
      </c>
      <c r="G70" s="201">
        <v>143</v>
      </c>
      <c r="H70" s="201">
        <v>0</v>
      </c>
      <c r="I70" s="201">
        <v>0</v>
      </c>
      <c r="J70" s="201">
        <v>0</v>
      </c>
      <c r="K70" s="201">
        <v>270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</row>
    <row r="71" spans="1:16">
      <c r="A71" t="s">
        <v>113</v>
      </c>
      <c r="C71" s="24">
        <v>29</v>
      </c>
      <c r="D71" s="24">
        <v>0</v>
      </c>
      <c r="E71" s="24">
        <v>0</v>
      </c>
      <c r="F71" s="24">
        <v>0</v>
      </c>
      <c r="G71" s="201">
        <v>143</v>
      </c>
      <c r="H71" s="201">
        <v>0</v>
      </c>
      <c r="I71" s="201">
        <v>0</v>
      </c>
      <c r="J71" s="201">
        <v>0</v>
      </c>
      <c r="K71" s="201">
        <v>270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</row>
    <row r="72" spans="1:16">
      <c r="A72" t="s">
        <v>114</v>
      </c>
      <c r="C72" s="24">
        <v>29</v>
      </c>
      <c r="D72" s="24">
        <v>0</v>
      </c>
      <c r="E72" s="24">
        <v>0</v>
      </c>
      <c r="F72" s="24">
        <v>0</v>
      </c>
      <c r="G72" s="201">
        <v>143</v>
      </c>
      <c r="H72" s="201">
        <v>0</v>
      </c>
      <c r="I72" s="201">
        <v>0</v>
      </c>
      <c r="J72" s="201">
        <v>0</v>
      </c>
      <c r="K72" s="201">
        <v>270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</row>
    <row r="73" spans="1:16">
      <c r="A73" t="s">
        <v>115</v>
      </c>
      <c r="C73" s="24">
        <v>29</v>
      </c>
      <c r="D73" s="24">
        <v>0</v>
      </c>
      <c r="E73" s="24">
        <v>0</v>
      </c>
      <c r="F73" s="24">
        <v>0</v>
      </c>
      <c r="G73" s="201">
        <v>143</v>
      </c>
      <c r="H73" s="201">
        <v>0</v>
      </c>
      <c r="I73" s="201">
        <v>0</v>
      </c>
      <c r="J73" s="201">
        <v>0</v>
      </c>
      <c r="K73" s="201">
        <v>270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</row>
    <row r="74" spans="1:16">
      <c r="A74" t="s">
        <v>116</v>
      </c>
      <c r="C74" s="24">
        <v>29</v>
      </c>
      <c r="D74" s="24">
        <v>0</v>
      </c>
      <c r="E74" s="24">
        <v>0</v>
      </c>
      <c r="F74" s="24">
        <v>0</v>
      </c>
      <c r="G74" s="201">
        <v>143</v>
      </c>
      <c r="H74" s="201">
        <v>0</v>
      </c>
      <c r="I74" s="201">
        <v>0</v>
      </c>
      <c r="J74" s="201">
        <v>0</v>
      </c>
      <c r="K74" s="201">
        <v>253.05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</row>
    <row r="75" spans="1:16">
      <c r="A75" t="s">
        <v>117</v>
      </c>
      <c r="C75" s="24">
        <v>29</v>
      </c>
      <c r="D75" s="24">
        <v>0</v>
      </c>
      <c r="E75" s="24">
        <v>0</v>
      </c>
      <c r="F75" s="24">
        <v>0</v>
      </c>
      <c r="G75" s="201">
        <v>140</v>
      </c>
      <c r="H75" s="201">
        <v>0</v>
      </c>
      <c r="I75" s="201">
        <v>0</v>
      </c>
      <c r="J75" s="201">
        <v>0</v>
      </c>
      <c r="K75" s="201">
        <v>270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</row>
    <row r="76" spans="1:16">
      <c r="A76" t="s">
        <v>118</v>
      </c>
      <c r="C76" s="24">
        <v>30</v>
      </c>
      <c r="D76" s="24">
        <v>0</v>
      </c>
      <c r="E76" s="24">
        <v>0</v>
      </c>
      <c r="F76" s="24">
        <v>0</v>
      </c>
      <c r="G76" s="201">
        <v>140</v>
      </c>
      <c r="H76" s="201">
        <v>0</v>
      </c>
      <c r="I76" s="201">
        <v>0</v>
      </c>
      <c r="J76" s="201">
        <v>0</v>
      </c>
      <c r="K76" s="201">
        <v>270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</row>
    <row r="77" spans="1:16">
      <c r="A77" t="s">
        <v>119</v>
      </c>
      <c r="C77" s="24">
        <v>30</v>
      </c>
      <c r="D77" s="24">
        <v>0</v>
      </c>
      <c r="E77" s="24">
        <v>0</v>
      </c>
      <c r="F77" s="24">
        <v>0</v>
      </c>
      <c r="G77" s="201">
        <v>140</v>
      </c>
      <c r="H77" s="201">
        <v>0</v>
      </c>
      <c r="I77" s="201">
        <v>0</v>
      </c>
      <c r="J77" s="201">
        <v>0</v>
      </c>
      <c r="K77" s="201">
        <v>284.69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</row>
    <row r="78" spans="1:16">
      <c r="A78" t="s">
        <v>120</v>
      </c>
      <c r="C78" s="24">
        <v>31</v>
      </c>
      <c r="D78" s="24">
        <v>0</v>
      </c>
      <c r="E78" s="24">
        <v>0</v>
      </c>
      <c r="F78" s="24">
        <v>0</v>
      </c>
      <c r="G78" s="201">
        <v>140</v>
      </c>
      <c r="H78" s="201">
        <v>0</v>
      </c>
      <c r="I78" s="201">
        <v>0</v>
      </c>
      <c r="J78" s="201">
        <v>0</v>
      </c>
      <c r="K78" s="201">
        <v>284.69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</row>
    <row r="79" spans="1:16">
      <c r="A79" t="s">
        <v>121</v>
      </c>
      <c r="C79" s="24">
        <v>31</v>
      </c>
      <c r="D79" s="24">
        <v>0</v>
      </c>
      <c r="E79" s="24">
        <v>0</v>
      </c>
      <c r="F79" s="24">
        <v>0</v>
      </c>
      <c r="G79" s="201">
        <v>140</v>
      </c>
      <c r="H79" s="201">
        <v>0</v>
      </c>
      <c r="I79" s="201">
        <v>0</v>
      </c>
      <c r="J79" s="201">
        <v>0</v>
      </c>
      <c r="K79" s="201">
        <v>305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</row>
    <row r="80" spans="1:16">
      <c r="A80" t="s">
        <v>122</v>
      </c>
      <c r="C80" s="24">
        <v>31</v>
      </c>
      <c r="D80" s="24">
        <v>0</v>
      </c>
      <c r="E80" s="24">
        <v>0</v>
      </c>
      <c r="F80" s="24">
        <v>0</v>
      </c>
      <c r="G80" s="201">
        <v>140</v>
      </c>
      <c r="H80" s="201">
        <v>0</v>
      </c>
      <c r="I80" s="201">
        <v>0</v>
      </c>
      <c r="J80" s="201">
        <v>0</v>
      </c>
      <c r="K80" s="201">
        <v>305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</row>
    <row r="81" spans="1:16">
      <c r="A81" t="s">
        <v>123</v>
      </c>
      <c r="C81" s="24">
        <v>32</v>
      </c>
      <c r="D81" s="24">
        <v>0</v>
      </c>
      <c r="E81" s="24">
        <v>0</v>
      </c>
      <c r="F81" s="24">
        <v>0</v>
      </c>
      <c r="G81" s="201">
        <v>140</v>
      </c>
      <c r="H81" s="201">
        <v>0</v>
      </c>
      <c r="I81" s="201">
        <v>0</v>
      </c>
      <c r="J81" s="201">
        <v>0</v>
      </c>
      <c r="K81" s="201">
        <v>305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</row>
    <row r="82" spans="1:16">
      <c r="A82" t="s">
        <v>124</v>
      </c>
      <c r="C82" s="24">
        <v>32</v>
      </c>
      <c r="D82" s="24">
        <v>0</v>
      </c>
      <c r="E82" s="24">
        <v>0</v>
      </c>
      <c r="F82" s="24">
        <v>0</v>
      </c>
      <c r="G82" s="201">
        <v>140</v>
      </c>
      <c r="H82" s="201">
        <v>0</v>
      </c>
      <c r="I82" s="201">
        <v>0</v>
      </c>
      <c r="J82" s="201">
        <v>0</v>
      </c>
      <c r="K82" s="201">
        <v>305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</row>
    <row r="83" spans="1:16">
      <c r="A83" t="s">
        <v>125</v>
      </c>
      <c r="C83" s="24">
        <v>32</v>
      </c>
      <c r="D83" s="24">
        <v>0</v>
      </c>
      <c r="E83" s="24">
        <v>0</v>
      </c>
      <c r="F83" s="24">
        <v>0</v>
      </c>
      <c r="G83" s="201">
        <v>142</v>
      </c>
      <c r="H83" s="201">
        <v>0</v>
      </c>
      <c r="I83" s="201">
        <v>0</v>
      </c>
      <c r="J83" s="201">
        <v>0</v>
      </c>
      <c r="K83" s="201">
        <v>310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</row>
    <row r="84" spans="1:16">
      <c r="A84" t="s">
        <v>126</v>
      </c>
      <c r="C84" s="24">
        <v>32</v>
      </c>
      <c r="D84" s="24">
        <v>0</v>
      </c>
      <c r="E84" s="24">
        <v>0</v>
      </c>
      <c r="F84" s="24">
        <v>0</v>
      </c>
      <c r="G84" s="201">
        <v>142</v>
      </c>
      <c r="H84" s="201">
        <v>0</v>
      </c>
      <c r="I84" s="201">
        <v>0</v>
      </c>
      <c r="J84" s="201">
        <v>0</v>
      </c>
      <c r="K84" s="201">
        <v>310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</row>
    <row r="85" spans="1:16">
      <c r="A85" t="s">
        <v>127</v>
      </c>
      <c r="C85" s="24">
        <v>32</v>
      </c>
      <c r="D85" s="24">
        <v>0</v>
      </c>
      <c r="E85" s="24">
        <v>0</v>
      </c>
      <c r="F85" s="24">
        <v>0</v>
      </c>
      <c r="G85" s="201">
        <v>142</v>
      </c>
      <c r="H85" s="201">
        <v>0</v>
      </c>
      <c r="I85" s="201">
        <v>0</v>
      </c>
      <c r="J85" s="201">
        <v>0</v>
      </c>
      <c r="K85" s="201">
        <v>310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</row>
    <row r="86" spans="1:16">
      <c r="A86" t="s">
        <v>128</v>
      </c>
      <c r="C86" s="24">
        <v>33</v>
      </c>
      <c r="D86" s="24">
        <v>0</v>
      </c>
      <c r="E86" s="24">
        <v>0</v>
      </c>
      <c r="F86" s="24">
        <v>0</v>
      </c>
      <c r="G86" s="201">
        <v>142</v>
      </c>
      <c r="H86" s="201">
        <v>0</v>
      </c>
      <c r="I86" s="201">
        <v>0</v>
      </c>
      <c r="J86" s="201">
        <v>0</v>
      </c>
      <c r="K86" s="201">
        <v>310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</row>
    <row r="87" spans="1:16">
      <c r="A87" t="s">
        <v>129</v>
      </c>
      <c r="C87" s="24">
        <v>33</v>
      </c>
      <c r="D87" s="24">
        <v>0</v>
      </c>
      <c r="E87" s="24">
        <v>0</v>
      </c>
      <c r="F87" s="24">
        <v>0</v>
      </c>
      <c r="G87" s="201">
        <v>144</v>
      </c>
      <c r="H87" s="201">
        <v>0</v>
      </c>
      <c r="I87" s="201">
        <v>0</v>
      </c>
      <c r="J87" s="201">
        <v>0</v>
      </c>
      <c r="K87" s="201">
        <v>305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</row>
    <row r="88" spans="1:16">
      <c r="A88" t="s">
        <v>130</v>
      </c>
      <c r="C88" s="24">
        <v>33</v>
      </c>
      <c r="D88" s="24">
        <v>0</v>
      </c>
      <c r="E88" s="24">
        <v>0</v>
      </c>
      <c r="F88" s="24">
        <v>0</v>
      </c>
      <c r="G88" s="201">
        <v>144</v>
      </c>
      <c r="H88" s="201">
        <v>0</v>
      </c>
      <c r="I88" s="201">
        <v>0</v>
      </c>
      <c r="J88" s="201">
        <v>0</v>
      </c>
      <c r="K88" s="201">
        <v>305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</row>
    <row r="89" spans="1:16">
      <c r="A89" t="s">
        <v>131</v>
      </c>
      <c r="C89" s="24">
        <v>33</v>
      </c>
      <c r="D89" s="24">
        <v>0</v>
      </c>
      <c r="E89" s="24">
        <v>0</v>
      </c>
      <c r="F89" s="24">
        <v>0</v>
      </c>
      <c r="G89" s="201">
        <v>144</v>
      </c>
      <c r="H89" s="201">
        <v>0</v>
      </c>
      <c r="I89" s="201">
        <v>0</v>
      </c>
      <c r="J89" s="201">
        <v>0</v>
      </c>
      <c r="K89" s="201">
        <v>305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</row>
    <row r="90" spans="1:16">
      <c r="A90" t="s">
        <v>132</v>
      </c>
      <c r="C90" s="24">
        <v>33.4</v>
      </c>
      <c r="D90" s="24">
        <v>0</v>
      </c>
      <c r="E90" s="24">
        <v>0</v>
      </c>
      <c r="F90" s="24">
        <v>0</v>
      </c>
      <c r="G90" s="201">
        <v>144</v>
      </c>
      <c r="H90" s="201">
        <v>0</v>
      </c>
      <c r="I90" s="201">
        <v>0</v>
      </c>
      <c r="J90" s="201">
        <v>0</v>
      </c>
      <c r="K90" s="201">
        <v>366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</row>
    <row r="91" spans="1:16">
      <c r="A91" t="s">
        <v>133</v>
      </c>
      <c r="C91" s="24">
        <v>33.4</v>
      </c>
      <c r="D91" s="24">
        <v>0</v>
      </c>
      <c r="E91" s="24">
        <v>0</v>
      </c>
      <c r="F91" s="24">
        <v>0</v>
      </c>
      <c r="G91" s="201">
        <v>144</v>
      </c>
      <c r="H91" s="201">
        <v>0</v>
      </c>
      <c r="I91" s="201">
        <v>0</v>
      </c>
      <c r="J91" s="201">
        <v>0</v>
      </c>
      <c r="K91" s="201">
        <v>372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</row>
    <row r="92" spans="1:16">
      <c r="A92" t="s">
        <v>134</v>
      </c>
      <c r="C92" s="24">
        <v>33</v>
      </c>
      <c r="D92" s="24">
        <v>0</v>
      </c>
      <c r="E92" s="24">
        <v>0</v>
      </c>
      <c r="F92" s="24">
        <v>0</v>
      </c>
      <c r="G92" s="201">
        <v>144</v>
      </c>
      <c r="H92" s="201">
        <v>0</v>
      </c>
      <c r="I92" s="201">
        <v>0</v>
      </c>
      <c r="J92" s="201">
        <v>0</v>
      </c>
      <c r="K92" s="201">
        <v>310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</row>
    <row r="93" spans="1:16">
      <c r="A93" t="s">
        <v>135</v>
      </c>
      <c r="C93" s="24">
        <v>33</v>
      </c>
      <c r="D93" s="24">
        <v>0</v>
      </c>
      <c r="E93" s="24">
        <v>0</v>
      </c>
      <c r="F93" s="24">
        <v>0</v>
      </c>
      <c r="G93" s="201">
        <v>144</v>
      </c>
      <c r="H93" s="201">
        <v>0</v>
      </c>
      <c r="I93" s="201">
        <v>0</v>
      </c>
      <c r="J93" s="201">
        <v>0</v>
      </c>
      <c r="K93" s="201">
        <v>310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</row>
    <row r="94" spans="1:16">
      <c r="A94" t="s">
        <v>136</v>
      </c>
      <c r="C94" s="24">
        <v>33</v>
      </c>
      <c r="D94" s="24">
        <v>0</v>
      </c>
      <c r="E94" s="24">
        <v>0</v>
      </c>
      <c r="F94" s="24">
        <v>0</v>
      </c>
      <c r="G94" s="201">
        <v>152</v>
      </c>
      <c r="H94" s="201">
        <v>0</v>
      </c>
      <c r="I94" s="201">
        <v>0</v>
      </c>
      <c r="J94" s="201">
        <v>0</v>
      </c>
      <c r="K94" s="201">
        <v>310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</row>
    <row r="95" spans="1:16">
      <c r="A95" t="s">
        <v>137</v>
      </c>
      <c r="C95" s="24">
        <v>33</v>
      </c>
      <c r="D95" s="24">
        <v>0</v>
      </c>
      <c r="E95" s="24">
        <v>0</v>
      </c>
      <c r="F95" s="24">
        <v>0</v>
      </c>
      <c r="G95" s="201">
        <v>152</v>
      </c>
      <c r="H95" s="201">
        <v>0</v>
      </c>
      <c r="I95" s="201">
        <v>0</v>
      </c>
      <c r="J95" s="201">
        <v>0</v>
      </c>
      <c r="K95" s="201">
        <v>305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</row>
    <row r="96" spans="1:16">
      <c r="A96" t="s">
        <v>138</v>
      </c>
      <c r="C96" s="24">
        <v>33</v>
      </c>
      <c r="D96" s="24">
        <v>0</v>
      </c>
      <c r="E96" s="24">
        <v>0</v>
      </c>
      <c r="F96" s="24">
        <v>0</v>
      </c>
      <c r="G96" s="201">
        <v>152</v>
      </c>
      <c r="H96" s="201">
        <v>0</v>
      </c>
      <c r="I96" s="201">
        <v>0</v>
      </c>
      <c r="J96" s="201">
        <v>0</v>
      </c>
      <c r="K96" s="201">
        <v>305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</row>
    <row r="97" spans="1:17">
      <c r="A97" t="s">
        <v>139</v>
      </c>
      <c r="C97" s="24">
        <v>33</v>
      </c>
      <c r="D97" s="24">
        <v>0</v>
      </c>
      <c r="E97" s="24">
        <v>0</v>
      </c>
      <c r="F97" s="24">
        <v>0</v>
      </c>
      <c r="G97" s="201">
        <v>152</v>
      </c>
      <c r="H97" s="201">
        <v>0</v>
      </c>
      <c r="I97" s="201">
        <v>0</v>
      </c>
      <c r="J97" s="201">
        <v>0</v>
      </c>
      <c r="K97" s="201">
        <v>305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</row>
    <row r="98" spans="1:17">
      <c r="A98" t="s">
        <v>140</v>
      </c>
      <c r="C98" s="24">
        <v>33</v>
      </c>
      <c r="D98" s="24">
        <v>0</v>
      </c>
      <c r="E98" s="24">
        <v>0</v>
      </c>
      <c r="F98" s="24">
        <v>0</v>
      </c>
      <c r="G98" s="201">
        <v>152</v>
      </c>
      <c r="H98" s="201">
        <v>0</v>
      </c>
      <c r="I98" s="201">
        <v>0</v>
      </c>
      <c r="J98" s="201">
        <v>0</v>
      </c>
      <c r="K98" s="201">
        <v>305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0.78195000000000003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3.524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6.8357374999999996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21.82</v>
      </c>
      <c r="E3" s="201">
        <v>0</v>
      </c>
      <c r="F3" s="201">
        <v>0</v>
      </c>
      <c r="G3" s="201">
        <v>36.11</v>
      </c>
      <c r="H3" s="201">
        <v>0</v>
      </c>
      <c r="I3" s="201">
        <v>0</v>
      </c>
      <c r="J3" s="201">
        <v>43.63</v>
      </c>
      <c r="K3" s="201">
        <v>16.850000000000001</v>
      </c>
      <c r="L3" s="201">
        <v>0.6</v>
      </c>
      <c r="M3" s="201">
        <v>2.1800000000000002</v>
      </c>
      <c r="N3" s="201">
        <v>1.8</v>
      </c>
      <c r="O3" s="201">
        <v>2.52</v>
      </c>
      <c r="P3" s="201">
        <v>1.07</v>
      </c>
      <c r="Q3" s="201">
        <v>0.33</v>
      </c>
      <c r="R3" s="201">
        <v>0.33</v>
      </c>
      <c r="S3" s="201">
        <v>0.4</v>
      </c>
      <c r="T3" s="201">
        <v>0.05</v>
      </c>
      <c r="U3" s="201">
        <v>2.02</v>
      </c>
      <c r="V3" s="201">
        <v>0.3</v>
      </c>
      <c r="W3" s="201">
        <v>0.5</v>
      </c>
      <c r="X3" s="201">
        <v>2.14</v>
      </c>
      <c r="Y3" s="201">
        <v>0</v>
      </c>
      <c r="Z3" s="201">
        <v>4.03</v>
      </c>
      <c r="AA3" s="201">
        <v>1.3</v>
      </c>
      <c r="AB3" s="201">
        <v>0</v>
      </c>
      <c r="AC3" s="201">
        <v>1.03</v>
      </c>
      <c r="AD3" s="201">
        <v>22.43</v>
      </c>
      <c r="AE3" s="201">
        <v>0</v>
      </c>
      <c r="AF3" s="201">
        <v>0</v>
      </c>
      <c r="AG3" s="201">
        <v>31.38</v>
      </c>
      <c r="AH3" s="201">
        <v>0</v>
      </c>
      <c r="AI3" s="201">
        <v>5.66</v>
      </c>
      <c r="AJ3" s="201">
        <v>0</v>
      </c>
      <c r="AK3" s="201">
        <v>0.53</v>
      </c>
      <c r="AL3" s="201">
        <v>0</v>
      </c>
      <c r="AM3" s="201">
        <v>0</v>
      </c>
      <c r="AN3" s="201">
        <v>0</v>
      </c>
      <c r="AO3" s="201">
        <v>305.05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0.26</v>
      </c>
      <c r="AV3" s="201">
        <v>0.18</v>
      </c>
      <c r="AW3" s="201">
        <v>0.06</v>
      </c>
      <c r="AX3" s="201">
        <v>0</v>
      </c>
      <c r="AY3" s="201">
        <v>0.17</v>
      </c>
    </row>
    <row r="4" spans="1:51">
      <c r="A4" t="s">
        <v>46</v>
      </c>
      <c r="B4" s="201">
        <v>0</v>
      </c>
      <c r="C4" s="201">
        <v>0</v>
      </c>
      <c r="D4" s="201">
        <v>21.82</v>
      </c>
      <c r="E4" s="201">
        <v>0</v>
      </c>
      <c r="F4" s="201">
        <v>0</v>
      </c>
      <c r="G4" s="201">
        <v>36.11</v>
      </c>
      <c r="H4" s="201">
        <v>0</v>
      </c>
      <c r="I4" s="201">
        <v>0</v>
      </c>
      <c r="J4" s="201">
        <v>44.24</v>
      </c>
      <c r="K4" s="201">
        <v>16.850000000000001</v>
      </c>
      <c r="L4" s="201">
        <v>0.6</v>
      </c>
      <c r="M4" s="201">
        <v>2.1800000000000002</v>
      </c>
      <c r="N4" s="201">
        <v>1.8</v>
      </c>
      <c r="O4" s="201">
        <v>2.52</v>
      </c>
      <c r="P4" s="201">
        <v>1.07</v>
      </c>
      <c r="Q4" s="201">
        <v>0.33</v>
      </c>
      <c r="R4" s="201">
        <v>0.33</v>
      </c>
      <c r="S4" s="201">
        <v>0.4</v>
      </c>
      <c r="T4" s="201">
        <v>0.05</v>
      </c>
      <c r="U4" s="201">
        <v>2.02</v>
      </c>
      <c r="V4" s="201">
        <v>0.3</v>
      </c>
      <c r="W4" s="201">
        <v>0.5</v>
      </c>
      <c r="X4" s="201">
        <v>2.14</v>
      </c>
      <c r="Y4" s="201">
        <v>0</v>
      </c>
      <c r="Z4" s="201">
        <v>4.03</v>
      </c>
      <c r="AA4" s="201">
        <v>1.3</v>
      </c>
      <c r="AB4" s="201">
        <v>0</v>
      </c>
      <c r="AC4" s="201">
        <v>1.03</v>
      </c>
      <c r="AD4" s="201">
        <v>22.43</v>
      </c>
      <c r="AE4" s="201">
        <v>0</v>
      </c>
      <c r="AF4" s="201">
        <v>0</v>
      </c>
      <c r="AG4" s="201">
        <v>31.38</v>
      </c>
      <c r="AH4" s="201">
        <v>0</v>
      </c>
      <c r="AI4" s="201">
        <v>5.66</v>
      </c>
      <c r="AJ4" s="201">
        <v>0</v>
      </c>
      <c r="AK4" s="201">
        <v>0.53</v>
      </c>
      <c r="AL4" s="201">
        <v>0</v>
      </c>
      <c r="AM4" s="201">
        <v>0</v>
      </c>
      <c r="AN4" s="201">
        <v>0</v>
      </c>
      <c r="AO4" s="201">
        <v>305.05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0.26</v>
      </c>
      <c r="AV4" s="201">
        <v>0.18</v>
      </c>
      <c r="AW4" s="201">
        <v>0.06</v>
      </c>
      <c r="AX4" s="201">
        <v>0</v>
      </c>
      <c r="AY4" s="201">
        <v>0.17</v>
      </c>
    </row>
    <row r="5" spans="1:51">
      <c r="A5" t="s">
        <v>47</v>
      </c>
      <c r="B5" s="201">
        <v>0</v>
      </c>
      <c r="C5" s="201">
        <v>0</v>
      </c>
      <c r="D5" s="201">
        <v>21.82</v>
      </c>
      <c r="E5" s="201">
        <v>0</v>
      </c>
      <c r="F5" s="201">
        <v>0</v>
      </c>
      <c r="G5" s="201">
        <v>36.11</v>
      </c>
      <c r="H5" s="201">
        <v>0</v>
      </c>
      <c r="I5" s="201">
        <v>0</v>
      </c>
      <c r="J5" s="201">
        <v>44.24</v>
      </c>
      <c r="K5" s="201">
        <v>16.850000000000001</v>
      </c>
      <c r="L5" s="201">
        <v>0.6</v>
      </c>
      <c r="M5" s="201">
        <v>2.1800000000000002</v>
      </c>
      <c r="N5" s="201">
        <v>1.8</v>
      </c>
      <c r="O5" s="201">
        <v>2.52</v>
      </c>
      <c r="P5" s="201">
        <v>1.07</v>
      </c>
      <c r="Q5" s="201">
        <v>0.33</v>
      </c>
      <c r="R5" s="201">
        <v>0.33</v>
      </c>
      <c r="S5" s="201">
        <v>0.4</v>
      </c>
      <c r="T5" s="201">
        <v>0.05</v>
      </c>
      <c r="U5" s="201">
        <v>2.02</v>
      </c>
      <c r="V5" s="201">
        <v>0.3</v>
      </c>
      <c r="W5" s="201">
        <v>0.5</v>
      </c>
      <c r="X5" s="201">
        <v>2.14</v>
      </c>
      <c r="Y5" s="201">
        <v>0</v>
      </c>
      <c r="Z5" s="201">
        <v>4.03</v>
      </c>
      <c r="AA5" s="201">
        <v>1.3</v>
      </c>
      <c r="AB5" s="201">
        <v>0</v>
      </c>
      <c r="AC5" s="201">
        <v>1.03</v>
      </c>
      <c r="AD5" s="201">
        <v>22.43</v>
      </c>
      <c r="AE5" s="201">
        <v>0</v>
      </c>
      <c r="AF5" s="201">
        <v>0</v>
      </c>
      <c r="AG5" s="201">
        <v>31.38</v>
      </c>
      <c r="AH5" s="201">
        <v>0</v>
      </c>
      <c r="AI5" s="201">
        <v>5.66</v>
      </c>
      <c r="AJ5" s="201">
        <v>0</v>
      </c>
      <c r="AK5" s="201">
        <v>0.53</v>
      </c>
      <c r="AL5" s="201">
        <v>0</v>
      </c>
      <c r="AM5" s="201">
        <v>0</v>
      </c>
      <c r="AN5" s="201">
        <v>0</v>
      </c>
      <c r="AO5" s="201">
        <v>305.05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0.26</v>
      </c>
      <c r="AV5" s="201">
        <v>0.18</v>
      </c>
      <c r="AW5" s="201">
        <v>0</v>
      </c>
      <c r="AX5" s="201">
        <v>0</v>
      </c>
      <c r="AY5" s="201">
        <v>0.17</v>
      </c>
    </row>
    <row r="6" spans="1:51">
      <c r="A6" t="s">
        <v>48</v>
      </c>
      <c r="B6" s="201">
        <v>0</v>
      </c>
      <c r="C6" s="201">
        <v>0</v>
      </c>
      <c r="D6" s="201">
        <v>21.82</v>
      </c>
      <c r="E6" s="201">
        <v>0</v>
      </c>
      <c r="F6" s="201">
        <v>0</v>
      </c>
      <c r="G6" s="201">
        <v>36.11</v>
      </c>
      <c r="H6" s="201">
        <v>0</v>
      </c>
      <c r="I6" s="201">
        <v>0</v>
      </c>
      <c r="J6" s="201">
        <v>44.24</v>
      </c>
      <c r="K6" s="201">
        <v>16.850000000000001</v>
      </c>
      <c r="L6" s="201">
        <v>0.6</v>
      </c>
      <c r="M6" s="201">
        <v>2.1800000000000002</v>
      </c>
      <c r="N6" s="201">
        <v>1.8</v>
      </c>
      <c r="O6" s="201">
        <v>2.52</v>
      </c>
      <c r="P6" s="201">
        <v>1.07</v>
      </c>
      <c r="Q6" s="201">
        <v>0.33</v>
      </c>
      <c r="R6" s="201">
        <v>0.33</v>
      </c>
      <c r="S6" s="201">
        <v>0.4</v>
      </c>
      <c r="T6" s="201">
        <v>0.05</v>
      </c>
      <c r="U6" s="201">
        <v>2.02</v>
      </c>
      <c r="V6" s="201">
        <v>0.3</v>
      </c>
      <c r="W6" s="201">
        <v>0.5</v>
      </c>
      <c r="X6" s="201">
        <v>2.14</v>
      </c>
      <c r="Y6" s="201">
        <v>0</v>
      </c>
      <c r="Z6" s="201">
        <v>4.03</v>
      </c>
      <c r="AA6" s="201">
        <v>1.3</v>
      </c>
      <c r="AB6" s="201">
        <v>0</v>
      </c>
      <c r="AC6" s="201">
        <v>1.03</v>
      </c>
      <c r="AD6" s="201">
        <v>22.43</v>
      </c>
      <c r="AE6" s="201">
        <v>0</v>
      </c>
      <c r="AF6" s="201">
        <v>0</v>
      </c>
      <c r="AG6" s="201">
        <v>31.38</v>
      </c>
      <c r="AH6" s="201">
        <v>0</v>
      </c>
      <c r="AI6" s="201">
        <v>5.66</v>
      </c>
      <c r="AJ6" s="201">
        <v>0</v>
      </c>
      <c r="AK6" s="201">
        <v>0.53</v>
      </c>
      <c r="AL6" s="201">
        <v>0</v>
      </c>
      <c r="AM6" s="201">
        <v>0</v>
      </c>
      <c r="AN6" s="201">
        <v>0</v>
      </c>
      <c r="AO6" s="201">
        <v>305.05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0.26</v>
      </c>
      <c r="AV6" s="201">
        <v>0.18</v>
      </c>
      <c r="AW6" s="201">
        <v>0</v>
      </c>
      <c r="AX6" s="201">
        <v>0</v>
      </c>
      <c r="AY6" s="201">
        <v>0.17</v>
      </c>
    </row>
    <row r="7" spans="1:51">
      <c r="A7" t="s">
        <v>49</v>
      </c>
      <c r="B7" s="201">
        <v>0</v>
      </c>
      <c r="C7" s="201">
        <v>0</v>
      </c>
      <c r="D7" s="201">
        <v>21.82</v>
      </c>
      <c r="E7" s="201">
        <v>0</v>
      </c>
      <c r="F7" s="201">
        <v>0</v>
      </c>
      <c r="G7" s="201">
        <v>36.11</v>
      </c>
      <c r="H7" s="201">
        <v>0</v>
      </c>
      <c r="I7" s="201">
        <v>0</v>
      </c>
      <c r="J7" s="201">
        <v>44.24</v>
      </c>
      <c r="K7" s="201">
        <v>16.850000000000001</v>
      </c>
      <c r="L7" s="201">
        <v>0.6</v>
      </c>
      <c r="M7" s="201">
        <v>2.1800000000000002</v>
      </c>
      <c r="N7" s="201">
        <v>1.8</v>
      </c>
      <c r="O7" s="201">
        <v>2.52</v>
      </c>
      <c r="P7" s="201">
        <v>1.07</v>
      </c>
      <c r="Q7" s="201">
        <v>0.33</v>
      </c>
      <c r="R7" s="201">
        <v>0.33</v>
      </c>
      <c r="S7" s="201">
        <v>0.4</v>
      </c>
      <c r="T7" s="201">
        <v>0.05</v>
      </c>
      <c r="U7" s="201">
        <v>2.02</v>
      </c>
      <c r="V7" s="201">
        <v>0.3</v>
      </c>
      <c r="W7" s="201">
        <v>0.5</v>
      </c>
      <c r="X7" s="201">
        <v>2.14</v>
      </c>
      <c r="Y7" s="201">
        <v>0</v>
      </c>
      <c r="Z7" s="201">
        <v>4.03</v>
      </c>
      <c r="AA7" s="201">
        <v>1.3</v>
      </c>
      <c r="AB7" s="201">
        <v>0</v>
      </c>
      <c r="AC7" s="201">
        <v>1.03</v>
      </c>
      <c r="AD7" s="201">
        <v>22.43</v>
      </c>
      <c r="AE7" s="201">
        <v>0</v>
      </c>
      <c r="AF7" s="201">
        <v>0</v>
      </c>
      <c r="AG7" s="201">
        <v>31.38</v>
      </c>
      <c r="AH7" s="201">
        <v>0</v>
      </c>
      <c r="AI7" s="201">
        <v>5.66</v>
      </c>
      <c r="AJ7" s="201">
        <v>0</v>
      </c>
      <c r="AK7" s="201">
        <v>0.53</v>
      </c>
      <c r="AL7" s="201">
        <v>0</v>
      </c>
      <c r="AM7" s="201">
        <v>0</v>
      </c>
      <c r="AN7" s="201">
        <v>0</v>
      </c>
      <c r="AO7" s="201">
        <v>305.05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0.26</v>
      </c>
      <c r="AV7" s="201">
        <v>0.18</v>
      </c>
      <c r="AW7" s="201">
        <v>0</v>
      </c>
      <c r="AX7" s="201">
        <v>0</v>
      </c>
      <c r="AY7" s="201">
        <v>0.17</v>
      </c>
    </row>
    <row r="8" spans="1:51">
      <c r="A8" t="s">
        <v>50</v>
      </c>
      <c r="B8" s="201">
        <v>0</v>
      </c>
      <c r="C8" s="201">
        <v>0</v>
      </c>
      <c r="D8" s="201">
        <v>21.82</v>
      </c>
      <c r="E8" s="201">
        <v>0</v>
      </c>
      <c r="F8" s="201">
        <v>0</v>
      </c>
      <c r="G8" s="201">
        <v>36.11</v>
      </c>
      <c r="H8" s="201">
        <v>0</v>
      </c>
      <c r="I8" s="201">
        <v>0</v>
      </c>
      <c r="J8" s="201">
        <v>44.24</v>
      </c>
      <c r="K8" s="201">
        <v>16.850000000000001</v>
      </c>
      <c r="L8" s="201">
        <v>0.6</v>
      </c>
      <c r="M8" s="201">
        <v>2.1800000000000002</v>
      </c>
      <c r="N8" s="201">
        <v>1.8</v>
      </c>
      <c r="O8" s="201">
        <v>2.52</v>
      </c>
      <c r="P8" s="201">
        <v>1.07</v>
      </c>
      <c r="Q8" s="201">
        <v>0.33</v>
      </c>
      <c r="R8" s="201">
        <v>0.33</v>
      </c>
      <c r="S8" s="201">
        <v>0.4</v>
      </c>
      <c r="T8" s="201">
        <v>0.05</v>
      </c>
      <c r="U8" s="201">
        <v>2.02</v>
      </c>
      <c r="V8" s="201">
        <v>0.3</v>
      </c>
      <c r="W8" s="201">
        <v>0.5</v>
      </c>
      <c r="X8" s="201">
        <v>2.14</v>
      </c>
      <c r="Y8" s="201">
        <v>0</v>
      </c>
      <c r="Z8" s="201">
        <v>4.03</v>
      </c>
      <c r="AA8" s="201">
        <v>1.3</v>
      </c>
      <c r="AB8" s="201">
        <v>0</v>
      </c>
      <c r="AC8" s="201">
        <v>1.03</v>
      </c>
      <c r="AD8" s="201">
        <v>22.43</v>
      </c>
      <c r="AE8" s="201">
        <v>0</v>
      </c>
      <c r="AF8" s="201">
        <v>0</v>
      </c>
      <c r="AG8" s="201">
        <v>31.38</v>
      </c>
      <c r="AH8" s="201">
        <v>0</v>
      </c>
      <c r="AI8" s="201">
        <v>5.66</v>
      </c>
      <c r="AJ8" s="201">
        <v>0</v>
      </c>
      <c r="AK8" s="201">
        <v>0.53</v>
      </c>
      <c r="AL8" s="201">
        <v>0</v>
      </c>
      <c r="AM8" s="201">
        <v>0</v>
      </c>
      <c r="AN8" s="201">
        <v>0</v>
      </c>
      <c r="AO8" s="201">
        <v>305.05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0.26</v>
      </c>
      <c r="AV8" s="201">
        <v>0.18</v>
      </c>
      <c r="AW8" s="201">
        <v>0</v>
      </c>
      <c r="AX8" s="201">
        <v>0</v>
      </c>
      <c r="AY8" s="201">
        <v>0.17</v>
      </c>
    </row>
    <row r="9" spans="1:51">
      <c r="A9" t="s">
        <v>51</v>
      </c>
      <c r="B9" s="201">
        <v>0</v>
      </c>
      <c r="C9" s="201">
        <v>0</v>
      </c>
      <c r="D9" s="201">
        <v>21.82</v>
      </c>
      <c r="E9" s="201">
        <v>0</v>
      </c>
      <c r="F9" s="201">
        <v>0</v>
      </c>
      <c r="G9" s="201">
        <v>36.11</v>
      </c>
      <c r="H9" s="201">
        <v>0</v>
      </c>
      <c r="I9" s="201">
        <v>0</v>
      </c>
      <c r="J9" s="201">
        <v>44.24</v>
      </c>
      <c r="K9" s="201">
        <v>16.850000000000001</v>
      </c>
      <c r="L9" s="201">
        <v>0.6</v>
      </c>
      <c r="M9" s="201">
        <v>2.1800000000000002</v>
      </c>
      <c r="N9" s="201">
        <v>1.8</v>
      </c>
      <c r="O9" s="201">
        <v>2.52</v>
      </c>
      <c r="P9" s="201">
        <v>1.07</v>
      </c>
      <c r="Q9" s="201">
        <v>0.33</v>
      </c>
      <c r="R9" s="201">
        <v>0.33</v>
      </c>
      <c r="S9" s="201">
        <v>0.4</v>
      </c>
      <c r="T9" s="201">
        <v>0.05</v>
      </c>
      <c r="U9" s="201">
        <v>2.02</v>
      </c>
      <c r="V9" s="201">
        <v>0.3</v>
      </c>
      <c r="W9" s="201">
        <v>0.5</v>
      </c>
      <c r="X9" s="201">
        <v>2.14</v>
      </c>
      <c r="Y9" s="201">
        <v>0</v>
      </c>
      <c r="Z9" s="201">
        <v>4.03</v>
      </c>
      <c r="AA9" s="201">
        <v>1.3</v>
      </c>
      <c r="AB9" s="201">
        <v>0</v>
      </c>
      <c r="AC9" s="201">
        <v>1.03</v>
      </c>
      <c r="AD9" s="201">
        <v>22.43</v>
      </c>
      <c r="AE9" s="201">
        <v>0</v>
      </c>
      <c r="AF9" s="201">
        <v>0</v>
      </c>
      <c r="AG9" s="201">
        <v>31.38</v>
      </c>
      <c r="AH9" s="201">
        <v>0</v>
      </c>
      <c r="AI9" s="201">
        <v>5.66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305.05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0.26</v>
      </c>
      <c r="AV9" s="201">
        <v>0.18</v>
      </c>
      <c r="AW9" s="201">
        <v>0</v>
      </c>
      <c r="AX9" s="201">
        <v>0</v>
      </c>
      <c r="AY9" s="201">
        <v>0.17</v>
      </c>
    </row>
    <row r="10" spans="1:51">
      <c r="A10" t="s">
        <v>52</v>
      </c>
      <c r="B10" s="201">
        <v>0</v>
      </c>
      <c r="C10" s="201">
        <v>0</v>
      </c>
      <c r="D10" s="201">
        <v>21.82</v>
      </c>
      <c r="E10" s="201">
        <v>0</v>
      </c>
      <c r="F10" s="201">
        <v>0</v>
      </c>
      <c r="G10" s="201">
        <v>36.11</v>
      </c>
      <c r="H10" s="201">
        <v>0</v>
      </c>
      <c r="I10" s="201">
        <v>0</v>
      </c>
      <c r="J10" s="201">
        <v>44.24</v>
      </c>
      <c r="K10" s="201">
        <v>16.850000000000001</v>
      </c>
      <c r="L10" s="201">
        <v>0.6</v>
      </c>
      <c r="M10" s="201">
        <v>2.1800000000000002</v>
      </c>
      <c r="N10" s="201">
        <v>1.8</v>
      </c>
      <c r="O10" s="201">
        <v>2.52</v>
      </c>
      <c r="P10" s="201">
        <v>1.07</v>
      </c>
      <c r="Q10" s="201">
        <v>0.33</v>
      </c>
      <c r="R10" s="201">
        <v>0.33</v>
      </c>
      <c r="S10" s="201">
        <v>0.4</v>
      </c>
      <c r="T10" s="201">
        <v>0.05</v>
      </c>
      <c r="U10" s="201">
        <v>2.02</v>
      </c>
      <c r="V10" s="201">
        <v>0.3</v>
      </c>
      <c r="W10" s="201">
        <v>0.5</v>
      </c>
      <c r="X10" s="201">
        <v>2.14</v>
      </c>
      <c r="Y10" s="201">
        <v>0</v>
      </c>
      <c r="Z10" s="201">
        <v>4.03</v>
      </c>
      <c r="AA10" s="201">
        <v>1.3</v>
      </c>
      <c r="AB10" s="201">
        <v>0</v>
      </c>
      <c r="AC10" s="201">
        <v>1.03</v>
      </c>
      <c r="AD10" s="201">
        <v>22.43</v>
      </c>
      <c r="AE10" s="201">
        <v>0</v>
      </c>
      <c r="AF10" s="201">
        <v>0</v>
      </c>
      <c r="AG10" s="201">
        <v>31.38</v>
      </c>
      <c r="AH10" s="201">
        <v>0</v>
      </c>
      <c r="AI10" s="201">
        <v>5.66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305.05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0.26</v>
      </c>
      <c r="AV10" s="201">
        <v>0.18</v>
      </c>
      <c r="AW10" s="201">
        <v>0</v>
      </c>
      <c r="AX10" s="201">
        <v>0</v>
      </c>
      <c r="AY10" s="201">
        <v>0.17</v>
      </c>
    </row>
    <row r="11" spans="1:51">
      <c r="A11" t="s">
        <v>53</v>
      </c>
      <c r="B11" s="201">
        <v>0</v>
      </c>
      <c r="C11" s="201">
        <v>0</v>
      </c>
      <c r="D11" s="201">
        <v>22.11</v>
      </c>
      <c r="E11" s="201">
        <v>0</v>
      </c>
      <c r="F11" s="201">
        <v>0</v>
      </c>
      <c r="G11" s="201">
        <v>36.11</v>
      </c>
      <c r="H11" s="201">
        <v>0</v>
      </c>
      <c r="I11" s="201">
        <v>0</v>
      </c>
      <c r="J11" s="201">
        <v>44.24</v>
      </c>
      <c r="K11" s="201">
        <v>16.850000000000001</v>
      </c>
      <c r="L11" s="201">
        <v>0.6</v>
      </c>
      <c r="M11" s="201">
        <v>2.1800000000000002</v>
      </c>
      <c r="N11" s="201">
        <v>1.8</v>
      </c>
      <c r="O11" s="201">
        <v>2.52</v>
      </c>
      <c r="P11" s="201">
        <v>1.07</v>
      </c>
      <c r="Q11" s="201">
        <v>0.33</v>
      </c>
      <c r="R11" s="201">
        <v>0.33</v>
      </c>
      <c r="S11" s="201">
        <v>0.4</v>
      </c>
      <c r="T11" s="201">
        <v>0.05</v>
      </c>
      <c r="U11" s="201">
        <v>2.02</v>
      </c>
      <c r="V11" s="201">
        <v>0.3</v>
      </c>
      <c r="W11" s="201">
        <v>0.5</v>
      </c>
      <c r="X11" s="201">
        <v>2.14</v>
      </c>
      <c r="Y11" s="201">
        <v>0</v>
      </c>
      <c r="Z11" s="201">
        <v>4.03</v>
      </c>
      <c r="AA11" s="201">
        <v>1.3</v>
      </c>
      <c r="AB11" s="201">
        <v>0</v>
      </c>
      <c r="AC11" s="201">
        <v>1.03</v>
      </c>
      <c r="AD11" s="201">
        <v>22.43</v>
      </c>
      <c r="AE11" s="201">
        <v>0</v>
      </c>
      <c r="AF11" s="201">
        <v>0</v>
      </c>
      <c r="AG11" s="201">
        <v>31.38</v>
      </c>
      <c r="AH11" s="201">
        <v>0</v>
      </c>
      <c r="AI11" s="201">
        <v>5.66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305.05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0.26</v>
      </c>
      <c r="AV11" s="201">
        <v>0.18</v>
      </c>
      <c r="AW11" s="201">
        <v>0</v>
      </c>
      <c r="AX11" s="201">
        <v>0</v>
      </c>
      <c r="AY11" s="201">
        <v>0.17</v>
      </c>
    </row>
    <row r="12" spans="1:51">
      <c r="A12" t="s">
        <v>54</v>
      </c>
      <c r="B12" s="201">
        <v>0</v>
      </c>
      <c r="C12" s="201">
        <v>0</v>
      </c>
      <c r="D12" s="201">
        <v>22.11</v>
      </c>
      <c r="E12" s="201">
        <v>0</v>
      </c>
      <c r="F12" s="201">
        <v>0</v>
      </c>
      <c r="G12" s="201">
        <v>36.11</v>
      </c>
      <c r="H12" s="201">
        <v>0</v>
      </c>
      <c r="I12" s="201">
        <v>0</v>
      </c>
      <c r="J12" s="201">
        <v>44.24</v>
      </c>
      <c r="K12" s="201">
        <v>16.850000000000001</v>
      </c>
      <c r="L12" s="201">
        <v>0.6</v>
      </c>
      <c r="M12" s="201">
        <v>2.1800000000000002</v>
      </c>
      <c r="N12" s="201">
        <v>1.8</v>
      </c>
      <c r="O12" s="201">
        <v>2.52</v>
      </c>
      <c r="P12" s="201">
        <v>1.07</v>
      </c>
      <c r="Q12" s="201">
        <v>0.33</v>
      </c>
      <c r="R12" s="201">
        <v>0.33</v>
      </c>
      <c r="S12" s="201">
        <v>0.4</v>
      </c>
      <c r="T12" s="201">
        <v>0.05</v>
      </c>
      <c r="U12" s="201">
        <v>2.02</v>
      </c>
      <c r="V12" s="201">
        <v>0.3</v>
      </c>
      <c r="W12" s="201">
        <v>0.5</v>
      </c>
      <c r="X12" s="201">
        <v>2.14</v>
      </c>
      <c r="Y12" s="201">
        <v>0</v>
      </c>
      <c r="Z12" s="201">
        <v>4.03</v>
      </c>
      <c r="AA12" s="201">
        <v>1.3</v>
      </c>
      <c r="AB12" s="201">
        <v>0</v>
      </c>
      <c r="AC12" s="201">
        <v>1.03</v>
      </c>
      <c r="AD12" s="201">
        <v>22.43</v>
      </c>
      <c r="AE12" s="201">
        <v>0</v>
      </c>
      <c r="AF12" s="201">
        <v>0</v>
      </c>
      <c r="AG12" s="201">
        <v>31.38</v>
      </c>
      <c r="AH12" s="201">
        <v>0</v>
      </c>
      <c r="AI12" s="201">
        <v>5.66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305.05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0.26</v>
      </c>
      <c r="AV12" s="201">
        <v>0.18</v>
      </c>
      <c r="AW12" s="201">
        <v>0</v>
      </c>
      <c r="AX12" s="201">
        <v>0</v>
      </c>
      <c r="AY12" s="201">
        <v>0.17</v>
      </c>
    </row>
    <row r="13" spans="1:51">
      <c r="A13" t="s">
        <v>55</v>
      </c>
      <c r="B13" s="201">
        <v>0</v>
      </c>
      <c r="C13" s="201">
        <v>0</v>
      </c>
      <c r="D13" s="201">
        <v>22.11</v>
      </c>
      <c r="E13" s="201">
        <v>0</v>
      </c>
      <c r="F13" s="201">
        <v>0</v>
      </c>
      <c r="G13" s="201">
        <v>36.11</v>
      </c>
      <c r="H13" s="201">
        <v>0</v>
      </c>
      <c r="I13" s="201">
        <v>0</v>
      </c>
      <c r="J13" s="201">
        <v>44.24</v>
      </c>
      <c r="K13" s="201">
        <v>77.44</v>
      </c>
      <c r="L13" s="201">
        <v>0.6</v>
      </c>
      <c r="M13" s="201">
        <v>2.1800000000000002</v>
      </c>
      <c r="N13" s="201">
        <v>1.8</v>
      </c>
      <c r="O13" s="201">
        <v>2.52</v>
      </c>
      <c r="P13" s="201">
        <v>1.07</v>
      </c>
      <c r="Q13" s="201">
        <v>0.33</v>
      </c>
      <c r="R13" s="201">
        <v>0.33</v>
      </c>
      <c r="S13" s="201">
        <v>0.4</v>
      </c>
      <c r="T13" s="201">
        <v>0.05</v>
      </c>
      <c r="U13" s="201">
        <v>2.02</v>
      </c>
      <c r="V13" s="201">
        <v>0.3</v>
      </c>
      <c r="W13" s="201">
        <v>0.5</v>
      </c>
      <c r="X13" s="201">
        <v>2.14</v>
      </c>
      <c r="Y13" s="201">
        <v>0</v>
      </c>
      <c r="Z13" s="201">
        <v>4.03</v>
      </c>
      <c r="AA13" s="201">
        <v>1.3</v>
      </c>
      <c r="AB13" s="201">
        <v>0</v>
      </c>
      <c r="AC13" s="201">
        <v>1.03</v>
      </c>
      <c r="AD13" s="201">
        <v>22.43</v>
      </c>
      <c r="AE13" s="201">
        <v>0</v>
      </c>
      <c r="AF13" s="201">
        <v>0</v>
      </c>
      <c r="AG13" s="201">
        <v>31.38</v>
      </c>
      <c r="AH13" s="201">
        <v>0</v>
      </c>
      <c r="AI13" s="201">
        <v>5.66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305.05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0.26</v>
      </c>
      <c r="AV13" s="201">
        <v>0.18</v>
      </c>
      <c r="AW13" s="201">
        <v>0</v>
      </c>
      <c r="AX13" s="201">
        <v>0</v>
      </c>
      <c r="AY13" s="201">
        <v>0.17</v>
      </c>
    </row>
    <row r="14" spans="1:51">
      <c r="A14" t="s">
        <v>56</v>
      </c>
      <c r="B14" s="201">
        <v>0</v>
      </c>
      <c r="C14" s="201">
        <v>0</v>
      </c>
      <c r="D14" s="201">
        <v>22.11</v>
      </c>
      <c r="E14" s="201">
        <v>0</v>
      </c>
      <c r="F14" s="201">
        <v>0</v>
      </c>
      <c r="G14" s="201">
        <v>36.11</v>
      </c>
      <c r="H14" s="201">
        <v>0</v>
      </c>
      <c r="I14" s="201">
        <v>0</v>
      </c>
      <c r="J14" s="201">
        <v>44.84</v>
      </c>
      <c r="K14" s="201">
        <v>115.54</v>
      </c>
      <c r="L14" s="201">
        <v>0.6</v>
      </c>
      <c r="M14" s="201">
        <v>2.1800000000000002</v>
      </c>
      <c r="N14" s="201">
        <v>1.8</v>
      </c>
      <c r="O14" s="201">
        <v>2.52</v>
      </c>
      <c r="P14" s="201">
        <v>1.07</v>
      </c>
      <c r="Q14" s="201">
        <v>0.33</v>
      </c>
      <c r="R14" s="201">
        <v>0.33</v>
      </c>
      <c r="S14" s="201">
        <v>0.4</v>
      </c>
      <c r="T14" s="201">
        <v>0.05</v>
      </c>
      <c r="U14" s="201">
        <v>2.02</v>
      </c>
      <c r="V14" s="201">
        <v>0.3</v>
      </c>
      <c r="W14" s="201">
        <v>0.5</v>
      </c>
      <c r="X14" s="201">
        <v>2.14</v>
      </c>
      <c r="Y14" s="201">
        <v>0</v>
      </c>
      <c r="Z14" s="201">
        <v>4.03</v>
      </c>
      <c r="AA14" s="201">
        <v>1.3</v>
      </c>
      <c r="AB14" s="201">
        <v>0</v>
      </c>
      <c r="AC14" s="201">
        <v>1.03</v>
      </c>
      <c r="AD14" s="201">
        <v>22.43</v>
      </c>
      <c r="AE14" s="201">
        <v>0</v>
      </c>
      <c r="AF14" s="201">
        <v>0</v>
      </c>
      <c r="AG14" s="201">
        <v>31.38</v>
      </c>
      <c r="AH14" s="201">
        <v>0</v>
      </c>
      <c r="AI14" s="201">
        <v>5.66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305.05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0.26</v>
      </c>
      <c r="AV14" s="201">
        <v>0.18</v>
      </c>
      <c r="AW14" s="201">
        <v>0</v>
      </c>
      <c r="AX14" s="201">
        <v>0</v>
      </c>
      <c r="AY14" s="201">
        <v>0.17</v>
      </c>
    </row>
    <row r="15" spans="1:51">
      <c r="A15" t="s">
        <v>57</v>
      </c>
      <c r="B15" s="201">
        <v>0</v>
      </c>
      <c r="C15" s="201">
        <v>0</v>
      </c>
      <c r="D15" s="201">
        <v>22.11</v>
      </c>
      <c r="E15" s="201">
        <v>0</v>
      </c>
      <c r="F15" s="201">
        <v>0</v>
      </c>
      <c r="G15" s="201">
        <v>36.409999999999997</v>
      </c>
      <c r="H15" s="201">
        <v>0</v>
      </c>
      <c r="I15" s="201">
        <v>0</v>
      </c>
      <c r="J15" s="201">
        <v>44.84</v>
      </c>
      <c r="K15" s="201">
        <v>154.44</v>
      </c>
      <c r="L15" s="201">
        <v>0.6</v>
      </c>
      <c r="M15" s="201">
        <v>2.1800000000000002</v>
      </c>
      <c r="N15" s="201">
        <v>1.8</v>
      </c>
      <c r="O15" s="201">
        <v>2.52</v>
      </c>
      <c r="P15" s="201">
        <v>1.07</v>
      </c>
      <c r="Q15" s="201">
        <v>0.33</v>
      </c>
      <c r="R15" s="201">
        <v>0.33</v>
      </c>
      <c r="S15" s="201">
        <v>0.4</v>
      </c>
      <c r="T15" s="201">
        <v>0.05</v>
      </c>
      <c r="U15" s="201">
        <v>2.02</v>
      </c>
      <c r="V15" s="201">
        <v>0.3</v>
      </c>
      <c r="W15" s="201">
        <v>0.5</v>
      </c>
      <c r="X15" s="201">
        <v>2.14</v>
      </c>
      <c r="Y15" s="201">
        <v>0</v>
      </c>
      <c r="Z15" s="201">
        <v>4.03</v>
      </c>
      <c r="AA15" s="201">
        <v>1.3</v>
      </c>
      <c r="AB15" s="201">
        <v>0</v>
      </c>
      <c r="AC15" s="201">
        <v>1.03</v>
      </c>
      <c r="AD15" s="201">
        <v>22.43</v>
      </c>
      <c r="AE15" s="201">
        <v>0</v>
      </c>
      <c r="AF15" s="201">
        <v>0</v>
      </c>
      <c r="AG15" s="201">
        <v>31.38</v>
      </c>
      <c r="AH15" s="201">
        <v>0</v>
      </c>
      <c r="AI15" s="201">
        <v>5.66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305.05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0.26</v>
      </c>
      <c r="AV15" s="201">
        <v>0.18</v>
      </c>
      <c r="AW15" s="201">
        <v>0</v>
      </c>
      <c r="AX15" s="201">
        <v>0</v>
      </c>
      <c r="AY15" s="201">
        <v>0.17</v>
      </c>
    </row>
    <row r="16" spans="1:51">
      <c r="A16" t="s">
        <v>58</v>
      </c>
      <c r="B16" s="201">
        <v>0</v>
      </c>
      <c r="C16" s="201">
        <v>0</v>
      </c>
      <c r="D16" s="201">
        <v>22.11</v>
      </c>
      <c r="E16" s="201">
        <v>0</v>
      </c>
      <c r="F16" s="201">
        <v>0</v>
      </c>
      <c r="G16" s="201">
        <v>36.409999999999997</v>
      </c>
      <c r="H16" s="201">
        <v>0</v>
      </c>
      <c r="I16" s="201">
        <v>0</v>
      </c>
      <c r="J16" s="201">
        <v>44.84</v>
      </c>
      <c r="K16" s="201">
        <v>173.78</v>
      </c>
      <c r="L16" s="201">
        <v>0.6</v>
      </c>
      <c r="M16" s="201">
        <v>2.1800000000000002</v>
      </c>
      <c r="N16" s="201">
        <v>1.8</v>
      </c>
      <c r="O16" s="201">
        <v>2.52</v>
      </c>
      <c r="P16" s="201">
        <v>1.07</v>
      </c>
      <c r="Q16" s="201">
        <v>0.33</v>
      </c>
      <c r="R16" s="201">
        <v>0.33</v>
      </c>
      <c r="S16" s="201">
        <v>0.4</v>
      </c>
      <c r="T16" s="201">
        <v>0.05</v>
      </c>
      <c r="U16" s="201">
        <v>2.02</v>
      </c>
      <c r="V16" s="201">
        <v>0.3</v>
      </c>
      <c r="W16" s="201">
        <v>0.5</v>
      </c>
      <c r="X16" s="201">
        <v>2.14</v>
      </c>
      <c r="Y16" s="201">
        <v>0</v>
      </c>
      <c r="Z16" s="201">
        <v>4.03</v>
      </c>
      <c r="AA16" s="201">
        <v>1.3</v>
      </c>
      <c r="AB16" s="201">
        <v>0</v>
      </c>
      <c r="AC16" s="201">
        <v>1.03</v>
      </c>
      <c r="AD16" s="201">
        <v>22.43</v>
      </c>
      <c r="AE16" s="201">
        <v>0</v>
      </c>
      <c r="AF16" s="201">
        <v>0</v>
      </c>
      <c r="AG16" s="201">
        <v>31.38</v>
      </c>
      <c r="AH16" s="201">
        <v>0</v>
      </c>
      <c r="AI16" s="201">
        <v>5.66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305.05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0.26</v>
      </c>
      <c r="AV16" s="201">
        <v>0.18</v>
      </c>
      <c r="AW16" s="201">
        <v>0</v>
      </c>
      <c r="AX16" s="201">
        <v>0</v>
      </c>
      <c r="AY16" s="201">
        <v>0.17</v>
      </c>
    </row>
    <row r="17" spans="1:51">
      <c r="A17" t="s">
        <v>59</v>
      </c>
      <c r="B17" s="201">
        <v>0</v>
      </c>
      <c r="C17" s="201">
        <v>0</v>
      </c>
      <c r="D17" s="201">
        <v>22.11</v>
      </c>
      <c r="E17" s="201">
        <v>0</v>
      </c>
      <c r="F17" s="201">
        <v>0</v>
      </c>
      <c r="G17" s="201">
        <v>36.409999999999997</v>
      </c>
      <c r="H17" s="201">
        <v>0</v>
      </c>
      <c r="I17" s="201">
        <v>0</v>
      </c>
      <c r="J17" s="201">
        <v>44.84</v>
      </c>
      <c r="K17" s="201">
        <v>202.8</v>
      </c>
      <c r="L17" s="201">
        <v>0.6</v>
      </c>
      <c r="M17" s="201">
        <v>2.1800000000000002</v>
      </c>
      <c r="N17" s="201">
        <v>1.8</v>
      </c>
      <c r="O17" s="201">
        <v>2.52</v>
      </c>
      <c r="P17" s="201">
        <v>1.07</v>
      </c>
      <c r="Q17" s="201">
        <v>0.33</v>
      </c>
      <c r="R17" s="201">
        <v>0.33</v>
      </c>
      <c r="S17" s="201">
        <v>0.4</v>
      </c>
      <c r="T17" s="201">
        <v>0.05</v>
      </c>
      <c r="U17" s="201">
        <v>2.02</v>
      </c>
      <c r="V17" s="201">
        <v>0.3</v>
      </c>
      <c r="W17" s="201">
        <v>0.5</v>
      </c>
      <c r="X17" s="201">
        <v>2.14</v>
      </c>
      <c r="Y17" s="201">
        <v>0</v>
      </c>
      <c r="Z17" s="201">
        <v>4.03</v>
      </c>
      <c r="AA17" s="201">
        <v>1.3</v>
      </c>
      <c r="AB17" s="201">
        <v>0</v>
      </c>
      <c r="AC17" s="201">
        <v>1.03</v>
      </c>
      <c r="AD17" s="201">
        <v>22.43</v>
      </c>
      <c r="AE17" s="201">
        <v>0</v>
      </c>
      <c r="AF17" s="201">
        <v>0</v>
      </c>
      <c r="AG17" s="201">
        <v>31.38</v>
      </c>
      <c r="AH17" s="201">
        <v>0</v>
      </c>
      <c r="AI17" s="201">
        <v>5.66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305.05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0.26</v>
      </c>
      <c r="AV17" s="201">
        <v>0.18</v>
      </c>
      <c r="AW17" s="201">
        <v>0</v>
      </c>
      <c r="AX17" s="201">
        <v>0</v>
      </c>
      <c r="AY17" s="201">
        <v>0.17</v>
      </c>
    </row>
    <row r="18" spans="1:51">
      <c r="A18" t="s">
        <v>60</v>
      </c>
      <c r="B18" s="201">
        <v>0</v>
      </c>
      <c r="C18" s="201">
        <v>0</v>
      </c>
      <c r="D18" s="201">
        <v>22.11</v>
      </c>
      <c r="E18" s="201">
        <v>0</v>
      </c>
      <c r="F18" s="201">
        <v>0</v>
      </c>
      <c r="G18" s="201">
        <v>36.409999999999997</v>
      </c>
      <c r="H18" s="201">
        <v>0</v>
      </c>
      <c r="I18" s="201">
        <v>0</v>
      </c>
      <c r="J18" s="201">
        <v>44.84</v>
      </c>
      <c r="K18" s="201">
        <v>212.47</v>
      </c>
      <c r="L18" s="201">
        <v>0.6</v>
      </c>
      <c r="M18" s="201">
        <v>2.1800000000000002</v>
      </c>
      <c r="N18" s="201">
        <v>1.8</v>
      </c>
      <c r="O18" s="201">
        <v>2.52</v>
      </c>
      <c r="P18" s="201">
        <v>1.07</v>
      </c>
      <c r="Q18" s="201">
        <v>0.33</v>
      </c>
      <c r="R18" s="201">
        <v>0.33</v>
      </c>
      <c r="S18" s="201">
        <v>0.4</v>
      </c>
      <c r="T18" s="201">
        <v>0.05</v>
      </c>
      <c r="U18" s="201">
        <v>2.02</v>
      </c>
      <c r="V18" s="201">
        <v>0.3</v>
      </c>
      <c r="W18" s="201">
        <v>0.5</v>
      </c>
      <c r="X18" s="201">
        <v>2.14</v>
      </c>
      <c r="Y18" s="201">
        <v>0</v>
      </c>
      <c r="Z18" s="201">
        <v>4.03</v>
      </c>
      <c r="AA18" s="201">
        <v>1.3</v>
      </c>
      <c r="AB18" s="201">
        <v>0</v>
      </c>
      <c r="AC18" s="201">
        <v>1.03</v>
      </c>
      <c r="AD18" s="201">
        <v>22.43</v>
      </c>
      <c r="AE18" s="201">
        <v>0</v>
      </c>
      <c r="AF18" s="201">
        <v>0</v>
      </c>
      <c r="AG18" s="201">
        <v>31.38</v>
      </c>
      <c r="AH18" s="201">
        <v>0</v>
      </c>
      <c r="AI18" s="201">
        <v>5.66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305.05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0.26</v>
      </c>
      <c r="AV18" s="201">
        <v>0.18</v>
      </c>
      <c r="AW18" s="201">
        <v>0</v>
      </c>
      <c r="AX18" s="201">
        <v>0</v>
      </c>
      <c r="AY18" s="201">
        <v>0.17</v>
      </c>
    </row>
    <row r="19" spans="1:51">
      <c r="A19" t="s">
        <v>61</v>
      </c>
      <c r="B19" s="201">
        <v>0</v>
      </c>
      <c r="C19" s="201">
        <v>0</v>
      </c>
      <c r="D19" s="201">
        <v>22.11</v>
      </c>
      <c r="E19" s="201">
        <v>0</v>
      </c>
      <c r="F19" s="201">
        <v>0</v>
      </c>
      <c r="G19" s="201">
        <v>36.409999999999997</v>
      </c>
      <c r="H19" s="201">
        <v>0</v>
      </c>
      <c r="I19" s="201">
        <v>0</v>
      </c>
      <c r="J19" s="201">
        <v>44.84</v>
      </c>
      <c r="K19" s="201">
        <v>231.81</v>
      </c>
      <c r="L19" s="201">
        <v>1.45</v>
      </c>
      <c r="M19" s="201">
        <v>2.1800000000000002</v>
      </c>
      <c r="N19" s="201">
        <v>1.8</v>
      </c>
      <c r="O19" s="201">
        <v>2.52</v>
      </c>
      <c r="P19" s="201">
        <v>1.07</v>
      </c>
      <c r="Q19" s="201">
        <v>0.33</v>
      </c>
      <c r="R19" s="201">
        <v>0.33</v>
      </c>
      <c r="S19" s="201">
        <v>0.4</v>
      </c>
      <c r="T19" s="201">
        <v>0.05</v>
      </c>
      <c r="U19" s="201">
        <v>2.02</v>
      </c>
      <c r="V19" s="201">
        <v>0.3</v>
      </c>
      <c r="W19" s="201">
        <v>0.5</v>
      </c>
      <c r="X19" s="201">
        <v>2.14</v>
      </c>
      <c r="Y19" s="201">
        <v>0</v>
      </c>
      <c r="Z19" s="201">
        <v>4.03</v>
      </c>
      <c r="AA19" s="201">
        <v>1.3</v>
      </c>
      <c r="AB19" s="201">
        <v>0</v>
      </c>
      <c r="AC19" s="201">
        <v>1.03</v>
      </c>
      <c r="AD19" s="201">
        <v>22.43</v>
      </c>
      <c r="AE19" s="201">
        <v>0</v>
      </c>
      <c r="AF19" s="201">
        <v>0</v>
      </c>
      <c r="AG19" s="201">
        <v>31.38</v>
      </c>
      <c r="AH19" s="201">
        <v>0</v>
      </c>
      <c r="AI19" s="201">
        <v>5.66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305.05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0.26</v>
      </c>
      <c r="AV19" s="201">
        <v>0.18</v>
      </c>
      <c r="AW19" s="201">
        <v>0</v>
      </c>
      <c r="AX19" s="201">
        <v>0</v>
      </c>
      <c r="AY19" s="201">
        <v>0.17</v>
      </c>
    </row>
    <row r="20" spans="1:51">
      <c r="A20" t="s">
        <v>62</v>
      </c>
      <c r="B20" s="201">
        <v>0</v>
      </c>
      <c r="C20" s="201">
        <v>0</v>
      </c>
      <c r="D20" s="201">
        <v>22.11</v>
      </c>
      <c r="E20" s="201">
        <v>0</v>
      </c>
      <c r="F20" s="201">
        <v>0</v>
      </c>
      <c r="G20" s="201">
        <v>36.409999999999997</v>
      </c>
      <c r="H20" s="201">
        <v>0</v>
      </c>
      <c r="I20" s="201">
        <v>0</v>
      </c>
      <c r="J20" s="201">
        <v>44.84</v>
      </c>
      <c r="K20" s="201">
        <v>231.81</v>
      </c>
      <c r="L20" s="201">
        <v>0.6</v>
      </c>
      <c r="M20" s="201">
        <v>2.1800000000000002</v>
      </c>
      <c r="N20" s="201">
        <v>1.8</v>
      </c>
      <c r="O20" s="201">
        <v>2.52</v>
      </c>
      <c r="P20" s="201">
        <v>1.07</v>
      </c>
      <c r="Q20" s="201">
        <v>0.33</v>
      </c>
      <c r="R20" s="201">
        <v>0.33</v>
      </c>
      <c r="S20" s="201">
        <v>0.4</v>
      </c>
      <c r="T20" s="201">
        <v>0.05</v>
      </c>
      <c r="U20" s="201">
        <v>2.02</v>
      </c>
      <c r="V20" s="201">
        <v>0.3</v>
      </c>
      <c r="W20" s="201">
        <v>0.5</v>
      </c>
      <c r="X20" s="201">
        <v>2.14</v>
      </c>
      <c r="Y20" s="201">
        <v>0</v>
      </c>
      <c r="Z20" s="201">
        <v>4.03</v>
      </c>
      <c r="AA20" s="201">
        <v>1.3</v>
      </c>
      <c r="AB20" s="201">
        <v>0</v>
      </c>
      <c r="AC20" s="201">
        <v>0.47</v>
      </c>
      <c r="AD20" s="201">
        <v>22.43</v>
      </c>
      <c r="AE20" s="201">
        <v>0</v>
      </c>
      <c r="AF20" s="201">
        <v>0</v>
      </c>
      <c r="AG20" s="201">
        <v>31.38</v>
      </c>
      <c r="AH20" s="201">
        <v>0</v>
      </c>
      <c r="AI20" s="201">
        <v>5.66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305.05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0.26</v>
      </c>
      <c r="AV20" s="201">
        <v>0.18</v>
      </c>
      <c r="AW20" s="201">
        <v>0</v>
      </c>
      <c r="AX20" s="201">
        <v>0</v>
      </c>
      <c r="AY20" s="201">
        <v>0.17</v>
      </c>
    </row>
    <row r="21" spans="1:51">
      <c r="A21" t="s">
        <v>63</v>
      </c>
      <c r="B21" s="201">
        <v>0</v>
      </c>
      <c r="C21" s="201">
        <v>0</v>
      </c>
      <c r="D21" s="201">
        <v>22.11</v>
      </c>
      <c r="E21" s="201">
        <v>0</v>
      </c>
      <c r="F21" s="201">
        <v>0</v>
      </c>
      <c r="G21" s="201">
        <v>36.409999999999997</v>
      </c>
      <c r="H21" s="201">
        <v>0</v>
      </c>
      <c r="I21" s="201">
        <v>0</v>
      </c>
      <c r="J21" s="201">
        <v>44.84</v>
      </c>
      <c r="K21" s="201">
        <v>241.48</v>
      </c>
      <c r="L21" s="201">
        <v>0.6</v>
      </c>
      <c r="M21" s="201">
        <v>2.1800000000000002</v>
      </c>
      <c r="N21" s="201">
        <v>1.8</v>
      </c>
      <c r="O21" s="201">
        <v>2.52</v>
      </c>
      <c r="P21" s="201">
        <v>1.07</v>
      </c>
      <c r="Q21" s="201">
        <v>0.33</v>
      </c>
      <c r="R21" s="201">
        <v>0.33</v>
      </c>
      <c r="S21" s="201">
        <v>0.4</v>
      </c>
      <c r="T21" s="201">
        <v>0.05</v>
      </c>
      <c r="U21" s="201">
        <v>2.12</v>
      </c>
      <c r="V21" s="201">
        <v>0.3</v>
      </c>
      <c r="W21" s="201">
        <v>0.5</v>
      </c>
      <c r="X21" s="201">
        <v>2.14</v>
      </c>
      <c r="Y21" s="201">
        <v>0</v>
      </c>
      <c r="Z21" s="201">
        <v>4.03</v>
      </c>
      <c r="AA21" s="201">
        <v>1.3</v>
      </c>
      <c r="AB21" s="201">
        <v>0</v>
      </c>
      <c r="AC21" s="201">
        <v>0.47</v>
      </c>
      <c r="AD21" s="201">
        <v>22.43</v>
      </c>
      <c r="AE21" s="201">
        <v>0</v>
      </c>
      <c r="AF21" s="201">
        <v>0</v>
      </c>
      <c r="AG21" s="201">
        <v>31.38</v>
      </c>
      <c r="AH21" s="201">
        <v>0</v>
      </c>
      <c r="AI21" s="201">
        <v>5.66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305.05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0.26</v>
      </c>
      <c r="AV21" s="201">
        <v>0.18</v>
      </c>
      <c r="AW21" s="201">
        <v>0</v>
      </c>
      <c r="AX21" s="201">
        <v>0</v>
      </c>
      <c r="AY21" s="201">
        <v>0.17</v>
      </c>
    </row>
    <row r="22" spans="1:51">
      <c r="A22" t="s">
        <v>64</v>
      </c>
      <c r="B22" s="201">
        <v>0</v>
      </c>
      <c r="C22" s="201">
        <v>0</v>
      </c>
      <c r="D22" s="201">
        <v>22.11</v>
      </c>
      <c r="E22" s="201">
        <v>0</v>
      </c>
      <c r="F22" s="201">
        <v>0</v>
      </c>
      <c r="G22" s="201">
        <v>36.409999999999997</v>
      </c>
      <c r="H22" s="201">
        <v>0</v>
      </c>
      <c r="I22" s="201">
        <v>0</v>
      </c>
      <c r="J22" s="201">
        <v>44.84</v>
      </c>
      <c r="K22" s="201">
        <v>239.55</v>
      </c>
      <c r="L22" s="201">
        <v>0.6</v>
      </c>
      <c r="M22" s="201">
        <v>2.1800000000000002</v>
      </c>
      <c r="N22" s="201">
        <v>1.8</v>
      </c>
      <c r="O22" s="201">
        <v>2.52</v>
      </c>
      <c r="P22" s="201">
        <v>1.07</v>
      </c>
      <c r="Q22" s="201">
        <v>0.33</v>
      </c>
      <c r="R22" s="201">
        <v>0.33</v>
      </c>
      <c r="S22" s="201">
        <v>0.4</v>
      </c>
      <c r="T22" s="201">
        <v>0.05</v>
      </c>
      <c r="U22" s="201">
        <v>2.04</v>
      </c>
      <c r="V22" s="201">
        <v>0.3</v>
      </c>
      <c r="W22" s="201">
        <v>0.5</v>
      </c>
      <c r="X22" s="201">
        <v>2.14</v>
      </c>
      <c r="Y22" s="201">
        <v>0</v>
      </c>
      <c r="Z22" s="201">
        <v>4.03</v>
      </c>
      <c r="AA22" s="201">
        <v>1.3</v>
      </c>
      <c r="AB22" s="201">
        <v>0</v>
      </c>
      <c r="AC22" s="201">
        <v>0.47</v>
      </c>
      <c r="AD22" s="201">
        <v>22.43</v>
      </c>
      <c r="AE22" s="201">
        <v>0</v>
      </c>
      <c r="AF22" s="201">
        <v>0</v>
      </c>
      <c r="AG22" s="201">
        <v>31.38</v>
      </c>
      <c r="AH22" s="201">
        <v>0</v>
      </c>
      <c r="AI22" s="201">
        <v>5.66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305.05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0.26</v>
      </c>
      <c r="AV22" s="201">
        <v>0.18</v>
      </c>
      <c r="AW22" s="201">
        <v>0</v>
      </c>
      <c r="AX22" s="201">
        <v>0</v>
      </c>
      <c r="AY22" s="201">
        <v>0.17</v>
      </c>
    </row>
    <row r="23" spans="1:51">
      <c r="A23" t="s">
        <v>65</v>
      </c>
      <c r="B23" s="201">
        <v>0</v>
      </c>
      <c r="C23" s="201">
        <v>0</v>
      </c>
      <c r="D23" s="201">
        <v>22.11</v>
      </c>
      <c r="E23" s="201">
        <v>0</v>
      </c>
      <c r="F23" s="201">
        <v>0</v>
      </c>
      <c r="G23" s="201">
        <v>36.409999999999997</v>
      </c>
      <c r="H23" s="201">
        <v>0</v>
      </c>
      <c r="I23" s="201">
        <v>0</v>
      </c>
      <c r="J23" s="201">
        <v>44.84</v>
      </c>
      <c r="K23" s="201">
        <v>239.55</v>
      </c>
      <c r="L23" s="201">
        <v>0.6</v>
      </c>
      <c r="M23" s="201">
        <v>2.1800000000000002</v>
      </c>
      <c r="N23" s="201">
        <v>1.8</v>
      </c>
      <c r="O23" s="201">
        <v>2.52</v>
      </c>
      <c r="P23" s="201">
        <v>1.07</v>
      </c>
      <c r="Q23" s="201">
        <v>0.33</v>
      </c>
      <c r="R23" s="201">
        <v>0.32</v>
      </c>
      <c r="S23" s="201">
        <v>0.4</v>
      </c>
      <c r="T23" s="201">
        <v>0.05</v>
      </c>
      <c r="U23" s="201">
        <v>2.04</v>
      </c>
      <c r="V23" s="201">
        <v>0.3</v>
      </c>
      <c r="W23" s="201">
        <v>0.5</v>
      </c>
      <c r="X23" s="201">
        <v>2.14</v>
      </c>
      <c r="Y23" s="201">
        <v>0</v>
      </c>
      <c r="Z23" s="201">
        <v>4.03</v>
      </c>
      <c r="AA23" s="201">
        <v>1.3</v>
      </c>
      <c r="AB23" s="201">
        <v>0</v>
      </c>
      <c r="AC23" s="201">
        <v>0.47</v>
      </c>
      <c r="AD23" s="201">
        <v>22.43</v>
      </c>
      <c r="AE23" s="201">
        <v>0</v>
      </c>
      <c r="AF23" s="201">
        <v>0</v>
      </c>
      <c r="AG23" s="201">
        <v>31.38</v>
      </c>
      <c r="AH23" s="201">
        <v>0</v>
      </c>
      <c r="AI23" s="201">
        <v>5.66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305.05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0.26</v>
      </c>
      <c r="AV23" s="201">
        <v>0.18</v>
      </c>
      <c r="AW23" s="201">
        <v>0</v>
      </c>
      <c r="AX23" s="201">
        <v>0</v>
      </c>
      <c r="AY23" s="201">
        <v>0.17</v>
      </c>
    </row>
    <row r="24" spans="1:51">
      <c r="A24" t="s">
        <v>66</v>
      </c>
      <c r="B24" s="201">
        <v>0</v>
      </c>
      <c r="C24" s="201">
        <v>0</v>
      </c>
      <c r="D24" s="201">
        <v>22.11</v>
      </c>
      <c r="E24" s="201">
        <v>0</v>
      </c>
      <c r="F24" s="201">
        <v>0</v>
      </c>
      <c r="G24" s="201">
        <v>36.409999999999997</v>
      </c>
      <c r="H24" s="201">
        <v>0</v>
      </c>
      <c r="I24" s="201">
        <v>0</v>
      </c>
      <c r="J24" s="201">
        <v>44.84</v>
      </c>
      <c r="K24" s="201">
        <v>239.55</v>
      </c>
      <c r="L24" s="201">
        <v>0.6</v>
      </c>
      <c r="M24" s="201">
        <v>2.1800000000000002</v>
      </c>
      <c r="N24" s="201">
        <v>1.8</v>
      </c>
      <c r="O24" s="201">
        <v>2.52</v>
      </c>
      <c r="P24" s="201">
        <v>1.07</v>
      </c>
      <c r="Q24" s="201">
        <v>0.33</v>
      </c>
      <c r="R24" s="201">
        <v>0.39</v>
      </c>
      <c r="S24" s="201">
        <v>0.4</v>
      </c>
      <c r="T24" s="201">
        <v>0.05</v>
      </c>
      <c r="U24" s="201">
        <v>2.04</v>
      </c>
      <c r="V24" s="201">
        <v>0.3</v>
      </c>
      <c r="W24" s="201">
        <v>0.5</v>
      </c>
      <c r="X24" s="201">
        <v>2.14</v>
      </c>
      <c r="Y24" s="201">
        <v>0</v>
      </c>
      <c r="Z24" s="201">
        <v>4.03</v>
      </c>
      <c r="AA24" s="201">
        <v>1.3</v>
      </c>
      <c r="AB24" s="201">
        <v>0</v>
      </c>
      <c r="AC24" s="201">
        <v>0.47</v>
      </c>
      <c r="AD24" s="201">
        <v>22.43</v>
      </c>
      <c r="AE24" s="201">
        <v>0</v>
      </c>
      <c r="AF24" s="201">
        <v>0</v>
      </c>
      <c r="AG24" s="201">
        <v>31.38</v>
      </c>
      <c r="AH24" s="201">
        <v>0</v>
      </c>
      <c r="AI24" s="201">
        <v>5.66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305.05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0.26</v>
      </c>
      <c r="AV24" s="201">
        <v>0.18</v>
      </c>
      <c r="AW24" s="201">
        <v>0</v>
      </c>
      <c r="AX24" s="201">
        <v>0</v>
      </c>
      <c r="AY24" s="201">
        <v>0.17</v>
      </c>
    </row>
    <row r="25" spans="1:51">
      <c r="A25" t="s">
        <v>67</v>
      </c>
      <c r="B25" s="201">
        <v>0</v>
      </c>
      <c r="C25" s="201">
        <v>0</v>
      </c>
      <c r="D25" s="201">
        <v>22.11</v>
      </c>
      <c r="E25" s="201">
        <v>0</v>
      </c>
      <c r="F25" s="201">
        <v>0</v>
      </c>
      <c r="G25" s="201">
        <v>36.409999999999997</v>
      </c>
      <c r="H25" s="201">
        <v>0</v>
      </c>
      <c r="I25" s="201">
        <v>0</v>
      </c>
      <c r="J25" s="201">
        <v>44.84</v>
      </c>
      <c r="K25" s="201">
        <v>239.55</v>
      </c>
      <c r="L25" s="201">
        <v>7.45</v>
      </c>
      <c r="M25" s="201">
        <v>2.1800000000000002</v>
      </c>
      <c r="N25" s="201">
        <v>1.8</v>
      </c>
      <c r="O25" s="201">
        <v>2.52</v>
      </c>
      <c r="P25" s="201">
        <v>1.07</v>
      </c>
      <c r="Q25" s="201">
        <v>4.17</v>
      </c>
      <c r="R25" s="201">
        <v>0.33</v>
      </c>
      <c r="S25" s="201">
        <v>5.42</v>
      </c>
      <c r="T25" s="201">
        <v>0.05</v>
      </c>
      <c r="U25" s="201">
        <v>2.04</v>
      </c>
      <c r="V25" s="201">
        <v>0.3</v>
      </c>
      <c r="W25" s="201">
        <v>0.5</v>
      </c>
      <c r="X25" s="201">
        <v>2.14</v>
      </c>
      <c r="Y25" s="201">
        <v>0</v>
      </c>
      <c r="Z25" s="201">
        <v>4.03</v>
      </c>
      <c r="AA25" s="201">
        <v>1.3</v>
      </c>
      <c r="AB25" s="201">
        <v>0</v>
      </c>
      <c r="AC25" s="201">
        <v>0.47</v>
      </c>
      <c r="AD25" s="201">
        <v>22.43</v>
      </c>
      <c r="AE25" s="201">
        <v>0</v>
      </c>
      <c r="AF25" s="201">
        <v>0</v>
      </c>
      <c r="AG25" s="201">
        <v>31.38</v>
      </c>
      <c r="AH25" s="201">
        <v>0</v>
      </c>
      <c r="AI25" s="201">
        <v>5.66</v>
      </c>
      <c r="AJ25" s="201">
        <v>0</v>
      </c>
      <c r="AK25" s="201">
        <v>15.61</v>
      </c>
      <c r="AL25" s="201">
        <v>0</v>
      </c>
      <c r="AM25" s="201">
        <v>0</v>
      </c>
      <c r="AN25" s="201">
        <v>0</v>
      </c>
      <c r="AO25" s="201">
        <v>305.05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0.26</v>
      </c>
      <c r="AV25" s="201">
        <v>0.18</v>
      </c>
      <c r="AW25" s="201">
        <v>0</v>
      </c>
      <c r="AX25" s="201">
        <v>0</v>
      </c>
      <c r="AY25" s="201">
        <v>0.17</v>
      </c>
    </row>
    <row r="26" spans="1:51">
      <c r="A26" t="s">
        <v>68</v>
      </c>
      <c r="B26" s="201">
        <v>0</v>
      </c>
      <c r="C26" s="201">
        <v>0</v>
      </c>
      <c r="D26" s="201">
        <v>22.11</v>
      </c>
      <c r="E26" s="201">
        <v>0</v>
      </c>
      <c r="F26" s="201">
        <v>0</v>
      </c>
      <c r="G26" s="201">
        <v>36.409999999999997</v>
      </c>
      <c r="H26" s="201">
        <v>0</v>
      </c>
      <c r="I26" s="201">
        <v>0</v>
      </c>
      <c r="J26" s="201">
        <v>44.84</v>
      </c>
      <c r="K26" s="201">
        <v>239.55</v>
      </c>
      <c r="L26" s="201">
        <v>7.45</v>
      </c>
      <c r="M26" s="201">
        <v>2.1800000000000002</v>
      </c>
      <c r="N26" s="201">
        <v>1.8</v>
      </c>
      <c r="O26" s="201">
        <v>2.52</v>
      </c>
      <c r="P26" s="201">
        <v>1.07</v>
      </c>
      <c r="Q26" s="201">
        <v>4.17</v>
      </c>
      <c r="R26" s="201">
        <v>0.33</v>
      </c>
      <c r="S26" s="201">
        <v>5.42</v>
      </c>
      <c r="T26" s="201">
        <v>0.05</v>
      </c>
      <c r="U26" s="201">
        <v>2.04</v>
      </c>
      <c r="V26" s="201">
        <v>0.3</v>
      </c>
      <c r="W26" s="201">
        <v>0.5</v>
      </c>
      <c r="X26" s="201">
        <v>2.14</v>
      </c>
      <c r="Y26" s="201">
        <v>0</v>
      </c>
      <c r="Z26" s="201">
        <v>4.03</v>
      </c>
      <c r="AA26" s="201">
        <v>1.3</v>
      </c>
      <c r="AB26" s="201">
        <v>0</v>
      </c>
      <c r="AC26" s="201">
        <v>0.47</v>
      </c>
      <c r="AD26" s="201">
        <v>22.43</v>
      </c>
      <c r="AE26" s="201">
        <v>0</v>
      </c>
      <c r="AF26" s="201">
        <v>0</v>
      </c>
      <c r="AG26" s="201">
        <v>31.38</v>
      </c>
      <c r="AH26" s="201">
        <v>0</v>
      </c>
      <c r="AI26" s="201">
        <v>5.66</v>
      </c>
      <c r="AJ26" s="201">
        <v>0</v>
      </c>
      <c r="AK26" s="201">
        <v>15.61</v>
      </c>
      <c r="AL26" s="201">
        <v>0</v>
      </c>
      <c r="AM26" s="201">
        <v>0</v>
      </c>
      <c r="AN26" s="201">
        <v>0</v>
      </c>
      <c r="AO26" s="201">
        <v>305.05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0.26</v>
      </c>
      <c r="AV26" s="201">
        <v>0.18</v>
      </c>
      <c r="AW26" s="201">
        <v>0</v>
      </c>
      <c r="AX26" s="201">
        <v>0</v>
      </c>
      <c r="AY26" s="201">
        <v>0.17</v>
      </c>
    </row>
    <row r="27" spans="1:51">
      <c r="A27" t="s">
        <v>69</v>
      </c>
      <c r="B27" s="201">
        <v>0</v>
      </c>
      <c r="C27" s="201">
        <v>0</v>
      </c>
      <c r="D27" s="201">
        <v>21.82</v>
      </c>
      <c r="E27" s="201">
        <v>0</v>
      </c>
      <c r="F27" s="201">
        <v>0</v>
      </c>
      <c r="G27" s="201">
        <v>36.409999999999997</v>
      </c>
      <c r="H27" s="201">
        <v>0</v>
      </c>
      <c r="I27" s="201">
        <v>0</v>
      </c>
      <c r="J27" s="201">
        <v>44.84</v>
      </c>
      <c r="K27" s="201">
        <v>239.55</v>
      </c>
      <c r="L27" s="201">
        <v>7.45</v>
      </c>
      <c r="M27" s="201">
        <v>2.1800000000000002</v>
      </c>
      <c r="N27" s="201">
        <v>1.8</v>
      </c>
      <c r="O27" s="201">
        <v>2.52</v>
      </c>
      <c r="P27" s="201">
        <v>1.07</v>
      </c>
      <c r="Q27" s="201">
        <v>4.17</v>
      </c>
      <c r="R27" s="201">
        <v>0.33</v>
      </c>
      <c r="S27" s="201">
        <v>5.42</v>
      </c>
      <c r="T27" s="201">
        <v>0.05</v>
      </c>
      <c r="U27" s="201">
        <v>2.04</v>
      </c>
      <c r="V27" s="201">
        <v>0.3</v>
      </c>
      <c r="W27" s="201">
        <v>0.5</v>
      </c>
      <c r="X27" s="201">
        <v>2.14</v>
      </c>
      <c r="Y27" s="201">
        <v>0</v>
      </c>
      <c r="Z27" s="201">
        <v>4.03</v>
      </c>
      <c r="AA27" s="201">
        <v>1.3</v>
      </c>
      <c r="AB27" s="201">
        <v>0</v>
      </c>
      <c r="AC27" s="201">
        <v>0.47</v>
      </c>
      <c r="AD27" s="201">
        <v>22.43</v>
      </c>
      <c r="AE27" s="201">
        <v>0</v>
      </c>
      <c r="AF27" s="201">
        <v>0</v>
      </c>
      <c r="AG27" s="201">
        <v>31.38</v>
      </c>
      <c r="AH27" s="201">
        <v>0</v>
      </c>
      <c r="AI27" s="201">
        <v>5.66</v>
      </c>
      <c r="AJ27" s="201">
        <v>0</v>
      </c>
      <c r="AK27" s="201">
        <v>15.61</v>
      </c>
      <c r="AL27" s="201">
        <v>0</v>
      </c>
      <c r="AM27" s="201">
        <v>0</v>
      </c>
      <c r="AN27" s="201">
        <v>0</v>
      </c>
      <c r="AO27" s="201">
        <v>305.05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0.26</v>
      </c>
      <c r="AV27" s="201">
        <v>0.18</v>
      </c>
      <c r="AW27" s="201">
        <v>0</v>
      </c>
      <c r="AX27" s="201">
        <v>0</v>
      </c>
      <c r="AY27" s="201">
        <v>0.17</v>
      </c>
    </row>
    <row r="28" spans="1:51">
      <c r="A28" t="s">
        <v>70</v>
      </c>
      <c r="B28" s="201">
        <v>0</v>
      </c>
      <c r="C28" s="201">
        <v>0</v>
      </c>
      <c r="D28" s="201">
        <v>21.82</v>
      </c>
      <c r="E28" s="201">
        <v>0</v>
      </c>
      <c r="F28" s="201">
        <v>0</v>
      </c>
      <c r="G28" s="201">
        <v>36.409999999999997</v>
      </c>
      <c r="H28" s="201">
        <v>0</v>
      </c>
      <c r="I28" s="201">
        <v>0</v>
      </c>
      <c r="J28" s="201">
        <v>44.84</v>
      </c>
      <c r="K28" s="201">
        <v>239.55</v>
      </c>
      <c r="L28" s="201">
        <v>7.45</v>
      </c>
      <c r="M28" s="201">
        <v>2.1800000000000002</v>
      </c>
      <c r="N28" s="201">
        <v>1.8</v>
      </c>
      <c r="O28" s="201">
        <v>2.52</v>
      </c>
      <c r="P28" s="201">
        <v>1.07</v>
      </c>
      <c r="Q28" s="201">
        <v>4.17</v>
      </c>
      <c r="R28" s="201">
        <v>0.33</v>
      </c>
      <c r="S28" s="201">
        <v>5.42</v>
      </c>
      <c r="T28" s="201">
        <v>0.05</v>
      </c>
      <c r="U28" s="201">
        <v>2.04</v>
      </c>
      <c r="V28" s="201">
        <v>0.3</v>
      </c>
      <c r="W28" s="201">
        <v>0.5</v>
      </c>
      <c r="X28" s="201">
        <v>2.14</v>
      </c>
      <c r="Y28" s="201">
        <v>0</v>
      </c>
      <c r="Z28" s="201">
        <v>4.03</v>
      </c>
      <c r="AA28" s="201">
        <v>1.3</v>
      </c>
      <c r="AB28" s="201">
        <v>0</v>
      </c>
      <c r="AC28" s="201">
        <v>0.47</v>
      </c>
      <c r="AD28" s="201">
        <v>22.43</v>
      </c>
      <c r="AE28" s="201">
        <v>0</v>
      </c>
      <c r="AF28" s="201">
        <v>0</v>
      </c>
      <c r="AG28" s="201">
        <v>31.38</v>
      </c>
      <c r="AH28" s="201">
        <v>0</v>
      </c>
      <c r="AI28" s="201">
        <v>5.66</v>
      </c>
      <c r="AJ28" s="201">
        <v>0</v>
      </c>
      <c r="AK28" s="201">
        <v>15.61</v>
      </c>
      <c r="AL28" s="201">
        <v>0</v>
      </c>
      <c r="AM28" s="201">
        <v>0</v>
      </c>
      <c r="AN28" s="201">
        <v>0</v>
      </c>
      <c r="AO28" s="201">
        <v>305.05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0.26</v>
      </c>
      <c r="AV28" s="201">
        <v>0.18</v>
      </c>
      <c r="AW28" s="201">
        <v>0</v>
      </c>
      <c r="AX28" s="201">
        <v>0</v>
      </c>
      <c r="AY28" s="201">
        <v>0.17</v>
      </c>
    </row>
    <row r="29" spans="1:51">
      <c r="A29" t="s">
        <v>71</v>
      </c>
      <c r="B29" s="201">
        <v>0</v>
      </c>
      <c r="C29" s="201">
        <v>0</v>
      </c>
      <c r="D29" s="201">
        <v>21.82</v>
      </c>
      <c r="E29" s="201">
        <v>0</v>
      </c>
      <c r="F29" s="201">
        <v>0</v>
      </c>
      <c r="G29" s="201">
        <v>36.409999999999997</v>
      </c>
      <c r="H29" s="201">
        <v>0</v>
      </c>
      <c r="I29" s="201">
        <v>0</v>
      </c>
      <c r="J29" s="201">
        <v>44.84</v>
      </c>
      <c r="K29" s="201">
        <v>239.55</v>
      </c>
      <c r="L29" s="201">
        <v>7.45</v>
      </c>
      <c r="M29" s="201">
        <v>2.1800000000000002</v>
      </c>
      <c r="N29" s="201">
        <v>1.8</v>
      </c>
      <c r="O29" s="201">
        <v>2.52</v>
      </c>
      <c r="P29" s="201">
        <v>1.07</v>
      </c>
      <c r="Q29" s="201">
        <v>4.17</v>
      </c>
      <c r="R29" s="201">
        <v>4.1100000000000003</v>
      </c>
      <c r="S29" s="201">
        <v>5.42</v>
      </c>
      <c r="T29" s="201">
        <v>0.69</v>
      </c>
      <c r="U29" s="201">
        <v>2.04</v>
      </c>
      <c r="V29" s="201">
        <v>0.3</v>
      </c>
      <c r="W29" s="201">
        <v>0.5</v>
      </c>
      <c r="X29" s="201">
        <v>2.14</v>
      </c>
      <c r="Y29" s="201">
        <v>0</v>
      </c>
      <c r="Z29" s="201">
        <v>4.03</v>
      </c>
      <c r="AA29" s="201">
        <v>25.11</v>
      </c>
      <c r="AB29" s="201">
        <v>0</v>
      </c>
      <c r="AC29" s="201">
        <v>0.47</v>
      </c>
      <c r="AD29" s="201">
        <v>22.43</v>
      </c>
      <c r="AE29" s="201">
        <v>0</v>
      </c>
      <c r="AF29" s="201">
        <v>0</v>
      </c>
      <c r="AG29" s="201">
        <v>31.38</v>
      </c>
      <c r="AH29" s="201">
        <v>0</v>
      </c>
      <c r="AI29" s="201">
        <v>5.66</v>
      </c>
      <c r="AJ29" s="201">
        <v>0</v>
      </c>
      <c r="AK29" s="201">
        <v>15.61</v>
      </c>
      <c r="AL29" s="201">
        <v>0</v>
      </c>
      <c r="AM29" s="201">
        <v>0</v>
      </c>
      <c r="AN29" s="201">
        <v>0</v>
      </c>
      <c r="AO29" s="201">
        <v>305.05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0.26</v>
      </c>
      <c r="AV29" s="201">
        <v>0.18</v>
      </c>
      <c r="AW29" s="201">
        <v>0</v>
      </c>
      <c r="AX29" s="201">
        <v>0</v>
      </c>
      <c r="AY29" s="201">
        <v>0.35</v>
      </c>
    </row>
    <row r="30" spans="1:51">
      <c r="A30" t="s">
        <v>72</v>
      </c>
      <c r="B30" s="201">
        <v>0</v>
      </c>
      <c r="C30" s="201">
        <v>0</v>
      </c>
      <c r="D30" s="201">
        <v>21.82</v>
      </c>
      <c r="E30" s="201">
        <v>0</v>
      </c>
      <c r="F30" s="201">
        <v>0</v>
      </c>
      <c r="G30" s="201">
        <v>36.409999999999997</v>
      </c>
      <c r="H30" s="201">
        <v>0</v>
      </c>
      <c r="I30" s="201">
        <v>0</v>
      </c>
      <c r="J30" s="201">
        <v>44.84</v>
      </c>
      <c r="K30" s="201">
        <v>239.55</v>
      </c>
      <c r="L30" s="201">
        <v>7.45</v>
      </c>
      <c r="M30" s="201">
        <v>2.1800000000000002</v>
      </c>
      <c r="N30" s="201">
        <v>1.8</v>
      </c>
      <c r="O30" s="201">
        <v>2.52</v>
      </c>
      <c r="P30" s="201">
        <v>1.07</v>
      </c>
      <c r="Q30" s="201">
        <v>4.17</v>
      </c>
      <c r="R30" s="201">
        <v>4.1100000000000003</v>
      </c>
      <c r="S30" s="201">
        <v>5.42</v>
      </c>
      <c r="T30" s="201">
        <v>0.69</v>
      </c>
      <c r="U30" s="201">
        <v>2.04</v>
      </c>
      <c r="V30" s="201">
        <v>0.3</v>
      </c>
      <c r="W30" s="201">
        <v>0.5</v>
      </c>
      <c r="X30" s="201">
        <v>2.14</v>
      </c>
      <c r="Y30" s="201">
        <v>0</v>
      </c>
      <c r="Z30" s="201">
        <v>4.03</v>
      </c>
      <c r="AA30" s="201">
        <v>25.11</v>
      </c>
      <c r="AB30" s="201">
        <v>0</v>
      </c>
      <c r="AC30" s="201">
        <v>0.47</v>
      </c>
      <c r="AD30" s="201">
        <v>22.43</v>
      </c>
      <c r="AE30" s="201">
        <v>0</v>
      </c>
      <c r="AF30" s="201">
        <v>0</v>
      </c>
      <c r="AG30" s="201">
        <v>31.38</v>
      </c>
      <c r="AH30" s="201">
        <v>0</v>
      </c>
      <c r="AI30" s="201">
        <v>5.66</v>
      </c>
      <c r="AJ30" s="201">
        <v>0</v>
      </c>
      <c r="AK30" s="201">
        <v>15.61</v>
      </c>
      <c r="AL30" s="201">
        <v>0</v>
      </c>
      <c r="AM30" s="201">
        <v>0</v>
      </c>
      <c r="AN30" s="201">
        <v>0</v>
      </c>
      <c r="AO30" s="201">
        <v>305.05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0.26</v>
      </c>
      <c r="AV30" s="201">
        <v>0.18</v>
      </c>
      <c r="AW30" s="201">
        <v>0</v>
      </c>
      <c r="AX30" s="201">
        <v>0</v>
      </c>
      <c r="AY30" s="201">
        <v>0.35</v>
      </c>
    </row>
    <row r="31" spans="1:51">
      <c r="A31" t="s">
        <v>73</v>
      </c>
      <c r="B31" s="201">
        <v>0</v>
      </c>
      <c r="C31" s="201">
        <v>0</v>
      </c>
      <c r="D31" s="201">
        <v>21.82</v>
      </c>
      <c r="E31" s="201">
        <v>0</v>
      </c>
      <c r="F31" s="201">
        <v>0</v>
      </c>
      <c r="G31" s="201">
        <v>36.409999999999997</v>
      </c>
      <c r="H31" s="201">
        <v>0</v>
      </c>
      <c r="I31" s="201">
        <v>0</v>
      </c>
      <c r="J31" s="201">
        <v>44.84</v>
      </c>
      <c r="K31" s="201">
        <v>239.55</v>
      </c>
      <c r="L31" s="201">
        <v>7.45</v>
      </c>
      <c r="M31" s="201">
        <v>2.1800000000000002</v>
      </c>
      <c r="N31" s="201">
        <v>1.8</v>
      </c>
      <c r="O31" s="201">
        <v>2.52</v>
      </c>
      <c r="P31" s="201">
        <v>1.07</v>
      </c>
      <c r="Q31" s="201">
        <v>4.17</v>
      </c>
      <c r="R31" s="201">
        <v>4.1100000000000003</v>
      </c>
      <c r="S31" s="201">
        <v>5.42</v>
      </c>
      <c r="T31" s="201">
        <v>0.69</v>
      </c>
      <c r="U31" s="201">
        <v>2.04</v>
      </c>
      <c r="V31" s="201">
        <v>4.3</v>
      </c>
      <c r="W31" s="201">
        <v>0.5</v>
      </c>
      <c r="X31" s="201">
        <v>2.14</v>
      </c>
      <c r="Y31" s="201">
        <v>0</v>
      </c>
      <c r="Z31" s="201">
        <v>57.47</v>
      </c>
      <c r="AA31" s="201">
        <v>25.11</v>
      </c>
      <c r="AB31" s="201">
        <v>0</v>
      </c>
      <c r="AC31" s="201">
        <v>0.47</v>
      </c>
      <c r="AD31" s="201">
        <v>22.43</v>
      </c>
      <c r="AE31" s="201">
        <v>0</v>
      </c>
      <c r="AF31" s="201">
        <v>0</v>
      </c>
      <c r="AG31" s="201">
        <v>31.38</v>
      </c>
      <c r="AH31" s="201">
        <v>0</v>
      </c>
      <c r="AI31" s="201">
        <v>5.66</v>
      </c>
      <c r="AJ31" s="201">
        <v>0</v>
      </c>
      <c r="AK31" s="201">
        <v>15.61</v>
      </c>
      <c r="AL31" s="201">
        <v>0</v>
      </c>
      <c r="AM31" s="201">
        <v>0</v>
      </c>
      <c r="AN31" s="201">
        <v>0</v>
      </c>
      <c r="AO31" s="201">
        <v>305.05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4.07</v>
      </c>
      <c r="AV31" s="201">
        <v>0.18</v>
      </c>
      <c r="AW31" s="201">
        <v>0</v>
      </c>
      <c r="AX31" s="201">
        <v>0</v>
      </c>
      <c r="AY31" s="201">
        <v>0.35</v>
      </c>
    </row>
    <row r="32" spans="1:51">
      <c r="A32" t="s">
        <v>74</v>
      </c>
      <c r="B32" s="201">
        <v>0</v>
      </c>
      <c r="C32" s="201">
        <v>0</v>
      </c>
      <c r="D32" s="201">
        <v>21.82</v>
      </c>
      <c r="E32" s="201">
        <v>0</v>
      </c>
      <c r="F32" s="201">
        <v>0</v>
      </c>
      <c r="G32" s="201">
        <v>36.409999999999997</v>
      </c>
      <c r="H32" s="201">
        <v>0</v>
      </c>
      <c r="I32" s="201">
        <v>0</v>
      </c>
      <c r="J32" s="201">
        <v>44.84</v>
      </c>
      <c r="K32" s="201">
        <v>239.55</v>
      </c>
      <c r="L32" s="201">
        <v>7.45</v>
      </c>
      <c r="M32" s="201">
        <v>2.1800000000000002</v>
      </c>
      <c r="N32" s="201">
        <v>1.8</v>
      </c>
      <c r="O32" s="201">
        <v>2.52</v>
      </c>
      <c r="P32" s="201">
        <v>1.07</v>
      </c>
      <c r="Q32" s="201">
        <v>4.17</v>
      </c>
      <c r="R32" s="201">
        <v>4.1100000000000003</v>
      </c>
      <c r="S32" s="201">
        <v>5.42</v>
      </c>
      <c r="T32" s="201">
        <v>0.69</v>
      </c>
      <c r="U32" s="201">
        <v>2.04</v>
      </c>
      <c r="V32" s="201">
        <v>4.3</v>
      </c>
      <c r="W32" s="201">
        <v>0.5</v>
      </c>
      <c r="X32" s="201">
        <v>2.14</v>
      </c>
      <c r="Y32" s="201">
        <v>0</v>
      </c>
      <c r="Z32" s="201">
        <v>66.55</v>
      </c>
      <c r="AA32" s="201">
        <v>25.11</v>
      </c>
      <c r="AB32" s="201">
        <v>0</v>
      </c>
      <c r="AC32" s="201">
        <v>0.47</v>
      </c>
      <c r="AD32" s="201">
        <v>22.43</v>
      </c>
      <c r="AE32" s="201">
        <v>0</v>
      </c>
      <c r="AF32" s="201">
        <v>0</v>
      </c>
      <c r="AG32" s="201">
        <v>31.38</v>
      </c>
      <c r="AH32" s="201">
        <v>0</v>
      </c>
      <c r="AI32" s="201">
        <v>5.66</v>
      </c>
      <c r="AJ32" s="201">
        <v>0</v>
      </c>
      <c r="AK32" s="201">
        <v>15.61</v>
      </c>
      <c r="AL32" s="201">
        <v>0</v>
      </c>
      <c r="AM32" s="201">
        <v>0</v>
      </c>
      <c r="AN32" s="201">
        <v>0</v>
      </c>
      <c r="AO32" s="201">
        <v>305.05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4.07</v>
      </c>
      <c r="AV32" s="201">
        <v>0.18</v>
      </c>
      <c r="AW32" s="201">
        <v>0</v>
      </c>
      <c r="AX32" s="201">
        <v>0</v>
      </c>
      <c r="AY32" s="201">
        <v>0.35</v>
      </c>
    </row>
    <row r="33" spans="1:51">
      <c r="A33" t="s">
        <v>75</v>
      </c>
      <c r="B33" s="201">
        <v>0</v>
      </c>
      <c r="C33" s="201">
        <v>0</v>
      </c>
      <c r="D33" s="201">
        <v>21.82</v>
      </c>
      <c r="E33" s="201">
        <v>0</v>
      </c>
      <c r="F33" s="201">
        <v>0</v>
      </c>
      <c r="G33" s="201">
        <v>36.409999999999997</v>
      </c>
      <c r="H33" s="201">
        <v>0</v>
      </c>
      <c r="I33" s="201">
        <v>0</v>
      </c>
      <c r="J33" s="201">
        <v>44.84</v>
      </c>
      <c r="K33" s="201">
        <v>239.55</v>
      </c>
      <c r="L33" s="201">
        <v>7.45</v>
      </c>
      <c r="M33" s="201">
        <v>30.41</v>
      </c>
      <c r="N33" s="201">
        <v>24.86</v>
      </c>
      <c r="O33" s="201">
        <v>2.52</v>
      </c>
      <c r="P33" s="201">
        <v>1.07</v>
      </c>
      <c r="Q33" s="201">
        <v>4.17</v>
      </c>
      <c r="R33" s="201">
        <v>4.1100000000000003</v>
      </c>
      <c r="S33" s="201">
        <v>5.42</v>
      </c>
      <c r="T33" s="201">
        <v>0.69</v>
      </c>
      <c r="U33" s="201">
        <v>2.04</v>
      </c>
      <c r="V33" s="201">
        <v>4.3</v>
      </c>
      <c r="W33" s="201">
        <v>7.54</v>
      </c>
      <c r="X33" s="201">
        <v>30.32</v>
      </c>
      <c r="Y33" s="201">
        <v>0</v>
      </c>
      <c r="Z33" s="201">
        <v>66.55</v>
      </c>
      <c r="AA33" s="201">
        <v>25.11</v>
      </c>
      <c r="AB33" s="201">
        <v>0</v>
      </c>
      <c r="AC33" s="201">
        <v>0.47</v>
      </c>
      <c r="AD33" s="201">
        <v>22.43</v>
      </c>
      <c r="AE33" s="201">
        <v>0</v>
      </c>
      <c r="AF33" s="201">
        <v>0</v>
      </c>
      <c r="AG33" s="201">
        <v>31.38</v>
      </c>
      <c r="AH33" s="201">
        <v>0</v>
      </c>
      <c r="AI33" s="201">
        <v>5.66</v>
      </c>
      <c r="AJ33" s="201">
        <v>0</v>
      </c>
      <c r="AK33" s="201">
        <v>15.61</v>
      </c>
      <c r="AL33" s="201">
        <v>0</v>
      </c>
      <c r="AM33" s="201">
        <v>0</v>
      </c>
      <c r="AN33" s="201">
        <v>0</v>
      </c>
      <c r="AO33" s="201">
        <v>305.05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4.07</v>
      </c>
      <c r="AV33" s="201">
        <v>0.18</v>
      </c>
      <c r="AW33" s="201">
        <v>0</v>
      </c>
      <c r="AX33" s="201">
        <v>0</v>
      </c>
      <c r="AY33" s="201">
        <v>0.35</v>
      </c>
    </row>
    <row r="34" spans="1:51">
      <c r="A34" t="s">
        <v>76</v>
      </c>
      <c r="B34" s="201">
        <v>0</v>
      </c>
      <c r="C34" s="201">
        <v>0</v>
      </c>
      <c r="D34" s="201">
        <v>21.82</v>
      </c>
      <c r="E34" s="201">
        <v>0</v>
      </c>
      <c r="F34" s="201">
        <v>0</v>
      </c>
      <c r="G34" s="201">
        <v>36.409999999999997</v>
      </c>
      <c r="H34" s="201">
        <v>0</v>
      </c>
      <c r="I34" s="201">
        <v>0</v>
      </c>
      <c r="J34" s="201">
        <v>44.84</v>
      </c>
      <c r="K34" s="201">
        <v>239.55</v>
      </c>
      <c r="L34" s="201">
        <v>7.45</v>
      </c>
      <c r="M34" s="201">
        <v>30.41</v>
      </c>
      <c r="N34" s="201">
        <v>24.86</v>
      </c>
      <c r="O34" s="201">
        <v>2.52</v>
      </c>
      <c r="P34" s="201">
        <v>1.07</v>
      </c>
      <c r="Q34" s="201">
        <v>4.17</v>
      </c>
      <c r="R34" s="201">
        <v>4.1100000000000003</v>
      </c>
      <c r="S34" s="201">
        <v>5.42</v>
      </c>
      <c r="T34" s="201">
        <v>0.69</v>
      </c>
      <c r="U34" s="201">
        <v>2.04</v>
      </c>
      <c r="V34" s="201">
        <v>4.3</v>
      </c>
      <c r="W34" s="201">
        <v>7.54</v>
      </c>
      <c r="X34" s="201">
        <v>30.32</v>
      </c>
      <c r="Y34" s="201">
        <v>0</v>
      </c>
      <c r="Z34" s="201">
        <v>66.55</v>
      </c>
      <c r="AA34" s="201">
        <v>25.11</v>
      </c>
      <c r="AB34" s="201">
        <v>0</v>
      </c>
      <c r="AC34" s="201">
        <v>0.47</v>
      </c>
      <c r="AD34" s="201">
        <v>22.43</v>
      </c>
      <c r="AE34" s="201">
        <v>0</v>
      </c>
      <c r="AF34" s="201">
        <v>0</v>
      </c>
      <c r="AG34" s="201">
        <v>31.38</v>
      </c>
      <c r="AH34" s="201">
        <v>0</v>
      </c>
      <c r="AI34" s="201">
        <v>5.66</v>
      </c>
      <c r="AJ34" s="201">
        <v>0</v>
      </c>
      <c r="AK34" s="201">
        <v>15.61</v>
      </c>
      <c r="AL34" s="201">
        <v>0</v>
      </c>
      <c r="AM34" s="201">
        <v>0</v>
      </c>
      <c r="AN34" s="201">
        <v>0</v>
      </c>
      <c r="AO34" s="201">
        <v>305.05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4.07</v>
      </c>
      <c r="AV34" s="201">
        <v>0.18</v>
      </c>
      <c r="AW34" s="201">
        <v>0</v>
      </c>
      <c r="AX34" s="201">
        <v>0</v>
      </c>
      <c r="AY34" s="201">
        <v>0.35</v>
      </c>
    </row>
    <row r="35" spans="1:51">
      <c r="A35" t="s">
        <v>77</v>
      </c>
      <c r="B35" s="201">
        <v>0</v>
      </c>
      <c r="C35" s="201">
        <v>0</v>
      </c>
      <c r="D35" s="201">
        <v>21.53</v>
      </c>
      <c r="E35" s="201">
        <v>0</v>
      </c>
      <c r="F35" s="201">
        <v>0</v>
      </c>
      <c r="G35" s="201">
        <v>36.409999999999997</v>
      </c>
      <c r="H35" s="201">
        <v>0</v>
      </c>
      <c r="I35" s="201">
        <v>0</v>
      </c>
      <c r="J35" s="201">
        <v>44.24</v>
      </c>
      <c r="K35" s="201">
        <v>239.55</v>
      </c>
      <c r="L35" s="201">
        <v>7.45</v>
      </c>
      <c r="M35" s="201">
        <v>30.41</v>
      </c>
      <c r="N35" s="201">
        <v>24.86</v>
      </c>
      <c r="O35" s="201">
        <v>2.52</v>
      </c>
      <c r="P35" s="201">
        <v>1.07</v>
      </c>
      <c r="Q35" s="201">
        <v>4.17</v>
      </c>
      <c r="R35" s="201">
        <v>4.1100000000000003</v>
      </c>
      <c r="S35" s="201">
        <v>5.42</v>
      </c>
      <c r="T35" s="201">
        <v>0.69</v>
      </c>
      <c r="U35" s="201">
        <v>2.04</v>
      </c>
      <c r="V35" s="201">
        <v>4.3</v>
      </c>
      <c r="W35" s="201">
        <v>7.54</v>
      </c>
      <c r="X35" s="201">
        <v>30.32</v>
      </c>
      <c r="Y35" s="201">
        <v>0</v>
      </c>
      <c r="Z35" s="201">
        <v>66.55</v>
      </c>
      <c r="AA35" s="201">
        <v>25.11</v>
      </c>
      <c r="AB35" s="201">
        <v>0</v>
      </c>
      <c r="AC35" s="201">
        <v>1.03</v>
      </c>
      <c r="AD35" s="201">
        <v>22.43</v>
      </c>
      <c r="AE35" s="201">
        <v>0</v>
      </c>
      <c r="AF35" s="201">
        <v>0</v>
      </c>
      <c r="AG35" s="201">
        <v>31.38</v>
      </c>
      <c r="AH35" s="201">
        <v>0</v>
      </c>
      <c r="AI35" s="201">
        <v>5.66</v>
      </c>
      <c r="AJ35" s="201">
        <v>0</v>
      </c>
      <c r="AK35" s="201">
        <v>15.61</v>
      </c>
      <c r="AL35" s="201">
        <v>0</v>
      </c>
      <c r="AM35" s="201">
        <v>0</v>
      </c>
      <c r="AN35" s="201">
        <v>0</v>
      </c>
      <c r="AO35" s="201">
        <v>305.05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4.07</v>
      </c>
      <c r="AV35" s="201">
        <v>0.18</v>
      </c>
      <c r="AW35" s="201">
        <v>0</v>
      </c>
      <c r="AX35" s="201">
        <v>0</v>
      </c>
      <c r="AY35" s="201">
        <v>0.35</v>
      </c>
    </row>
    <row r="36" spans="1:51">
      <c r="A36" t="s">
        <v>78</v>
      </c>
      <c r="B36" s="201">
        <v>0</v>
      </c>
      <c r="C36" s="201">
        <v>0</v>
      </c>
      <c r="D36" s="201">
        <v>21.53</v>
      </c>
      <c r="E36" s="201">
        <v>0</v>
      </c>
      <c r="F36" s="201">
        <v>0</v>
      </c>
      <c r="G36" s="201">
        <v>36.409999999999997</v>
      </c>
      <c r="H36" s="201">
        <v>0</v>
      </c>
      <c r="I36" s="201">
        <v>0</v>
      </c>
      <c r="J36" s="201">
        <v>44.24</v>
      </c>
      <c r="K36" s="201">
        <v>239.55</v>
      </c>
      <c r="L36" s="201">
        <v>7.45</v>
      </c>
      <c r="M36" s="201">
        <v>30.41</v>
      </c>
      <c r="N36" s="201">
        <v>24.86</v>
      </c>
      <c r="O36" s="201">
        <v>2.52</v>
      </c>
      <c r="P36" s="201">
        <v>1.07</v>
      </c>
      <c r="Q36" s="201">
        <v>4.17</v>
      </c>
      <c r="R36" s="201">
        <v>4.1100000000000003</v>
      </c>
      <c r="S36" s="201">
        <v>5.42</v>
      </c>
      <c r="T36" s="201">
        <v>0.69</v>
      </c>
      <c r="U36" s="201">
        <v>2.04</v>
      </c>
      <c r="V36" s="201">
        <v>4.3</v>
      </c>
      <c r="W36" s="201">
        <v>7.54</v>
      </c>
      <c r="X36" s="201">
        <v>30.31</v>
      </c>
      <c r="Y36" s="201">
        <v>0</v>
      </c>
      <c r="Z36" s="201">
        <v>66.55</v>
      </c>
      <c r="AA36" s="201">
        <v>25.11</v>
      </c>
      <c r="AB36" s="201">
        <v>0</v>
      </c>
      <c r="AC36" s="201">
        <v>1.07</v>
      </c>
      <c r="AD36" s="201">
        <v>22.43</v>
      </c>
      <c r="AE36" s="201">
        <v>0</v>
      </c>
      <c r="AF36" s="201">
        <v>0</v>
      </c>
      <c r="AG36" s="201">
        <v>31.38</v>
      </c>
      <c r="AH36" s="201">
        <v>0</v>
      </c>
      <c r="AI36" s="201">
        <v>5.66</v>
      </c>
      <c r="AJ36" s="201">
        <v>0</v>
      </c>
      <c r="AK36" s="201">
        <v>15.61</v>
      </c>
      <c r="AL36" s="201">
        <v>0</v>
      </c>
      <c r="AM36" s="201">
        <v>0</v>
      </c>
      <c r="AN36" s="201">
        <v>0</v>
      </c>
      <c r="AO36" s="201">
        <v>305.05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4.07</v>
      </c>
      <c r="AV36" s="201">
        <v>0.18</v>
      </c>
      <c r="AW36" s="201">
        <v>0</v>
      </c>
      <c r="AX36" s="201">
        <v>0</v>
      </c>
      <c r="AY36" s="201">
        <v>0.35</v>
      </c>
    </row>
    <row r="37" spans="1:51">
      <c r="A37" t="s">
        <v>79</v>
      </c>
      <c r="B37" s="201">
        <v>0</v>
      </c>
      <c r="C37" s="201">
        <v>0</v>
      </c>
      <c r="D37" s="201">
        <v>21.53</v>
      </c>
      <c r="E37" s="201">
        <v>0</v>
      </c>
      <c r="F37" s="201">
        <v>0</v>
      </c>
      <c r="G37" s="201">
        <v>36.409999999999997</v>
      </c>
      <c r="H37" s="201">
        <v>0</v>
      </c>
      <c r="I37" s="201">
        <v>0</v>
      </c>
      <c r="J37" s="201">
        <v>44.24</v>
      </c>
      <c r="K37" s="201">
        <v>239.55</v>
      </c>
      <c r="L37" s="201">
        <v>7.45</v>
      </c>
      <c r="M37" s="201">
        <v>30.41</v>
      </c>
      <c r="N37" s="201">
        <v>24.86</v>
      </c>
      <c r="O37" s="201">
        <v>2.52</v>
      </c>
      <c r="P37" s="201">
        <v>1.07</v>
      </c>
      <c r="Q37" s="201">
        <v>4.17</v>
      </c>
      <c r="R37" s="201">
        <v>4.1100000000000003</v>
      </c>
      <c r="S37" s="201">
        <v>5.42</v>
      </c>
      <c r="T37" s="201">
        <v>0.69</v>
      </c>
      <c r="U37" s="201">
        <v>2.04</v>
      </c>
      <c r="V37" s="201">
        <v>4.3</v>
      </c>
      <c r="W37" s="201">
        <v>7.54</v>
      </c>
      <c r="X37" s="201">
        <v>30.31</v>
      </c>
      <c r="Y37" s="201">
        <v>0</v>
      </c>
      <c r="Z37" s="201">
        <v>66.55</v>
      </c>
      <c r="AA37" s="201">
        <v>25.11</v>
      </c>
      <c r="AB37" s="201">
        <v>0</v>
      </c>
      <c r="AC37" s="201">
        <v>1.07</v>
      </c>
      <c r="AD37" s="201">
        <v>22.43</v>
      </c>
      <c r="AE37" s="201">
        <v>0</v>
      </c>
      <c r="AF37" s="201">
        <v>0</v>
      </c>
      <c r="AG37" s="201">
        <v>31.38</v>
      </c>
      <c r="AH37" s="201">
        <v>0</v>
      </c>
      <c r="AI37" s="201">
        <v>5.66</v>
      </c>
      <c r="AJ37" s="201">
        <v>0</v>
      </c>
      <c r="AK37" s="201">
        <v>15.61</v>
      </c>
      <c r="AL37" s="201">
        <v>0</v>
      </c>
      <c r="AM37" s="201">
        <v>0</v>
      </c>
      <c r="AN37" s="201">
        <v>0</v>
      </c>
      <c r="AO37" s="201">
        <v>305.05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4.07</v>
      </c>
      <c r="AV37" s="201">
        <v>0.18</v>
      </c>
      <c r="AW37" s="201">
        <v>0</v>
      </c>
      <c r="AX37" s="201">
        <v>0</v>
      </c>
      <c r="AY37" s="201">
        <v>0.35</v>
      </c>
    </row>
    <row r="38" spans="1:51">
      <c r="A38" t="s">
        <v>80</v>
      </c>
      <c r="B38" s="201">
        <v>0</v>
      </c>
      <c r="C38" s="201">
        <v>0</v>
      </c>
      <c r="D38" s="201">
        <v>21.53</v>
      </c>
      <c r="E38" s="201">
        <v>0</v>
      </c>
      <c r="F38" s="201">
        <v>0</v>
      </c>
      <c r="G38" s="201">
        <v>36.409999999999997</v>
      </c>
      <c r="H38" s="201">
        <v>0</v>
      </c>
      <c r="I38" s="201">
        <v>0</v>
      </c>
      <c r="J38" s="201">
        <v>44.24</v>
      </c>
      <c r="K38" s="201">
        <v>239.55</v>
      </c>
      <c r="L38" s="201">
        <v>7.45</v>
      </c>
      <c r="M38" s="201">
        <v>30.41</v>
      </c>
      <c r="N38" s="201">
        <v>24.86</v>
      </c>
      <c r="O38" s="201">
        <v>2.52</v>
      </c>
      <c r="P38" s="201">
        <v>1.07</v>
      </c>
      <c r="Q38" s="201">
        <v>4.17</v>
      </c>
      <c r="R38" s="201">
        <v>4.1100000000000003</v>
      </c>
      <c r="S38" s="201">
        <v>5.42</v>
      </c>
      <c r="T38" s="201">
        <v>0.69</v>
      </c>
      <c r="U38" s="201">
        <v>2.04</v>
      </c>
      <c r="V38" s="201">
        <v>4.3</v>
      </c>
      <c r="W38" s="201">
        <v>7.54</v>
      </c>
      <c r="X38" s="201">
        <v>30.31</v>
      </c>
      <c r="Y38" s="201">
        <v>0</v>
      </c>
      <c r="Z38" s="201">
        <v>66.55</v>
      </c>
      <c r="AA38" s="201">
        <v>25.11</v>
      </c>
      <c r="AB38" s="201">
        <v>0</v>
      </c>
      <c r="AC38" s="201">
        <v>1.07</v>
      </c>
      <c r="AD38" s="201">
        <v>22.43</v>
      </c>
      <c r="AE38" s="201">
        <v>0</v>
      </c>
      <c r="AF38" s="201">
        <v>0</v>
      </c>
      <c r="AG38" s="201">
        <v>31.38</v>
      </c>
      <c r="AH38" s="201">
        <v>0</v>
      </c>
      <c r="AI38" s="201">
        <v>5.66</v>
      </c>
      <c r="AJ38" s="201">
        <v>0</v>
      </c>
      <c r="AK38" s="201">
        <v>15.61</v>
      </c>
      <c r="AL38" s="201">
        <v>0</v>
      </c>
      <c r="AM38" s="201">
        <v>0</v>
      </c>
      <c r="AN38" s="201">
        <v>0</v>
      </c>
      <c r="AO38" s="201">
        <v>305.05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4.07</v>
      </c>
      <c r="AV38" s="201">
        <v>0.18</v>
      </c>
      <c r="AW38" s="201">
        <v>0</v>
      </c>
      <c r="AX38" s="201">
        <v>0</v>
      </c>
      <c r="AY38" s="201">
        <v>0.35</v>
      </c>
    </row>
    <row r="39" spans="1:51">
      <c r="A39" t="s">
        <v>81</v>
      </c>
      <c r="B39" s="201">
        <v>0</v>
      </c>
      <c r="C39" s="201">
        <v>0</v>
      </c>
      <c r="D39" s="201">
        <v>21.53</v>
      </c>
      <c r="E39" s="201">
        <v>0</v>
      </c>
      <c r="F39" s="201">
        <v>0</v>
      </c>
      <c r="G39" s="201">
        <v>35.81</v>
      </c>
      <c r="H39" s="201">
        <v>0</v>
      </c>
      <c r="I39" s="201">
        <v>0</v>
      </c>
      <c r="J39" s="201">
        <v>44.24</v>
      </c>
      <c r="K39" s="201">
        <v>239.55</v>
      </c>
      <c r="L39" s="201">
        <v>7.45</v>
      </c>
      <c r="M39" s="201">
        <v>30.41</v>
      </c>
      <c r="N39" s="201">
        <v>24.86</v>
      </c>
      <c r="O39" s="201">
        <v>2.52</v>
      </c>
      <c r="P39" s="201">
        <v>1.07</v>
      </c>
      <c r="Q39" s="201">
        <v>4.17</v>
      </c>
      <c r="R39" s="201">
        <v>4.1100000000000003</v>
      </c>
      <c r="S39" s="201">
        <v>5.42</v>
      </c>
      <c r="T39" s="201">
        <v>0.69</v>
      </c>
      <c r="U39" s="201">
        <v>2.04</v>
      </c>
      <c r="V39" s="201">
        <v>4.3</v>
      </c>
      <c r="W39" s="201">
        <v>7.54</v>
      </c>
      <c r="X39" s="201">
        <v>30.31</v>
      </c>
      <c r="Y39" s="201">
        <v>0</v>
      </c>
      <c r="Z39" s="201">
        <v>66.55</v>
      </c>
      <c r="AA39" s="201">
        <v>25.11</v>
      </c>
      <c r="AB39" s="201">
        <v>0</v>
      </c>
      <c r="AC39" s="201">
        <v>1.1299999999999999</v>
      </c>
      <c r="AD39" s="201">
        <v>22.43</v>
      </c>
      <c r="AE39" s="201">
        <v>0</v>
      </c>
      <c r="AF39" s="201">
        <v>0</v>
      </c>
      <c r="AG39" s="201">
        <v>33.83</v>
      </c>
      <c r="AH39" s="201">
        <v>0</v>
      </c>
      <c r="AI39" s="201">
        <v>5.66</v>
      </c>
      <c r="AJ39" s="201">
        <v>0</v>
      </c>
      <c r="AK39" s="201">
        <v>15.61</v>
      </c>
      <c r="AL39" s="201">
        <v>0</v>
      </c>
      <c r="AM39" s="201">
        <v>0</v>
      </c>
      <c r="AN39" s="201">
        <v>0</v>
      </c>
      <c r="AO39" s="201">
        <v>298.83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4.07</v>
      </c>
      <c r="AV39" s="201">
        <v>0.18</v>
      </c>
      <c r="AW39" s="201">
        <v>0</v>
      </c>
      <c r="AX39" s="201">
        <v>0</v>
      </c>
      <c r="AY39" s="201">
        <v>0.35</v>
      </c>
    </row>
    <row r="40" spans="1:51">
      <c r="A40" t="s">
        <v>82</v>
      </c>
      <c r="B40" s="201">
        <v>0</v>
      </c>
      <c r="C40" s="201">
        <v>0</v>
      </c>
      <c r="D40" s="201">
        <v>21.53</v>
      </c>
      <c r="E40" s="201">
        <v>0</v>
      </c>
      <c r="F40" s="201">
        <v>0</v>
      </c>
      <c r="G40" s="201">
        <v>35.81</v>
      </c>
      <c r="H40" s="201">
        <v>0</v>
      </c>
      <c r="I40" s="201">
        <v>0</v>
      </c>
      <c r="J40" s="201">
        <v>44.24</v>
      </c>
      <c r="K40" s="201">
        <v>239.55</v>
      </c>
      <c r="L40" s="201">
        <v>7.45</v>
      </c>
      <c r="M40" s="201">
        <v>30.41</v>
      </c>
      <c r="N40" s="201">
        <v>24.86</v>
      </c>
      <c r="O40" s="201">
        <v>2.52</v>
      </c>
      <c r="P40" s="201">
        <v>1.07</v>
      </c>
      <c r="Q40" s="201">
        <v>4.17</v>
      </c>
      <c r="R40" s="201">
        <v>4.1100000000000003</v>
      </c>
      <c r="S40" s="201">
        <v>5.42</v>
      </c>
      <c r="T40" s="201">
        <v>0.69</v>
      </c>
      <c r="U40" s="201">
        <v>2.04</v>
      </c>
      <c r="V40" s="201">
        <v>4.3</v>
      </c>
      <c r="W40" s="201">
        <v>7.54</v>
      </c>
      <c r="X40" s="201">
        <v>30.31</v>
      </c>
      <c r="Y40" s="201">
        <v>0</v>
      </c>
      <c r="Z40" s="201">
        <v>66.55</v>
      </c>
      <c r="AA40" s="201">
        <v>25.11</v>
      </c>
      <c r="AB40" s="201">
        <v>0</v>
      </c>
      <c r="AC40" s="201">
        <v>2.13</v>
      </c>
      <c r="AD40" s="201">
        <v>22.43</v>
      </c>
      <c r="AE40" s="201">
        <v>0</v>
      </c>
      <c r="AF40" s="201">
        <v>0</v>
      </c>
      <c r="AG40" s="201">
        <v>33.83</v>
      </c>
      <c r="AH40" s="201">
        <v>0</v>
      </c>
      <c r="AI40" s="201">
        <v>5.66</v>
      </c>
      <c r="AJ40" s="201">
        <v>0</v>
      </c>
      <c r="AK40" s="201">
        <v>15.61</v>
      </c>
      <c r="AL40" s="201">
        <v>0</v>
      </c>
      <c r="AM40" s="201">
        <v>0</v>
      </c>
      <c r="AN40" s="201">
        <v>0</v>
      </c>
      <c r="AO40" s="201">
        <v>298.83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4.07</v>
      </c>
      <c r="AV40" s="201">
        <v>0.18</v>
      </c>
      <c r="AW40" s="201">
        <v>0</v>
      </c>
      <c r="AX40" s="201">
        <v>0</v>
      </c>
      <c r="AY40" s="201">
        <v>0.35</v>
      </c>
    </row>
    <row r="41" spans="1:51">
      <c r="A41" t="s">
        <v>83</v>
      </c>
      <c r="B41" s="201">
        <v>0</v>
      </c>
      <c r="C41" s="201">
        <v>0</v>
      </c>
      <c r="D41" s="201">
        <v>21.53</v>
      </c>
      <c r="E41" s="201">
        <v>0</v>
      </c>
      <c r="F41" s="201">
        <v>0</v>
      </c>
      <c r="G41" s="201">
        <v>35.81</v>
      </c>
      <c r="H41" s="201">
        <v>0</v>
      </c>
      <c r="I41" s="201">
        <v>0</v>
      </c>
      <c r="J41" s="201">
        <v>44.24</v>
      </c>
      <c r="K41" s="201">
        <v>239.55</v>
      </c>
      <c r="L41" s="201">
        <v>7.45</v>
      </c>
      <c r="M41" s="201">
        <v>30.41</v>
      </c>
      <c r="N41" s="201">
        <v>24.86</v>
      </c>
      <c r="O41" s="201">
        <v>2.52</v>
      </c>
      <c r="P41" s="201">
        <v>1.07</v>
      </c>
      <c r="Q41" s="201">
        <v>4.17</v>
      </c>
      <c r="R41" s="201">
        <v>4.1100000000000003</v>
      </c>
      <c r="S41" s="201">
        <v>5.42</v>
      </c>
      <c r="T41" s="201">
        <v>0.69</v>
      </c>
      <c r="U41" s="201">
        <v>2.04</v>
      </c>
      <c r="V41" s="201">
        <v>4.3</v>
      </c>
      <c r="W41" s="201">
        <v>7.54</v>
      </c>
      <c r="X41" s="201">
        <v>30.31</v>
      </c>
      <c r="Y41" s="201">
        <v>0</v>
      </c>
      <c r="Z41" s="201">
        <v>66.55</v>
      </c>
      <c r="AA41" s="201">
        <v>25.11</v>
      </c>
      <c r="AB41" s="201">
        <v>0</v>
      </c>
      <c r="AC41" s="201">
        <v>2.13</v>
      </c>
      <c r="AD41" s="201">
        <v>22.43</v>
      </c>
      <c r="AE41" s="201">
        <v>0</v>
      </c>
      <c r="AF41" s="201">
        <v>0</v>
      </c>
      <c r="AG41" s="201">
        <v>33.83</v>
      </c>
      <c r="AH41" s="201">
        <v>0</v>
      </c>
      <c r="AI41" s="201">
        <v>5.66</v>
      </c>
      <c r="AJ41" s="201">
        <v>0</v>
      </c>
      <c r="AK41" s="201">
        <v>15.61</v>
      </c>
      <c r="AL41" s="201">
        <v>0</v>
      </c>
      <c r="AM41" s="201">
        <v>0</v>
      </c>
      <c r="AN41" s="201">
        <v>0</v>
      </c>
      <c r="AO41" s="201">
        <v>298.83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4.07</v>
      </c>
      <c r="AV41" s="201">
        <v>0.18</v>
      </c>
      <c r="AW41" s="201">
        <v>0</v>
      </c>
      <c r="AX41" s="201">
        <v>0</v>
      </c>
      <c r="AY41" s="201">
        <v>0.35</v>
      </c>
    </row>
    <row r="42" spans="1:51">
      <c r="A42" t="s">
        <v>84</v>
      </c>
      <c r="B42" s="201">
        <v>0</v>
      </c>
      <c r="C42" s="201">
        <v>0</v>
      </c>
      <c r="D42" s="201">
        <v>21.53</v>
      </c>
      <c r="E42" s="201">
        <v>0</v>
      </c>
      <c r="F42" s="201">
        <v>0</v>
      </c>
      <c r="G42" s="201">
        <v>35.81</v>
      </c>
      <c r="H42" s="201">
        <v>0</v>
      </c>
      <c r="I42" s="201">
        <v>0</v>
      </c>
      <c r="J42" s="201">
        <v>44.24</v>
      </c>
      <c r="K42" s="201">
        <v>239.55</v>
      </c>
      <c r="L42" s="201">
        <v>7.45</v>
      </c>
      <c r="M42" s="201">
        <v>30.41</v>
      </c>
      <c r="N42" s="201">
        <v>24.86</v>
      </c>
      <c r="O42" s="201">
        <v>2.52</v>
      </c>
      <c r="P42" s="201">
        <v>1.07</v>
      </c>
      <c r="Q42" s="201">
        <v>4.17</v>
      </c>
      <c r="R42" s="201">
        <v>4.1100000000000003</v>
      </c>
      <c r="S42" s="201">
        <v>5.42</v>
      </c>
      <c r="T42" s="201">
        <v>0.69</v>
      </c>
      <c r="U42" s="201">
        <v>2.04</v>
      </c>
      <c r="V42" s="201">
        <v>4.3</v>
      </c>
      <c r="W42" s="201">
        <v>7.54</v>
      </c>
      <c r="X42" s="201">
        <v>30.31</v>
      </c>
      <c r="Y42" s="201">
        <v>0</v>
      </c>
      <c r="Z42" s="201">
        <v>66.55</v>
      </c>
      <c r="AA42" s="201">
        <v>25.11</v>
      </c>
      <c r="AB42" s="201">
        <v>0</v>
      </c>
      <c r="AC42" s="201">
        <v>2.13</v>
      </c>
      <c r="AD42" s="201">
        <v>22.43</v>
      </c>
      <c r="AE42" s="201">
        <v>0</v>
      </c>
      <c r="AF42" s="201">
        <v>0</v>
      </c>
      <c r="AG42" s="201">
        <v>33.83</v>
      </c>
      <c r="AH42" s="201">
        <v>0</v>
      </c>
      <c r="AI42" s="201">
        <v>5.66</v>
      </c>
      <c r="AJ42" s="201">
        <v>0</v>
      </c>
      <c r="AK42" s="201">
        <v>15.61</v>
      </c>
      <c r="AL42" s="201">
        <v>0</v>
      </c>
      <c r="AM42" s="201">
        <v>0</v>
      </c>
      <c r="AN42" s="201">
        <v>0</v>
      </c>
      <c r="AO42" s="201">
        <v>298.83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4.07</v>
      </c>
      <c r="AV42" s="201">
        <v>0.18</v>
      </c>
      <c r="AW42" s="201">
        <v>0</v>
      </c>
      <c r="AX42" s="201">
        <v>0</v>
      </c>
      <c r="AY42" s="201">
        <v>0.35</v>
      </c>
    </row>
    <row r="43" spans="1:51">
      <c r="A43" t="s">
        <v>85</v>
      </c>
      <c r="B43" s="201">
        <v>0</v>
      </c>
      <c r="C43" s="201">
        <v>0</v>
      </c>
      <c r="D43" s="201">
        <v>21.53</v>
      </c>
      <c r="E43" s="201">
        <v>0</v>
      </c>
      <c r="F43" s="201">
        <v>0</v>
      </c>
      <c r="G43" s="201">
        <v>35.81</v>
      </c>
      <c r="H43" s="201">
        <v>0</v>
      </c>
      <c r="I43" s="201">
        <v>0</v>
      </c>
      <c r="J43" s="201">
        <v>44.24</v>
      </c>
      <c r="K43" s="201">
        <v>239.55</v>
      </c>
      <c r="L43" s="201">
        <v>7.45</v>
      </c>
      <c r="M43" s="201">
        <v>30.41</v>
      </c>
      <c r="N43" s="201">
        <v>24.86</v>
      </c>
      <c r="O43" s="201">
        <v>36.03</v>
      </c>
      <c r="P43" s="201">
        <v>1.07</v>
      </c>
      <c r="Q43" s="201">
        <v>4.17</v>
      </c>
      <c r="R43" s="201">
        <v>4.1100000000000003</v>
      </c>
      <c r="S43" s="201">
        <v>5.42</v>
      </c>
      <c r="T43" s="201">
        <v>0.69</v>
      </c>
      <c r="U43" s="201">
        <v>2.04</v>
      </c>
      <c r="V43" s="201">
        <v>4.3</v>
      </c>
      <c r="W43" s="201">
        <v>7.54</v>
      </c>
      <c r="X43" s="201">
        <v>30.31</v>
      </c>
      <c r="Y43" s="201">
        <v>0</v>
      </c>
      <c r="Z43" s="201">
        <v>66.55</v>
      </c>
      <c r="AA43" s="201">
        <v>25.11</v>
      </c>
      <c r="AB43" s="201">
        <v>0</v>
      </c>
      <c r="AC43" s="201">
        <v>2.13</v>
      </c>
      <c r="AD43" s="201">
        <v>22.43</v>
      </c>
      <c r="AE43" s="201">
        <v>0</v>
      </c>
      <c r="AF43" s="201">
        <v>0</v>
      </c>
      <c r="AG43" s="201">
        <v>34.64</v>
      </c>
      <c r="AH43" s="201">
        <v>0</v>
      </c>
      <c r="AI43" s="201">
        <v>5.66</v>
      </c>
      <c r="AJ43" s="201">
        <v>0</v>
      </c>
      <c r="AK43" s="201">
        <v>15.61</v>
      </c>
      <c r="AL43" s="201">
        <v>0</v>
      </c>
      <c r="AM43" s="201">
        <v>0</v>
      </c>
      <c r="AN43" s="201">
        <v>0</v>
      </c>
      <c r="AO43" s="201">
        <v>298.83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4.07</v>
      </c>
      <c r="AV43" s="201">
        <v>0.18</v>
      </c>
      <c r="AW43" s="201">
        <v>0</v>
      </c>
      <c r="AX43" s="201">
        <v>0</v>
      </c>
      <c r="AY43" s="201">
        <v>0.35</v>
      </c>
    </row>
    <row r="44" spans="1:51">
      <c r="A44" t="s">
        <v>86</v>
      </c>
      <c r="B44" s="201">
        <v>0</v>
      </c>
      <c r="C44" s="201">
        <v>0</v>
      </c>
      <c r="D44" s="201">
        <v>21.53</v>
      </c>
      <c r="E44" s="201">
        <v>0</v>
      </c>
      <c r="F44" s="201">
        <v>0</v>
      </c>
      <c r="G44" s="201">
        <v>35.81</v>
      </c>
      <c r="H44" s="201">
        <v>0</v>
      </c>
      <c r="I44" s="201">
        <v>0</v>
      </c>
      <c r="J44" s="201">
        <v>44.24</v>
      </c>
      <c r="K44" s="201">
        <v>239.55</v>
      </c>
      <c r="L44" s="201">
        <v>7.45</v>
      </c>
      <c r="M44" s="201">
        <v>30.41</v>
      </c>
      <c r="N44" s="201">
        <v>24.86</v>
      </c>
      <c r="O44" s="201">
        <v>36.03</v>
      </c>
      <c r="P44" s="201">
        <v>1.07</v>
      </c>
      <c r="Q44" s="201">
        <v>4.17</v>
      </c>
      <c r="R44" s="201">
        <v>4.1100000000000003</v>
      </c>
      <c r="S44" s="201">
        <v>5.42</v>
      </c>
      <c r="T44" s="201">
        <v>0.69</v>
      </c>
      <c r="U44" s="201">
        <v>2.04</v>
      </c>
      <c r="V44" s="201">
        <v>4.3</v>
      </c>
      <c r="W44" s="201">
        <v>7.54</v>
      </c>
      <c r="X44" s="201">
        <v>30.31</v>
      </c>
      <c r="Y44" s="201">
        <v>0</v>
      </c>
      <c r="Z44" s="201">
        <v>66.55</v>
      </c>
      <c r="AA44" s="201">
        <v>25.11</v>
      </c>
      <c r="AB44" s="201">
        <v>0</v>
      </c>
      <c r="AC44" s="201">
        <v>2.13</v>
      </c>
      <c r="AD44" s="201">
        <v>22.43</v>
      </c>
      <c r="AE44" s="201">
        <v>0</v>
      </c>
      <c r="AF44" s="201">
        <v>0</v>
      </c>
      <c r="AG44" s="201">
        <v>34.64</v>
      </c>
      <c r="AH44" s="201">
        <v>0</v>
      </c>
      <c r="AI44" s="201">
        <v>5.66</v>
      </c>
      <c r="AJ44" s="201">
        <v>0</v>
      </c>
      <c r="AK44" s="201">
        <v>15.61</v>
      </c>
      <c r="AL44" s="201">
        <v>0</v>
      </c>
      <c r="AM44" s="201">
        <v>0</v>
      </c>
      <c r="AN44" s="201">
        <v>0</v>
      </c>
      <c r="AO44" s="201">
        <v>298.83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4.07</v>
      </c>
      <c r="AV44" s="201">
        <v>0.18</v>
      </c>
      <c r="AW44" s="201">
        <v>0</v>
      </c>
      <c r="AX44" s="201">
        <v>0</v>
      </c>
      <c r="AY44" s="201">
        <v>0.35</v>
      </c>
    </row>
    <row r="45" spans="1:51">
      <c r="A45" t="s">
        <v>87</v>
      </c>
      <c r="B45" s="201">
        <v>0</v>
      </c>
      <c r="C45" s="201">
        <v>0</v>
      </c>
      <c r="D45" s="201">
        <v>21.53</v>
      </c>
      <c r="E45" s="201">
        <v>0</v>
      </c>
      <c r="F45" s="201">
        <v>0</v>
      </c>
      <c r="G45" s="201">
        <v>35.81</v>
      </c>
      <c r="H45" s="201">
        <v>0</v>
      </c>
      <c r="I45" s="201">
        <v>0</v>
      </c>
      <c r="J45" s="201">
        <v>44.24</v>
      </c>
      <c r="K45" s="201">
        <v>239.55</v>
      </c>
      <c r="L45" s="201">
        <v>7.45</v>
      </c>
      <c r="M45" s="201">
        <v>30.41</v>
      </c>
      <c r="N45" s="201">
        <v>24.86</v>
      </c>
      <c r="O45" s="201">
        <v>36.03</v>
      </c>
      <c r="P45" s="201">
        <v>1.07</v>
      </c>
      <c r="Q45" s="201">
        <v>4.17</v>
      </c>
      <c r="R45" s="201">
        <v>4.1100000000000003</v>
      </c>
      <c r="S45" s="201">
        <v>5.42</v>
      </c>
      <c r="T45" s="201">
        <v>0.69</v>
      </c>
      <c r="U45" s="201">
        <v>2.04</v>
      </c>
      <c r="V45" s="201">
        <v>4.3</v>
      </c>
      <c r="W45" s="201">
        <v>7.54</v>
      </c>
      <c r="X45" s="201">
        <v>30.31</v>
      </c>
      <c r="Y45" s="201">
        <v>0</v>
      </c>
      <c r="Z45" s="201">
        <v>66.55</v>
      </c>
      <c r="AA45" s="201">
        <v>25.11</v>
      </c>
      <c r="AB45" s="201">
        <v>0</v>
      </c>
      <c r="AC45" s="201">
        <v>2.13</v>
      </c>
      <c r="AD45" s="201">
        <v>22.43</v>
      </c>
      <c r="AE45" s="201">
        <v>0</v>
      </c>
      <c r="AF45" s="201">
        <v>0</v>
      </c>
      <c r="AG45" s="201">
        <v>34.64</v>
      </c>
      <c r="AH45" s="201">
        <v>0</v>
      </c>
      <c r="AI45" s="201">
        <v>5.66</v>
      </c>
      <c r="AJ45" s="201">
        <v>0</v>
      </c>
      <c r="AK45" s="201">
        <v>15.61</v>
      </c>
      <c r="AL45" s="201">
        <v>0</v>
      </c>
      <c r="AM45" s="201">
        <v>0</v>
      </c>
      <c r="AN45" s="201">
        <v>0</v>
      </c>
      <c r="AO45" s="201">
        <v>298.83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4.07</v>
      </c>
      <c r="AV45" s="201">
        <v>0.18</v>
      </c>
      <c r="AW45" s="201">
        <v>0</v>
      </c>
      <c r="AX45" s="201">
        <v>0</v>
      </c>
      <c r="AY45" s="201">
        <v>0.35</v>
      </c>
    </row>
    <row r="46" spans="1:51">
      <c r="A46" t="s">
        <v>88</v>
      </c>
      <c r="B46" s="201">
        <v>0</v>
      </c>
      <c r="C46" s="201">
        <v>0</v>
      </c>
      <c r="D46" s="201">
        <v>21.53</v>
      </c>
      <c r="E46" s="201">
        <v>0</v>
      </c>
      <c r="F46" s="201">
        <v>0</v>
      </c>
      <c r="G46" s="201">
        <v>35.81</v>
      </c>
      <c r="H46" s="201">
        <v>0</v>
      </c>
      <c r="I46" s="201">
        <v>0</v>
      </c>
      <c r="J46" s="201">
        <v>44.24</v>
      </c>
      <c r="K46" s="201">
        <v>239.55</v>
      </c>
      <c r="L46" s="201">
        <v>7.45</v>
      </c>
      <c r="M46" s="201">
        <v>30.41</v>
      </c>
      <c r="N46" s="201">
        <v>24.86</v>
      </c>
      <c r="O46" s="201">
        <v>36.03</v>
      </c>
      <c r="P46" s="201">
        <v>1.07</v>
      </c>
      <c r="Q46" s="201">
        <v>4.17</v>
      </c>
      <c r="R46" s="201">
        <v>4.1100000000000003</v>
      </c>
      <c r="S46" s="201">
        <v>5.42</v>
      </c>
      <c r="T46" s="201">
        <v>0.69</v>
      </c>
      <c r="U46" s="201">
        <v>2.04</v>
      </c>
      <c r="V46" s="201">
        <v>4.3</v>
      </c>
      <c r="W46" s="201">
        <v>7.54</v>
      </c>
      <c r="X46" s="201">
        <v>30.31</v>
      </c>
      <c r="Y46" s="201">
        <v>0</v>
      </c>
      <c r="Z46" s="201">
        <v>66.55</v>
      </c>
      <c r="AA46" s="201">
        <v>25.11</v>
      </c>
      <c r="AB46" s="201">
        <v>0</v>
      </c>
      <c r="AC46" s="201">
        <v>2.13</v>
      </c>
      <c r="AD46" s="201">
        <v>22.43</v>
      </c>
      <c r="AE46" s="201">
        <v>0</v>
      </c>
      <c r="AF46" s="201">
        <v>0</v>
      </c>
      <c r="AG46" s="201">
        <v>34.64</v>
      </c>
      <c r="AH46" s="201">
        <v>0</v>
      </c>
      <c r="AI46" s="201">
        <v>5.66</v>
      </c>
      <c r="AJ46" s="201">
        <v>0</v>
      </c>
      <c r="AK46" s="201">
        <v>15.61</v>
      </c>
      <c r="AL46" s="201">
        <v>0</v>
      </c>
      <c r="AM46" s="201">
        <v>0</v>
      </c>
      <c r="AN46" s="201">
        <v>0</v>
      </c>
      <c r="AO46" s="201">
        <v>298.83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4.07</v>
      </c>
      <c r="AV46" s="201">
        <v>0.18</v>
      </c>
      <c r="AW46" s="201">
        <v>0</v>
      </c>
      <c r="AX46" s="201">
        <v>0</v>
      </c>
      <c r="AY46" s="201">
        <v>0.35</v>
      </c>
    </row>
    <row r="47" spans="1:51">
      <c r="A47" t="s">
        <v>89</v>
      </c>
      <c r="B47" s="201">
        <v>0</v>
      </c>
      <c r="C47" s="201">
        <v>0</v>
      </c>
      <c r="D47" s="201">
        <v>21.53</v>
      </c>
      <c r="E47" s="201">
        <v>0</v>
      </c>
      <c r="F47" s="201">
        <v>0</v>
      </c>
      <c r="G47" s="201">
        <v>35.81</v>
      </c>
      <c r="H47" s="201">
        <v>0</v>
      </c>
      <c r="I47" s="201">
        <v>0</v>
      </c>
      <c r="J47" s="201">
        <v>44.24</v>
      </c>
      <c r="K47" s="201">
        <v>239.55</v>
      </c>
      <c r="L47" s="201">
        <v>7.45</v>
      </c>
      <c r="M47" s="201">
        <v>30.41</v>
      </c>
      <c r="N47" s="201">
        <v>24.86</v>
      </c>
      <c r="O47" s="201">
        <v>36.03</v>
      </c>
      <c r="P47" s="201">
        <v>1.07</v>
      </c>
      <c r="Q47" s="201">
        <v>4.17</v>
      </c>
      <c r="R47" s="201">
        <v>4.1100000000000003</v>
      </c>
      <c r="S47" s="201">
        <v>5.42</v>
      </c>
      <c r="T47" s="201">
        <v>0.69</v>
      </c>
      <c r="U47" s="201">
        <v>2.04</v>
      </c>
      <c r="V47" s="201">
        <v>4.3</v>
      </c>
      <c r="W47" s="201">
        <v>7.54</v>
      </c>
      <c r="X47" s="201">
        <v>30.31</v>
      </c>
      <c r="Y47" s="201">
        <v>0</v>
      </c>
      <c r="Z47" s="201">
        <v>66.55</v>
      </c>
      <c r="AA47" s="201">
        <v>25.11</v>
      </c>
      <c r="AB47" s="201">
        <v>0</v>
      </c>
      <c r="AC47" s="201">
        <v>3.13</v>
      </c>
      <c r="AD47" s="201">
        <v>22.43</v>
      </c>
      <c r="AE47" s="201">
        <v>0</v>
      </c>
      <c r="AF47" s="201">
        <v>0</v>
      </c>
      <c r="AG47" s="201">
        <v>34.64</v>
      </c>
      <c r="AH47" s="201">
        <v>0</v>
      </c>
      <c r="AI47" s="201">
        <v>5.66</v>
      </c>
      <c r="AJ47" s="201">
        <v>0</v>
      </c>
      <c r="AK47" s="201">
        <v>15.61</v>
      </c>
      <c r="AL47" s="201">
        <v>0</v>
      </c>
      <c r="AM47" s="201">
        <v>0</v>
      </c>
      <c r="AN47" s="201">
        <v>0</v>
      </c>
      <c r="AO47" s="201">
        <v>298.83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4.07</v>
      </c>
      <c r="AV47" s="201">
        <v>0.18</v>
      </c>
      <c r="AW47" s="201">
        <v>0</v>
      </c>
      <c r="AX47" s="201">
        <v>0</v>
      </c>
      <c r="AY47" s="201">
        <v>0.35</v>
      </c>
    </row>
    <row r="48" spans="1:51">
      <c r="A48" t="s">
        <v>90</v>
      </c>
      <c r="B48" s="201">
        <v>0</v>
      </c>
      <c r="C48" s="201">
        <v>0</v>
      </c>
      <c r="D48" s="201">
        <v>21.53</v>
      </c>
      <c r="E48" s="201">
        <v>0</v>
      </c>
      <c r="F48" s="201">
        <v>0</v>
      </c>
      <c r="G48" s="201">
        <v>35.81</v>
      </c>
      <c r="H48" s="201">
        <v>0</v>
      </c>
      <c r="I48" s="201">
        <v>0</v>
      </c>
      <c r="J48" s="201">
        <v>44.24</v>
      </c>
      <c r="K48" s="201">
        <v>239.55</v>
      </c>
      <c r="L48" s="201">
        <v>7.45</v>
      </c>
      <c r="M48" s="201">
        <v>30.41</v>
      </c>
      <c r="N48" s="201">
        <v>24.86</v>
      </c>
      <c r="O48" s="201">
        <v>36.03</v>
      </c>
      <c r="P48" s="201">
        <v>1.07</v>
      </c>
      <c r="Q48" s="201">
        <v>4.17</v>
      </c>
      <c r="R48" s="201">
        <v>4.1100000000000003</v>
      </c>
      <c r="S48" s="201">
        <v>5.42</v>
      </c>
      <c r="T48" s="201">
        <v>0.69</v>
      </c>
      <c r="U48" s="201">
        <v>2.04</v>
      </c>
      <c r="V48" s="201">
        <v>4.3</v>
      </c>
      <c r="W48" s="201">
        <v>7.54</v>
      </c>
      <c r="X48" s="201">
        <v>30.31</v>
      </c>
      <c r="Y48" s="201">
        <v>0</v>
      </c>
      <c r="Z48" s="201">
        <v>66.55</v>
      </c>
      <c r="AA48" s="201">
        <v>25.11</v>
      </c>
      <c r="AB48" s="201">
        <v>0</v>
      </c>
      <c r="AC48" s="201">
        <v>3.13</v>
      </c>
      <c r="AD48" s="201">
        <v>22.43</v>
      </c>
      <c r="AE48" s="201">
        <v>0</v>
      </c>
      <c r="AF48" s="201">
        <v>0</v>
      </c>
      <c r="AG48" s="201">
        <v>34.64</v>
      </c>
      <c r="AH48" s="201">
        <v>0</v>
      </c>
      <c r="AI48" s="201">
        <v>5.66</v>
      </c>
      <c r="AJ48" s="201">
        <v>0</v>
      </c>
      <c r="AK48" s="201">
        <v>15.61</v>
      </c>
      <c r="AL48" s="201">
        <v>0</v>
      </c>
      <c r="AM48" s="201">
        <v>0</v>
      </c>
      <c r="AN48" s="201">
        <v>0</v>
      </c>
      <c r="AO48" s="201">
        <v>298.83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4.07</v>
      </c>
      <c r="AV48" s="201">
        <v>0.18</v>
      </c>
      <c r="AW48" s="201">
        <v>0</v>
      </c>
      <c r="AX48" s="201">
        <v>0</v>
      </c>
      <c r="AY48" s="201">
        <v>0.35</v>
      </c>
    </row>
    <row r="49" spans="1:51">
      <c r="A49" t="s">
        <v>91</v>
      </c>
      <c r="B49" s="201">
        <v>0</v>
      </c>
      <c r="C49" s="201">
        <v>0</v>
      </c>
      <c r="D49" s="201">
        <v>21.53</v>
      </c>
      <c r="E49" s="201">
        <v>0</v>
      </c>
      <c r="F49" s="201">
        <v>0</v>
      </c>
      <c r="G49" s="201">
        <v>35.81</v>
      </c>
      <c r="H49" s="201">
        <v>0</v>
      </c>
      <c r="I49" s="201">
        <v>0</v>
      </c>
      <c r="J49" s="201">
        <v>43.63</v>
      </c>
      <c r="K49" s="201">
        <v>239.55</v>
      </c>
      <c r="L49" s="201">
        <v>7.45</v>
      </c>
      <c r="M49" s="201">
        <v>30.41</v>
      </c>
      <c r="N49" s="201">
        <v>24.86</v>
      </c>
      <c r="O49" s="201">
        <v>36.03</v>
      </c>
      <c r="P49" s="201">
        <v>1.07</v>
      </c>
      <c r="Q49" s="201">
        <v>4.17</v>
      </c>
      <c r="R49" s="201">
        <v>4.1100000000000003</v>
      </c>
      <c r="S49" s="201">
        <v>5.42</v>
      </c>
      <c r="T49" s="201">
        <v>0.69</v>
      </c>
      <c r="U49" s="201">
        <v>2.04</v>
      </c>
      <c r="V49" s="201">
        <v>4.3</v>
      </c>
      <c r="W49" s="201">
        <v>7.54</v>
      </c>
      <c r="X49" s="201">
        <v>30.31</v>
      </c>
      <c r="Y49" s="201">
        <v>0</v>
      </c>
      <c r="Z49" s="201">
        <v>66.55</v>
      </c>
      <c r="AA49" s="201">
        <v>25.11</v>
      </c>
      <c r="AB49" s="201">
        <v>0</v>
      </c>
      <c r="AC49" s="201">
        <v>3.13</v>
      </c>
      <c r="AD49" s="201">
        <v>22.43</v>
      </c>
      <c r="AE49" s="201">
        <v>0</v>
      </c>
      <c r="AF49" s="201">
        <v>0</v>
      </c>
      <c r="AG49" s="201">
        <v>34.64</v>
      </c>
      <c r="AH49" s="201">
        <v>0</v>
      </c>
      <c r="AI49" s="201">
        <v>5.66</v>
      </c>
      <c r="AJ49" s="201">
        <v>0</v>
      </c>
      <c r="AK49" s="201">
        <v>15.61</v>
      </c>
      <c r="AL49" s="201">
        <v>0</v>
      </c>
      <c r="AM49" s="201">
        <v>0</v>
      </c>
      <c r="AN49" s="201">
        <v>0</v>
      </c>
      <c r="AO49" s="201">
        <v>298.83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4.07</v>
      </c>
      <c r="AV49" s="201">
        <v>0.18</v>
      </c>
      <c r="AW49" s="201">
        <v>0</v>
      </c>
      <c r="AX49" s="201">
        <v>0</v>
      </c>
      <c r="AY49" s="201">
        <v>0.35</v>
      </c>
    </row>
    <row r="50" spans="1:51">
      <c r="A50" t="s">
        <v>92</v>
      </c>
      <c r="B50" s="201">
        <v>0</v>
      </c>
      <c r="C50" s="201">
        <v>0</v>
      </c>
      <c r="D50" s="201">
        <v>21.53</v>
      </c>
      <c r="E50" s="201">
        <v>0</v>
      </c>
      <c r="F50" s="201">
        <v>0</v>
      </c>
      <c r="G50" s="201">
        <v>35.81</v>
      </c>
      <c r="H50" s="201">
        <v>0</v>
      </c>
      <c r="I50" s="201">
        <v>0</v>
      </c>
      <c r="J50" s="201">
        <v>43.63</v>
      </c>
      <c r="K50" s="201">
        <v>239.55</v>
      </c>
      <c r="L50" s="201">
        <v>7.45</v>
      </c>
      <c r="M50" s="201">
        <v>30.41</v>
      </c>
      <c r="N50" s="201">
        <v>24.86</v>
      </c>
      <c r="O50" s="201">
        <v>36.03</v>
      </c>
      <c r="P50" s="201">
        <v>1.07</v>
      </c>
      <c r="Q50" s="201">
        <v>4.17</v>
      </c>
      <c r="R50" s="201">
        <v>4.1100000000000003</v>
      </c>
      <c r="S50" s="201">
        <v>5.42</v>
      </c>
      <c r="T50" s="201">
        <v>0.69</v>
      </c>
      <c r="U50" s="201">
        <v>2.04</v>
      </c>
      <c r="V50" s="201">
        <v>4.3</v>
      </c>
      <c r="W50" s="201">
        <v>7.54</v>
      </c>
      <c r="X50" s="201">
        <v>30.31</v>
      </c>
      <c r="Y50" s="201">
        <v>0</v>
      </c>
      <c r="Z50" s="201">
        <v>66.55</v>
      </c>
      <c r="AA50" s="201">
        <v>25.11</v>
      </c>
      <c r="AB50" s="201">
        <v>0</v>
      </c>
      <c r="AC50" s="201">
        <v>3.13</v>
      </c>
      <c r="AD50" s="201">
        <v>22.43</v>
      </c>
      <c r="AE50" s="201">
        <v>0</v>
      </c>
      <c r="AF50" s="201">
        <v>0</v>
      </c>
      <c r="AG50" s="201">
        <v>34.64</v>
      </c>
      <c r="AH50" s="201">
        <v>0</v>
      </c>
      <c r="AI50" s="201">
        <v>5.66</v>
      </c>
      <c r="AJ50" s="201">
        <v>0</v>
      </c>
      <c r="AK50" s="201">
        <v>15.61</v>
      </c>
      <c r="AL50" s="201">
        <v>0</v>
      </c>
      <c r="AM50" s="201">
        <v>0</v>
      </c>
      <c r="AN50" s="201">
        <v>0</v>
      </c>
      <c r="AO50" s="201">
        <v>298.83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4.07</v>
      </c>
      <c r="AV50" s="201">
        <v>0.18</v>
      </c>
      <c r="AW50" s="201">
        <v>0</v>
      </c>
      <c r="AX50" s="201">
        <v>0</v>
      </c>
      <c r="AY50" s="201">
        <v>0.35</v>
      </c>
    </row>
    <row r="51" spans="1:51">
      <c r="A51" t="s">
        <v>93</v>
      </c>
      <c r="B51" s="201">
        <v>0</v>
      </c>
      <c r="C51" s="201">
        <v>0</v>
      </c>
      <c r="D51" s="201">
        <v>21.24</v>
      </c>
      <c r="E51" s="201">
        <v>0</v>
      </c>
      <c r="F51" s="201">
        <v>0</v>
      </c>
      <c r="G51" s="201">
        <v>35.21</v>
      </c>
      <c r="H51" s="201">
        <v>0</v>
      </c>
      <c r="I51" s="201">
        <v>0</v>
      </c>
      <c r="J51" s="201">
        <v>43.63</v>
      </c>
      <c r="K51" s="201">
        <v>239.55</v>
      </c>
      <c r="L51" s="201">
        <v>7.45</v>
      </c>
      <c r="M51" s="201">
        <v>2.1800000000000002</v>
      </c>
      <c r="N51" s="201">
        <v>1.8</v>
      </c>
      <c r="O51" s="201">
        <v>2.52</v>
      </c>
      <c r="P51" s="201">
        <v>1.07</v>
      </c>
      <c r="Q51" s="201">
        <v>4.17</v>
      </c>
      <c r="R51" s="201">
        <v>4.1100000000000003</v>
      </c>
      <c r="S51" s="201">
        <v>5.42</v>
      </c>
      <c r="T51" s="201">
        <v>0.69</v>
      </c>
      <c r="U51" s="201">
        <v>2.04</v>
      </c>
      <c r="V51" s="201">
        <v>4.3</v>
      </c>
      <c r="W51" s="201">
        <v>7.54</v>
      </c>
      <c r="X51" s="201">
        <v>30.31</v>
      </c>
      <c r="Y51" s="201">
        <v>0</v>
      </c>
      <c r="Z51" s="201">
        <v>66.55</v>
      </c>
      <c r="AA51" s="201">
        <v>25.11</v>
      </c>
      <c r="AB51" s="201">
        <v>0</v>
      </c>
      <c r="AC51" s="201">
        <v>4.01</v>
      </c>
      <c r="AD51" s="201">
        <v>22.43</v>
      </c>
      <c r="AE51" s="201">
        <v>0</v>
      </c>
      <c r="AF51" s="201">
        <v>0</v>
      </c>
      <c r="AG51" s="201">
        <v>35.380000000000003</v>
      </c>
      <c r="AH51" s="201">
        <v>0</v>
      </c>
      <c r="AI51" s="201">
        <v>5.66</v>
      </c>
      <c r="AJ51" s="201">
        <v>0</v>
      </c>
      <c r="AK51" s="201">
        <v>15.61</v>
      </c>
      <c r="AL51" s="201">
        <v>0</v>
      </c>
      <c r="AM51" s="201">
        <v>0</v>
      </c>
      <c r="AN51" s="201">
        <v>0</v>
      </c>
      <c r="AO51" s="201">
        <v>289.49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4.07</v>
      </c>
      <c r="AV51" s="201">
        <v>0.18</v>
      </c>
      <c r="AW51" s="201">
        <v>0</v>
      </c>
      <c r="AX51" s="201">
        <v>0</v>
      </c>
      <c r="AY51" s="201">
        <v>0.35</v>
      </c>
    </row>
    <row r="52" spans="1:51">
      <c r="A52" t="s">
        <v>94</v>
      </c>
      <c r="B52" s="201">
        <v>0</v>
      </c>
      <c r="C52" s="201">
        <v>0</v>
      </c>
      <c r="D52" s="201">
        <v>21.24</v>
      </c>
      <c r="E52" s="201">
        <v>0</v>
      </c>
      <c r="F52" s="201">
        <v>0</v>
      </c>
      <c r="G52" s="201">
        <v>35.21</v>
      </c>
      <c r="H52" s="201">
        <v>0</v>
      </c>
      <c r="I52" s="201">
        <v>0</v>
      </c>
      <c r="J52" s="201">
        <v>43.63</v>
      </c>
      <c r="K52" s="201">
        <v>239.55</v>
      </c>
      <c r="L52" s="201">
        <v>7.45</v>
      </c>
      <c r="M52" s="201">
        <v>2.1800000000000002</v>
      </c>
      <c r="N52" s="201">
        <v>1.8</v>
      </c>
      <c r="O52" s="201">
        <v>2.52</v>
      </c>
      <c r="P52" s="201">
        <v>1.07</v>
      </c>
      <c r="Q52" s="201">
        <v>4.17</v>
      </c>
      <c r="R52" s="201">
        <v>4.1100000000000003</v>
      </c>
      <c r="S52" s="201">
        <v>5.42</v>
      </c>
      <c r="T52" s="201">
        <v>0.69</v>
      </c>
      <c r="U52" s="201">
        <v>2.04</v>
      </c>
      <c r="V52" s="201">
        <v>4.3</v>
      </c>
      <c r="W52" s="201">
        <v>7.54</v>
      </c>
      <c r="X52" s="201">
        <v>30.31</v>
      </c>
      <c r="Y52" s="201">
        <v>0</v>
      </c>
      <c r="Z52" s="201">
        <v>66.55</v>
      </c>
      <c r="AA52" s="201">
        <v>25.11</v>
      </c>
      <c r="AB52" s="201">
        <v>0</v>
      </c>
      <c r="AC52" s="201">
        <v>4.01</v>
      </c>
      <c r="AD52" s="201">
        <v>22.43</v>
      </c>
      <c r="AE52" s="201">
        <v>0</v>
      </c>
      <c r="AF52" s="201">
        <v>0</v>
      </c>
      <c r="AG52" s="201">
        <v>35.380000000000003</v>
      </c>
      <c r="AH52" s="201">
        <v>0</v>
      </c>
      <c r="AI52" s="201">
        <v>5.66</v>
      </c>
      <c r="AJ52" s="201">
        <v>0</v>
      </c>
      <c r="AK52" s="201">
        <v>15.61</v>
      </c>
      <c r="AL52" s="201">
        <v>0</v>
      </c>
      <c r="AM52" s="201">
        <v>0</v>
      </c>
      <c r="AN52" s="201">
        <v>0</v>
      </c>
      <c r="AO52" s="201">
        <v>289.49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4.07</v>
      </c>
      <c r="AV52" s="201">
        <v>0.18</v>
      </c>
      <c r="AW52" s="201">
        <v>0</v>
      </c>
      <c r="AX52" s="201">
        <v>0</v>
      </c>
      <c r="AY52" s="201">
        <v>0.35</v>
      </c>
    </row>
    <row r="53" spans="1:51">
      <c r="A53" t="s">
        <v>95</v>
      </c>
      <c r="B53" s="201">
        <v>0</v>
      </c>
      <c r="C53" s="201">
        <v>0</v>
      </c>
      <c r="D53" s="201">
        <v>21.24</v>
      </c>
      <c r="E53" s="201">
        <v>0</v>
      </c>
      <c r="F53" s="201">
        <v>0</v>
      </c>
      <c r="G53" s="201">
        <v>35.21</v>
      </c>
      <c r="H53" s="201">
        <v>0</v>
      </c>
      <c r="I53" s="201">
        <v>0</v>
      </c>
      <c r="J53" s="201">
        <v>43.63</v>
      </c>
      <c r="K53" s="201">
        <v>239.55</v>
      </c>
      <c r="L53" s="201">
        <v>7.45</v>
      </c>
      <c r="M53" s="201">
        <v>2.1800000000000002</v>
      </c>
      <c r="N53" s="201">
        <v>1.8</v>
      </c>
      <c r="O53" s="201">
        <v>2.52</v>
      </c>
      <c r="P53" s="201">
        <v>1.07</v>
      </c>
      <c r="Q53" s="201">
        <v>4.17</v>
      </c>
      <c r="R53" s="201">
        <v>4.1100000000000003</v>
      </c>
      <c r="S53" s="201">
        <v>5.42</v>
      </c>
      <c r="T53" s="201">
        <v>0.69</v>
      </c>
      <c r="U53" s="201">
        <v>2.04</v>
      </c>
      <c r="V53" s="201">
        <v>4.3</v>
      </c>
      <c r="W53" s="201">
        <v>7.54</v>
      </c>
      <c r="X53" s="201">
        <v>30.31</v>
      </c>
      <c r="Y53" s="201">
        <v>0</v>
      </c>
      <c r="Z53" s="201">
        <v>66.55</v>
      </c>
      <c r="AA53" s="201">
        <v>25.11</v>
      </c>
      <c r="AB53" s="201">
        <v>0</v>
      </c>
      <c r="AC53" s="201">
        <v>4.01</v>
      </c>
      <c r="AD53" s="201">
        <v>22.43</v>
      </c>
      <c r="AE53" s="201">
        <v>0</v>
      </c>
      <c r="AF53" s="201">
        <v>0</v>
      </c>
      <c r="AG53" s="201">
        <v>35.380000000000003</v>
      </c>
      <c r="AH53" s="201">
        <v>0</v>
      </c>
      <c r="AI53" s="201">
        <v>5.66</v>
      </c>
      <c r="AJ53" s="201">
        <v>0</v>
      </c>
      <c r="AK53" s="201">
        <v>15.61</v>
      </c>
      <c r="AL53" s="201">
        <v>0</v>
      </c>
      <c r="AM53" s="201">
        <v>0</v>
      </c>
      <c r="AN53" s="201">
        <v>0</v>
      </c>
      <c r="AO53" s="201">
        <v>289.49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4.07</v>
      </c>
      <c r="AV53" s="201">
        <v>0.18</v>
      </c>
      <c r="AW53" s="201">
        <v>0</v>
      </c>
      <c r="AX53" s="201">
        <v>0</v>
      </c>
      <c r="AY53" s="201">
        <v>0.35</v>
      </c>
    </row>
    <row r="54" spans="1:51">
      <c r="A54" t="s">
        <v>96</v>
      </c>
      <c r="B54" s="201">
        <v>0</v>
      </c>
      <c r="C54" s="201">
        <v>0</v>
      </c>
      <c r="D54" s="201">
        <v>21.24</v>
      </c>
      <c r="E54" s="201">
        <v>0</v>
      </c>
      <c r="F54" s="201">
        <v>0</v>
      </c>
      <c r="G54" s="201">
        <v>35.21</v>
      </c>
      <c r="H54" s="201">
        <v>0</v>
      </c>
      <c r="I54" s="201">
        <v>0</v>
      </c>
      <c r="J54" s="201">
        <v>43.63</v>
      </c>
      <c r="K54" s="201">
        <v>239.55</v>
      </c>
      <c r="L54" s="201">
        <v>7.45</v>
      </c>
      <c r="M54" s="201">
        <v>2.1800000000000002</v>
      </c>
      <c r="N54" s="201">
        <v>1.8</v>
      </c>
      <c r="O54" s="201">
        <v>2.52</v>
      </c>
      <c r="P54" s="201">
        <v>1.07</v>
      </c>
      <c r="Q54" s="201">
        <v>4.17</v>
      </c>
      <c r="R54" s="201">
        <v>4.1100000000000003</v>
      </c>
      <c r="S54" s="201">
        <v>5.42</v>
      </c>
      <c r="T54" s="201">
        <v>0.69</v>
      </c>
      <c r="U54" s="201">
        <v>2.04</v>
      </c>
      <c r="V54" s="201">
        <v>4.3</v>
      </c>
      <c r="W54" s="201">
        <v>7.54</v>
      </c>
      <c r="X54" s="201">
        <v>30.31</v>
      </c>
      <c r="Y54" s="201">
        <v>0</v>
      </c>
      <c r="Z54" s="201">
        <v>66.55</v>
      </c>
      <c r="AA54" s="201">
        <v>25.11</v>
      </c>
      <c r="AB54" s="201">
        <v>0</v>
      </c>
      <c r="AC54" s="201">
        <v>4.01</v>
      </c>
      <c r="AD54" s="201">
        <v>22.43</v>
      </c>
      <c r="AE54" s="201">
        <v>0</v>
      </c>
      <c r="AF54" s="201">
        <v>0</v>
      </c>
      <c r="AG54" s="201">
        <v>35.380000000000003</v>
      </c>
      <c r="AH54" s="201">
        <v>0</v>
      </c>
      <c r="AI54" s="201">
        <v>5.66</v>
      </c>
      <c r="AJ54" s="201">
        <v>0</v>
      </c>
      <c r="AK54" s="201">
        <v>15.61</v>
      </c>
      <c r="AL54" s="201">
        <v>0</v>
      </c>
      <c r="AM54" s="201">
        <v>0</v>
      </c>
      <c r="AN54" s="201">
        <v>0</v>
      </c>
      <c r="AO54" s="201">
        <v>289.49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4.07</v>
      </c>
      <c r="AV54" s="201">
        <v>0.18</v>
      </c>
      <c r="AW54" s="201">
        <v>0</v>
      </c>
      <c r="AX54" s="201">
        <v>0</v>
      </c>
      <c r="AY54" s="201">
        <v>0.35</v>
      </c>
    </row>
    <row r="55" spans="1:51">
      <c r="A55" t="s">
        <v>97</v>
      </c>
      <c r="B55" s="201">
        <v>0</v>
      </c>
      <c r="C55" s="201">
        <v>0</v>
      </c>
      <c r="D55" s="201">
        <v>21.24</v>
      </c>
      <c r="E55" s="201">
        <v>0</v>
      </c>
      <c r="F55" s="201">
        <v>0</v>
      </c>
      <c r="G55" s="201">
        <v>35.21</v>
      </c>
      <c r="H55" s="201">
        <v>0</v>
      </c>
      <c r="I55" s="201">
        <v>0</v>
      </c>
      <c r="J55" s="201">
        <v>43.63</v>
      </c>
      <c r="K55" s="201">
        <v>239.55</v>
      </c>
      <c r="L55" s="201">
        <v>7.45</v>
      </c>
      <c r="M55" s="201">
        <v>2.1800000000000002</v>
      </c>
      <c r="N55" s="201">
        <v>1.8</v>
      </c>
      <c r="O55" s="201">
        <v>2.52</v>
      </c>
      <c r="P55" s="201">
        <v>1.07</v>
      </c>
      <c r="Q55" s="201">
        <v>4.17</v>
      </c>
      <c r="R55" s="201">
        <v>4.1100000000000003</v>
      </c>
      <c r="S55" s="201">
        <v>5.42</v>
      </c>
      <c r="T55" s="201">
        <v>0.69</v>
      </c>
      <c r="U55" s="201">
        <v>2.04</v>
      </c>
      <c r="V55" s="201">
        <v>4.3</v>
      </c>
      <c r="W55" s="201">
        <v>7.54</v>
      </c>
      <c r="X55" s="201">
        <v>30.31</v>
      </c>
      <c r="Y55" s="201">
        <v>0</v>
      </c>
      <c r="Z55" s="201">
        <v>66.55</v>
      </c>
      <c r="AA55" s="201">
        <v>25.11</v>
      </c>
      <c r="AB55" s="201">
        <v>0</v>
      </c>
      <c r="AC55" s="201">
        <v>4.01</v>
      </c>
      <c r="AD55" s="201">
        <v>22.43</v>
      </c>
      <c r="AE55" s="201">
        <v>0</v>
      </c>
      <c r="AF55" s="201">
        <v>0</v>
      </c>
      <c r="AG55" s="201">
        <v>35.380000000000003</v>
      </c>
      <c r="AH55" s="201">
        <v>0</v>
      </c>
      <c r="AI55" s="201">
        <v>5.66</v>
      </c>
      <c r="AJ55" s="201">
        <v>0</v>
      </c>
      <c r="AK55" s="201">
        <v>15.61</v>
      </c>
      <c r="AL55" s="201">
        <v>0</v>
      </c>
      <c r="AM55" s="201">
        <v>0</v>
      </c>
      <c r="AN55" s="201">
        <v>0</v>
      </c>
      <c r="AO55" s="201">
        <v>289.49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4.07</v>
      </c>
      <c r="AV55" s="201">
        <v>0.18</v>
      </c>
      <c r="AW55" s="201">
        <v>0</v>
      </c>
      <c r="AX55" s="201">
        <v>0</v>
      </c>
      <c r="AY55" s="201">
        <v>0.35</v>
      </c>
    </row>
    <row r="56" spans="1:51">
      <c r="A56" t="s">
        <v>98</v>
      </c>
      <c r="B56" s="201">
        <v>0</v>
      </c>
      <c r="C56" s="201">
        <v>0</v>
      </c>
      <c r="D56" s="201">
        <v>21.24</v>
      </c>
      <c r="E56" s="201">
        <v>0</v>
      </c>
      <c r="F56" s="201">
        <v>0</v>
      </c>
      <c r="G56" s="201">
        <v>35.21</v>
      </c>
      <c r="H56" s="201">
        <v>0</v>
      </c>
      <c r="I56" s="201">
        <v>0</v>
      </c>
      <c r="J56" s="201">
        <v>43.63</v>
      </c>
      <c r="K56" s="201">
        <v>239.55</v>
      </c>
      <c r="L56" s="201">
        <v>7.45</v>
      </c>
      <c r="M56" s="201">
        <v>2.1800000000000002</v>
      </c>
      <c r="N56" s="201">
        <v>1.8</v>
      </c>
      <c r="O56" s="201">
        <v>2.52</v>
      </c>
      <c r="P56" s="201">
        <v>1.07</v>
      </c>
      <c r="Q56" s="201">
        <v>4.17</v>
      </c>
      <c r="R56" s="201">
        <v>4.1100000000000003</v>
      </c>
      <c r="S56" s="201">
        <v>5.42</v>
      </c>
      <c r="T56" s="201">
        <v>0.69</v>
      </c>
      <c r="U56" s="201">
        <v>2.04</v>
      </c>
      <c r="V56" s="201">
        <v>4.3</v>
      </c>
      <c r="W56" s="201">
        <v>7.54</v>
      </c>
      <c r="X56" s="201">
        <v>30.31</v>
      </c>
      <c r="Y56" s="201">
        <v>0</v>
      </c>
      <c r="Z56" s="201">
        <v>66.55</v>
      </c>
      <c r="AA56" s="201">
        <v>25.11</v>
      </c>
      <c r="AB56" s="201">
        <v>0</v>
      </c>
      <c r="AC56" s="201">
        <v>4.01</v>
      </c>
      <c r="AD56" s="201">
        <v>22.43</v>
      </c>
      <c r="AE56" s="201">
        <v>0</v>
      </c>
      <c r="AF56" s="201">
        <v>0</v>
      </c>
      <c r="AG56" s="201">
        <v>35.380000000000003</v>
      </c>
      <c r="AH56" s="201">
        <v>0</v>
      </c>
      <c r="AI56" s="201">
        <v>5.66</v>
      </c>
      <c r="AJ56" s="201">
        <v>0</v>
      </c>
      <c r="AK56" s="201">
        <v>15.61</v>
      </c>
      <c r="AL56" s="201">
        <v>0</v>
      </c>
      <c r="AM56" s="201">
        <v>0</v>
      </c>
      <c r="AN56" s="201">
        <v>0</v>
      </c>
      <c r="AO56" s="201">
        <v>289.49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4.07</v>
      </c>
      <c r="AV56" s="201">
        <v>0.18</v>
      </c>
      <c r="AW56" s="201">
        <v>0</v>
      </c>
      <c r="AX56" s="201">
        <v>0</v>
      </c>
      <c r="AY56" s="201">
        <v>0.35</v>
      </c>
    </row>
    <row r="57" spans="1:51">
      <c r="A57" t="s">
        <v>99</v>
      </c>
      <c r="B57" s="201">
        <v>0</v>
      </c>
      <c r="C57" s="201">
        <v>0</v>
      </c>
      <c r="D57" s="201">
        <v>21.24</v>
      </c>
      <c r="E57" s="201">
        <v>0</v>
      </c>
      <c r="F57" s="201">
        <v>0</v>
      </c>
      <c r="G57" s="201">
        <v>35.21</v>
      </c>
      <c r="H57" s="201">
        <v>0</v>
      </c>
      <c r="I57" s="201">
        <v>0</v>
      </c>
      <c r="J57" s="201">
        <v>43.63</v>
      </c>
      <c r="K57" s="201">
        <v>239.55</v>
      </c>
      <c r="L57" s="201">
        <v>7.45</v>
      </c>
      <c r="M57" s="201">
        <v>2.1800000000000002</v>
      </c>
      <c r="N57" s="201">
        <v>1.8</v>
      </c>
      <c r="O57" s="201">
        <v>2.52</v>
      </c>
      <c r="P57" s="201">
        <v>1.07</v>
      </c>
      <c r="Q57" s="201">
        <v>4.17</v>
      </c>
      <c r="R57" s="201">
        <v>4.1100000000000003</v>
      </c>
      <c r="S57" s="201">
        <v>5.42</v>
      </c>
      <c r="T57" s="201">
        <v>0.69</v>
      </c>
      <c r="U57" s="201">
        <v>2.04</v>
      </c>
      <c r="V57" s="201">
        <v>4.3</v>
      </c>
      <c r="W57" s="201">
        <v>7.54</v>
      </c>
      <c r="X57" s="201">
        <v>30.31</v>
      </c>
      <c r="Y57" s="201">
        <v>0</v>
      </c>
      <c r="Z57" s="201">
        <v>66.55</v>
      </c>
      <c r="AA57" s="201">
        <v>25.11</v>
      </c>
      <c r="AB57" s="201">
        <v>0</v>
      </c>
      <c r="AC57" s="201">
        <v>4.01</v>
      </c>
      <c r="AD57" s="201">
        <v>22.43</v>
      </c>
      <c r="AE57" s="201">
        <v>0</v>
      </c>
      <c r="AF57" s="201">
        <v>0</v>
      </c>
      <c r="AG57" s="201">
        <v>35.380000000000003</v>
      </c>
      <c r="AH57" s="201">
        <v>0</v>
      </c>
      <c r="AI57" s="201">
        <v>5.66</v>
      </c>
      <c r="AJ57" s="201">
        <v>0</v>
      </c>
      <c r="AK57" s="201">
        <v>15.61</v>
      </c>
      <c r="AL57" s="201">
        <v>0</v>
      </c>
      <c r="AM57" s="201">
        <v>0</v>
      </c>
      <c r="AN57" s="201">
        <v>0</v>
      </c>
      <c r="AO57" s="201">
        <v>289.49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4.07</v>
      </c>
      <c r="AV57" s="201">
        <v>0.18</v>
      </c>
      <c r="AW57" s="201">
        <v>0</v>
      </c>
      <c r="AX57" s="201">
        <v>0</v>
      </c>
      <c r="AY57" s="201">
        <v>0.35</v>
      </c>
    </row>
    <row r="58" spans="1:51">
      <c r="A58" t="s">
        <v>100</v>
      </c>
      <c r="B58" s="201">
        <v>0</v>
      </c>
      <c r="C58" s="201">
        <v>0</v>
      </c>
      <c r="D58" s="201">
        <v>21.24</v>
      </c>
      <c r="E58" s="201">
        <v>0</v>
      </c>
      <c r="F58" s="201">
        <v>0</v>
      </c>
      <c r="G58" s="201">
        <v>35.21</v>
      </c>
      <c r="H58" s="201">
        <v>0</v>
      </c>
      <c r="I58" s="201">
        <v>0</v>
      </c>
      <c r="J58" s="201">
        <v>43.63</v>
      </c>
      <c r="K58" s="201">
        <v>239.55</v>
      </c>
      <c r="L58" s="201">
        <v>7.45</v>
      </c>
      <c r="M58" s="201">
        <v>2.1800000000000002</v>
      </c>
      <c r="N58" s="201">
        <v>1.8</v>
      </c>
      <c r="O58" s="201">
        <v>2.52</v>
      </c>
      <c r="P58" s="201">
        <v>1.07</v>
      </c>
      <c r="Q58" s="201">
        <v>4.17</v>
      </c>
      <c r="R58" s="201">
        <v>4.1100000000000003</v>
      </c>
      <c r="S58" s="201">
        <v>5.42</v>
      </c>
      <c r="T58" s="201">
        <v>0.69</v>
      </c>
      <c r="U58" s="201">
        <v>2.04</v>
      </c>
      <c r="V58" s="201">
        <v>4.3</v>
      </c>
      <c r="W58" s="201">
        <v>7.54</v>
      </c>
      <c r="X58" s="201">
        <v>30.32</v>
      </c>
      <c r="Y58" s="201">
        <v>0</v>
      </c>
      <c r="Z58" s="201">
        <v>66.55</v>
      </c>
      <c r="AA58" s="201">
        <v>25.11</v>
      </c>
      <c r="AB58" s="201">
        <v>0</v>
      </c>
      <c r="AC58" s="201">
        <v>4.01</v>
      </c>
      <c r="AD58" s="201">
        <v>22.43</v>
      </c>
      <c r="AE58" s="201">
        <v>0</v>
      </c>
      <c r="AF58" s="201">
        <v>0</v>
      </c>
      <c r="AG58" s="201">
        <v>35.380000000000003</v>
      </c>
      <c r="AH58" s="201">
        <v>0</v>
      </c>
      <c r="AI58" s="201">
        <v>5.66</v>
      </c>
      <c r="AJ58" s="201">
        <v>0</v>
      </c>
      <c r="AK58" s="201">
        <v>15.61</v>
      </c>
      <c r="AL58" s="201">
        <v>0</v>
      </c>
      <c r="AM58" s="201">
        <v>0</v>
      </c>
      <c r="AN58" s="201">
        <v>0</v>
      </c>
      <c r="AO58" s="201">
        <v>289.49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4.07</v>
      </c>
      <c r="AV58" s="201">
        <v>0.18</v>
      </c>
      <c r="AW58" s="201">
        <v>0</v>
      </c>
      <c r="AX58" s="201">
        <v>0</v>
      </c>
      <c r="AY58" s="201">
        <v>0.35</v>
      </c>
    </row>
    <row r="59" spans="1:51">
      <c r="A59" t="s">
        <v>101</v>
      </c>
      <c r="B59" s="201">
        <v>0</v>
      </c>
      <c r="C59" s="201">
        <v>0</v>
      </c>
      <c r="D59" s="201">
        <v>21.24</v>
      </c>
      <c r="E59" s="201">
        <v>0</v>
      </c>
      <c r="F59" s="201">
        <v>0</v>
      </c>
      <c r="G59" s="201">
        <v>35.21</v>
      </c>
      <c r="H59" s="201">
        <v>0</v>
      </c>
      <c r="I59" s="201">
        <v>0</v>
      </c>
      <c r="J59" s="201">
        <v>43.63</v>
      </c>
      <c r="K59" s="201">
        <v>239.55</v>
      </c>
      <c r="L59" s="201">
        <v>7.45</v>
      </c>
      <c r="M59" s="201">
        <v>2.1800000000000002</v>
      </c>
      <c r="N59" s="201">
        <v>1.8</v>
      </c>
      <c r="O59" s="201">
        <v>2.52</v>
      </c>
      <c r="P59" s="201">
        <v>1.07</v>
      </c>
      <c r="Q59" s="201">
        <v>4.17</v>
      </c>
      <c r="R59" s="201">
        <v>4.1100000000000003</v>
      </c>
      <c r="S59" s="201">
        <v>5.42</v>
      </c>
      <c r="T59" s="201">
        <v>0.69</v>
      </c>
      <c r="U59" s="201">
        <v>2.04</v>
      </c>
      <c r="V59" s="201">
        <v>4.3</v>
      </c>
      <c r="W59" s="201">
        <v>7.54</v>
      </c>
      <c r="X59" s="201">
        <v>30.32</v>
      </c>
      <c r="Y59" s="201">
        <v>0</v>
      </c>
      <c r="Z59" s="201">
        <v>66.55</v>
      </c>
      <c r="AA59" s="201">
        <v>25.11</v>
      </c>
      <c r="AB59" s="201">
        <v>0</v>
      </c>
      <c r="AC59" s="201">
        <v>4.37</v>
      </c>
      <c r="AD59" s="201">
        <v>22.43</v>
      </c>
      <c r="AE59" s="201">
        <v>0</v>
      </c>
      <c r="AF59" s="201">
        <v>0</v>
      </c>
      <c r="AG59" s="201">
        <v>35.380000000000003</v>
      </c>
      <c r="AH59" s="201">
        <v>0</v>
      </c>
      <c r="AI59" s="201">
        <v>5.66</v>
      </c>
      <c r="AJ59" s="201">
        <v>0</v>
      </c>
      <c r="AK59" s="201">
        <v>15.61</v>
      </c>
      <c r="AL59" s="201">
        <v>0</v>
      </c>
      <c r="AM59" s="201">
        <v>0</v>
      </c>
      <c r="AN59" s="201">
        <v>0</v>
      </c>
      <c r="AO59" s="201">
        <v>289.49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4.07</v>
      </c>
      <c r="AV59" s="201">
        <v>0.18</v>
      </c>
      <c r="AW59" s="201">
        <v>0</v>
      </c>
      <c r="AX59" s="201">
        <v>0</v>
      </c>
      <c r="AY59" s="201">
        <v>0.35</v>
      </c>
    </row>
    <row r="60" spans="1:51">
      <c r="A60" t="s">
        <v>102</v>
      </c>
      <c r="B60" s="201">
        <v>0</v>
      </c>
      <c r="C60" s="201">
        <v>0</v>
      </c>
      <c r="D60" s="201">
        <v>21.24</v>
      </c>
      <c r="E60" s="201">
        <v>0</v>
      </c>
      <c r="F60" s="201">
        <v>0</v>
      </c>
      <c r="G60" s="201">
        <v>35.21</v>
      </c>
      <c r="H60" s="201">
        <v>0</v>
      </c>
      <c r="I60" s="201">
        <v>0</v>
      </c>
      <c r="J60" s="201">
        <v>43.63</v>
      </c>
      <c r="K60" s="201">
        <v>239.55</v>
      </c>
      <c r="L60" s="201">
        <v>7.45</v>
      </c>
      <c r="M60" s="201">
        <v>2.1800000000000002</v>
      </c>
      <c r="N60" s="201">
        <v>1.8</v>
      </c>
      <c r="O60" s="201">
        <v>2.52</v>
      </c>
      <c r="P60" s="201">
        <v>1.07</v>
      </c>
      <c r="Q60" s="201">
        <v>4.17</v>
      </c>
      <c r="R60" s="201">
        <v>4.1100000000000003</v>
      </c>
      <c r="S60" s="201">
        <v>5.42</v>
      </c>
      <c r="T60" s="201">
        <v>0.69</v>
      </c>
      <c r="U60" s="201">
        <v>2.04</v>
      </c>
      <c r="V60" s="201">
        <v>4.3</v>
      </c>
      <c r="W60" s="201">
        <v>7.54</v>
      </c>
      <c r="X60" s="201">
        <v>30.32</v>
      </c>
      <c r="Y60" s="201">
        <v>0</v>
      </c>
      <c r="Z60" s="201">
        <v>66.55</v>
      </c>
      <c r="AA60" s="201">
        <v>25.11</v>
      </c>
      <c r="AB60" s="201">
        <v>0</v>
      </c>
      <c r="AC60" s="201">
        <v>4.37</v>
      </c>
      <c r="AD60" s="201">
        <v>22.43</v>
      </c>
      <c r="AE60" s="201">
        <v>0</v>
      </c>
      <c r="AF60" s="201">
        <v>0</v>
      </c>
      <c r="AG60" s="201">
        <v>35.380000000000003</v>
      </c>
      <c r="AH60" s="201">
        <v>0</v>
      </c>
      <c r="AI60" s="201">
        <v>5.66</v>
      </c>
      <c r="AJ60" s="201">
        <v>0</v>
      </c>
      <c r="AK60" s="201">
        <v>15.61</v>
      </c>
      <c r="AL60" s="201">
        <v>0</v>
      </c>
      <c r="AM60" s="201">
        <v>0</v>
      </c>
      <c r="AN60" s="201">
        <v>0</v>
      </c>
      <c r="AO60" s="201">
        <v>289.49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4.07</v>
      </c>
      <c r="AV60" s="201">
        <v>0.18</v>
      </c>
      <c r="AW60" s="201">
        <v>0</v>
      </c>
      <c r="AX60" s="201">
        <v>0</v>
      </c>
      <c r="AY60" s="201">
        <v>0.35</v>
      </c>
    </row>
    <row r="61" spans="1:51">
      <c r="A61" t="s">
        <v>103</v>
      </c>
      <c r="B61" s="201">
        <v>0</v>
      </c>
      <c r="C61" s="201">
        <v>0</v>
      </c>
      <c r="D61" s="201">
        <v>21.24</v>
      </c>
      <c r="E61" s="201">
        <v>0</v>
      </c>
      <c r="F61" s="201">
        <v>0</v>
      </c>
      <c r="G61" s="201">
        <v>35.21</v>
      </c>
      <c r="H61" s="201">
        <v>0</v>
      </c>
      <c r="I61" s="201">
        <v>0</v>
      </c>
      <c r="J61" s="201">
        <v>43.63</v>
      </c>
      <c r="K61" s="201">
        <v>239.55</v>
      </c>
      <c r="L61" s="201">
        <v>7.45</v>
      </c>
      <c r="M61" s="201">
        <v>2.1800000000000002</v>
      </c>
      <c r="N61" s="201">
        <v>1.8</v>
      </c>
      <c r="O61" s="201">
        <v>2.52</v>
      </c>
      <c r="P61" s="201">
        <v>1.07</v>
      </c>
      <c r="Q61" s="201">
        <v>4.17</v>
      </c>
      <c r="R61" s="201">
        <v>4.1100000000000003</v>
      </c>
      <c r="S61" s="201">
        <v>5.42</v>
      </c>
      <c r="T61" s="201">
        <v>0.69</v>
      </c>
      <c r="U61" s="201">
        <v>2.04</v>
      </c>
      <c r="V61" s="201">
        <v>4.3</v>
      </c>
      <c r="W61" s="201">
        <v>7.54</v>
      </c>
      <c r="X61" s="201">
        <v>30.32</v>
      </c>
      <c r="Y61" s="201">
        <v>0</v>
      </c>
      <c r="Z61" s="201">
        <v>66.55</v>
      </c>
      <c r="AA61" s="201">
        <v>25.11</v>
      </c>
      <c r="AB61" s="201">
        <v>0</v>
      </c>
      <c r="AC61" s="201">
        <v>4.37</v>
      </c>
      <c r="AD61" s="201">
        <v>22.43</v>
      </c>
      <c r="AE61" s="201">
        <v>0</v>
      </c>
      <c r="AF61" s="201">
        <v>0</v>
      </c>
      <c r="AG61" s="201">
        <v>35.380000000000003</v>
      </c>
      <c r="AH61" s="201">
        <v>0</v>
      </c>
      <c r="AI61" s="201">
        <v>5.66</v>
      </c>
      <c r="AJ61" s="201">
        <v>0</v>
      </c>
      <c r="AK61" s="201">
        <v>15.61</v>
      </c>
      <c r="AL61" s="201">
        <v>0</v>
      </c>
      <c r="AM61" s="201">
        <v>0</v>
      </c>
      <c r="AN61" s="201">
        <v>0</v>
      </c>
      <c r="AO61" s="201">
        <v>289.49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4.07</v>
      </c>
      <c r="AV61" s="201">
        <v>0.18</v>
      </c>
      <c r="AW61" s="201">
        <v>0</v>
      </c>
      <c r="AX61" s="201">
        <v>0</v>
      </c>
      <c r="AY61" s="201">
        <v>0.35</v>
      </c>
    </row>
    <row r="62" spans="1:51">
      <c r="A62" t="s">
        <v>104</v>
      </c>
      <c r="B62" s="201">
        <v>0</v>
      </c>
      <c r="C62" s="201">
        <v>0</v>
      </c>
      <c r="D62" s="201">
        <v>21.24</v>
      </c>
      <c r="E62" s="201">
        <v>0</v>
      </c>
      <c r="F62" s="201">
        <v>0</v>
      </c>
      <c r="G62" s="201">
        <v>35.21</v>
      </c>
      <c r="H62" s="201">
        <v>0</v>
      </c>
      <c r="I62" s="201">
        <v>0</v>
      </c>
      <c r="J62" s="201">
        <v>43.63</v>
      </c>
      <c r="K62" s="201">
        <v>239.55</v>
      </c>
      <c r="L62" s="201">
        <v>7.45</v>
      </c>
      <c r="M62" s="201">
        <v>2.1800000000000002</v>
      </c>
      <c r="N62" s="201">
        <v>1.8</v>
      </c>
      <c r="O62" s="201">
        <v>2.52</v>
      </c>
      <c r="P62" s="201">
        <v>1.07</v>
      </c>
      <c r="Q62" s="201">
        <v>4.17</v>
      </c>
      <c r="R62" s="201">
        <v>4.1100000000000003</v>
      </c>
      <c r="S62" s="201">
        <v>5.42</v>
      </c>
      <c r="T62" s="201">
        <v>0.69</v>
      </c>
      <c r="U62" s="201">
        <v>2.04</v>
      </c>
      <c r="V62" s="201">
        <v>4.3</v>
      </c>
      <c r="W62" s="201">
        <v>7.54</v>
      </c>
      <c r="X62" s="201">
        <v>30.32</v>
      </c>
      <c r="Y62" s="201">
        <v>0</v>
      </c>
      <c r="Z62" s="201">
        <v>66.55</v>
      </c>
      <c r="AA62" s="201">
        <v>25.11</v>
      </c>
      <c r="AB62" s="201">
        <v>0</v>
      </c>
      <c r="AC62" s="201">
        <v>4.37</v>
      </c>
      <c r="AD62" s="201">
        <v>22.43</v>
      </c>
      <c r="AE62" s="201">
        <v>0</v>
      </c>
      <c r="AF62" s="201">
        <v>0</v>
      </c>
      <c r="AG62" s="201">
        <v>35.380000000000003</v>
      </c>
      <c r="AH62" s="201">
        <v>0</v>
      </c>
      <c r="AI62" s="201">
        <v>5.66</v>
      </c>
      <c r="AJ62" s="201">
        <v>0</v>
      </c>
      <c r="AK62" s="201">
        <v>15.61</v>
      </c>
      <c r="AL62" s="201">
        <v>0</v>
      </c>
      <c r="AM62" s="201">
        <v>0</v>
      </c>
      <c r="AN62" s="201">
        <v>0</v>
      </c>
      <c r="AO62" s="201">
        <v>289.49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4.07</v>
      </c>
      <c r="AV62" s="201">
        <v>0.18</v>
      </c>
      <c r="AW62" s="201">
        <v>0</v>
      </c>
      <c r="AX62" s="201">
        <v>0</v>
      </c>
      <c r="AY62" s="201">
        <v>0.35</v>
      </c>
    </row>
    <row r="63" spans="1:51">
      <c r="A63" t="s">
        <v>105</v>
      </c>
      <c r="B63" s="201">
        <v>0</v>
      </c>
      <c r="C63" s="201">
        <v>0</v>
      </c>
      <c r="D63" s="201">
        <v>21.24</v>
      </c>
      <c r="E63" s="201">
        <v>0</v>
      </c>
      <c r="F63" s="201">
        <v>0</v>
      </c>
      <c r="G63" s="201">
        <v>35.21</v>
      </c>
      <c r="H63" s="201">
        <v>0</v>
      </c>
      <c r="I63" s="201">
        <v>0</v>
      </c>
      <c r="J63" s="201">
        <v>43.63</v>
      </c>
      <c r="K63" s="201">
        <v>239.55</v>
      </c>
      <c r="L63" s="201">
        <v>7.45</v>
      </c>
      <c r="M63" s="201">
        <v>2.1800000000000002</v>
      </c>
      <c r="N63" s="201">
        <v>1.8</v>
      </c>
      <c r="O63" s="201">
        <v>2.52</v>
      </c>
      <c r="P63" s="201">
        <v>1.07</v>
      </c>
      <c r="Q63" s="201">
        <v>4.45</v>
      </c>
      <c r="R63" s="201">
        <v>4.1100000000000003</v>
      </c>
      <c r="S63" s="201">
        <v>5.42</v>
      </c>
      <c r="T63" s="201">
        <v>0.69</v>
      </c>
      <c r="U63" s="201">
        <v>2.04</v>
      </c>
      <c r="V63" s="201">
        <v>0.41</v>
      </c>
      <c r="W63" s="201">
        <v>0.63</v>
      </c>
      <c r="X63" s="201">
        <v>2.81</v>
      </c>
      <c r="Y63" s="201">
        <v>0</v>
      </c>
      <c r="Z63" s="201">
        <v>12.16</v>
      </c>
      <c r="AA63" s="201">
        <v>25.11</v>
      </c>
      <c r="AB63" s="201">
        <v>0</v>
      </c>
      <c r="AC63" s="201">
        <v>4.37</v>
      </c>
      <c r="AD63" s="201">
        <v>22.43</v>
      </c>
      <c r="AE63" s="201">
        <v>0</v>
      </c>
      <c r="AF63" s="201">
        <v>0</v>
      </c>
      <c r="AG63" s="201">
        <v>35.380000000000003</v>
      </c>
      <c r="AH63" s="201">
        <v>0</v>
      </c>
      <c r="AI63" s="201">
        <v>5.66</v>
      </c>
      <c r="AJ63" s="201">
        <v>0</v>
      </c>
      <c r="AK63" s="201">
        <v>15.61</v>
      </c>
      <c r="AL63" s="201">
        <v>0</v>
      </c>
      <c r="AM63" s="201">
        <v>0</v>
      </c>
      <c r="AN63" s="201">
        <v>0</v>
      </c>
      <c r="AO63" s="201">
        <v>289.49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0.26</v>
      </c>
      <c r="AV63" s="201">
        <v>0.18</v>
      </c>
      <c r="AW63" s="201">
        <v>0</v>
      </c>
      <c r="AX63" s="201">
        <v>0</v>
      </c>
      <c r="AY63" s="201">
        <v>0.35</v>
      </c>
    </row>
    <row r="64" spans="1:51">
      <c r="A64" t="s">
        <v>106</v>
      </c>
      <c r="B64" s="201">
        <v>0</v>
      </c>
      <c r="C64" s="201">
        <v>0</v>
      </c>
      <c r="D64" s="201">
        <v>21.24</v>
      </c>
      <c r="E64" s="201">
        <v>0</v>
      </c>
      <c r="F64" s="201">
        <v>0</v>
      </c>
      <c r="G64" s="201">
        <v>35.21</v>
      </c>
      <c r="H64" s="201">
        <v>0</v>
      </c>
      <c r="I64" s="201">
        <v>0</v>
      </c>
      <c r="J64" s="201">
        <v>43.63</v>
      </c>
      <c r="K64" s="201">
        <v>239.55</v>
      </c>
      <c r="L64" s="201">
        <v>7.45</v>
      </c>
      <c r="M64" s="201">
        <v>2.1800000000000002</v>
      </c>
      <c r="N64" s="201">
        <v>1.8</v>
      </c>
      <c r="O64" s="201">
        <v>2.52</v>
      </c>
      <c r="P64" s="201">
        <v>1.07</v>
      </c>
      <c r="Q64" s="201">
        <v>4.17</v>
      </c>
      <c r="R64" s="201">
        <v>4.1100000000000003</v>
      </c>
      <c r="S64" s="201">
        <v>5.42</v>
      </c>
      <c r="T64" s="201">
        <v>0.69</v>
      </c>
      <c r="U64" s="201">
        <v>2.04</v>
      </c>
      <c r="V64" s="201">
        <v>0.3</v>
      </c>
      <c r="W64" s="201">
        <v>0.5</v>
      </c>
      <c r="X64" s="201">
        <v>2.14</v>
      </c>
      <c r="Y64" s="201">
        <v>0</v>
      </c>
      <c r="Z64" s="201">
        <v>4.03</v>
      </c>
      <c r="AA64" s="201">
        <v>25.11</v>
      </c>
      <c r="AB64" s="201">
        <v>0</v>
      </c>
      <c r="AC64" s="201">
        <v>4.37</v>
      </c>
      <c r="AD64" s="201">
        <v>22.43</v>
      </c>
      <c r="AE64" s="201">
        <v>0</v>
      </c>
      <c r="AF64" s="201">
        <v>0</v>
      </c>
      <c r="AG64" s="201">
        <v>35.380000000000003</v>
      </c>
      <c r="AH64" s="201">
        <v>0</v>
      </c>
      <c r="AI64" s="201">
        <v>5.66</v>
      </c>
      <c r="AJ64" s="201">
        <v>0</v>
      </c>
      <c r="AK64" s="201">
        <v>15.61</v>
      </c>
      <c r="AL64" s="201">
        <v>0</v>
      </c>
      <c r="AM64" s="201">
        <v>0</v>
      </c>
      <c r="AN64" s="201">
        <v>0</v>
      </c>
      <c r="AO64" s="201">
        <v>289.49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0.26</v>
      </c>
      <c r="AV64" s="201">
        <v>0.18</v>
      </c>
      <c r="AW64" s="201">
        <v>0</v>
      </c>
      <c r="AX64" s="201">
        <v>0</v>
      </c>
      <c r="AY64" s="201">
        <v>0.35</v>
      </c>
    </row>
    <row r="65" spans="1:51">
      <c r="A65" t="s">
        <v>107</v>
      </c>
      <c r="B65" s="201">
        <v>0</v>
      </c>
      <c r="C65" s="201">
        <v>0</v>
      </c>
      <c r="D65" s="201">
        <v>21.24</v>
      </c>
      <c r="E65" s="201">
        <v>0</v>
      </c>
      <c r="F65" s="201">
        <v>0</v>
      </c>
      <c r="G65" s="201">
        <v>35.21</v>
      </c>
      <c r="H65" s="201">
        <v>0</v>
      </c>
      <c r="I65" s="201">
        <v>0</v>
      </c>
      <c r="J65" s="201">
        <v>44.24</v>
      </c>
      <c r="K65" s="201">
        <v>239.91</v>
      </c>
      <c r="L65" s="201">
        <v>10.19</v>
      </c>
      <c r="M65" s="201">
        <v>2.1800000000000002</v>
      </c>
      <c r="N65" s="201">
        <v>1.8</v>
      </c>
      <c r="O65" s="201">
        <v>2.52</v>
      </c>
      <c r="P65" s="201">
        <v>1.07</v>
      </c>
      <c r="Q65" s="201">
        <v>4.67</v>
      </c>
      <c r="R65" s="201">
        <v>4.6399999999999997</v>
      </c>
      <c r="S65" s="201">
        <v>5.71</v>
      </c>
      <c r="T65" s="201">
        <v>0.69</v>
      </c>
      <c r="U65" s="201">
        <v>2.04</v>
      </c>
      <c r="V65" s="201">
        <v>0.3</v>
      </c>
      <c r="W65" s="201">
        <v>0.5</v>
      </c>
      <c r="X65" s="201">
        <v>2.14</v>
      </c>
      <c r="Y65" s="201">
        <v>0</v>
      </c>
      <c r="Z65" s="201">
        <v>4.03</v>
      </c>
      <c r="AA65" s="201">
        <v>25.44</v>
      </c>
      <c r="AB65" s="201">
        <v>0</v>
      </c>
      <c r="AC65" s="201">
        <v>4.37</v>
      </c>
      <c r="AD65" s="201">
        <v>22.43</v>
      </c>
      <c r="AE65" s="201">
        <v>0</v>
      </c>
      <c r="AF65" s="201">
        <v>0</v>
      </c>
      <c r="AG65" s="201">
        <v>35.380000000000003</v>
      </c>
      <c r="AH65" s="201">
        <v>0</v>
      </c>
      <c r="AI65" s="201">
        <v>5.66</v>
      </c>
      <c r="AJ65" s="201">
        <v>0</v>
      </c>
      <c r="AK65" s="201">
        <v>15.61</v>
      </c>
      <c r="AL65" s="201">
        <v>0</v>
      </c>
      <c r="AM65" s="201">
        <v>0</v>
      </c>
      <c r="AN65" s="201">
        <v>0</v>
      </c>
      <c r="AO65" s="201">
        <v>289.49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0.26</v>
      </c>
      <c r="AV65" s="201">
        <v>0.18</v>
      </c>
      <c r="AW65" s="201">
        <v>0</v>
      </c>
      <c r="AX65" s="201">
        <v>0.03</v>
      </c>
      <c r="AY65" s="201">
        <v>0.35</v>
      </c>
    </row>
    <row r="66" spans="1:51">
      <c r="A66" t="s">
        <v>108</v>
      </c>
      <c r="B66" s="201">
        <v>0</v>
      </c>
      <c r="C66" s="201">
        <v>0</v>
      </c>
      <c r="D66" s="201">
        <v>21.24</v>
      </c>
      <c r="E66" s="201">
        <v>0</v>
      </c>
      <c r="F66" s="201">
        <v>0</v>
      </c>
      <c r="G66" s="201">
        <v>35.21</v>
      </c>
      <c r="H66" s="201">
        <v>0</v>
      </c>
      <c r="I66" s="201">
        <v>0</v>
      </c>
      <c r="J66" s="201">
        <v>44.24</v>
      </c>
      <c r="K66" s="201">
        <v>239.91</v>
      </c>
      <c r="L66" s="201">
        <v>10.19</v>
      </c>
      <c r="M66" s="201">
        <v>2.1800000000000002</v>
      </c>
      <c r="N66" s="201">
        <v>1.8</v>
      </c>
      <c r="O66" s="201">
        <v>2.52</v>
      </c>
      <c r="P66" s="201">
        <v>1.07</v>
      </c>
      <c r="Q66" s="201">
        <v>4.67</v>
      </c>
      <c r="R66" s="201">
        <v>4.6399999999999997</v>
      </c>
      <c r="S66" s="201">
        <v>5.71</v>
      </c>
      <c r="T66" s="201">
        <v>0.69</v>
      </c>
      <c r="U66" s="201">
        <v>2.04</v>
      </c>
      <c r="V66" s="201">
        <v>0.3</v>
      </c>
      <c r="W66" s="201">
        <v>0.5</v>
      </c>
      <c r="X66" s="201">
        <v>2.14</v>
      </c>
      <c r="Y66" s="201">
        <v>0</v>
      </c>
      <c r="Z66" s="201">
        <v>4.03</v>
      </c>
      <c r="AA66" s="201">
        <v>25.44</v>
      </c>
      <c r="AB66" s="201">
        <v>0</v>
      </c>
      <c r="AC66" s="201">
        <v>4.37</v>
      </c>
      <c r="AD66" s="201">
        <v>22.43</v>
      </c>
      <c r="AE66" s="201">
        <v>0</v>
      </c>
      <c r="AF66" s="201">
        <v>0</v>
      </c>
      <c r="AG66" s="201">
        <v>35.380000000000003</v>
      </c>
      <c r="AH66" s="201">
        <v>0</v>
      </c>
      <c r="AI66" s="201">
        <v>5.66</v>
      </c>
      <c r="AJ66" s="201">
        <v>0</v>
      </c>
      <c r="AK66" s="201">
        <v>15.61</v>
      </c>
      <c r="AL66" s="201">
        <v>0</v>
      </c>
      <c r="AM66" s="201">
        <v>0</v>
      </c>
      <c r="AN66" s="201">
        <v>0</v>
      </c>
      <c r="AO66" s="201">
        <v>289.49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0.26</v>
      </c>
      <c r="AV66" s="201">
        <v>0.18</v>
      </c>
      <c r="AW66" s="201">
        <v>0</v>
      </c>
      <c r="AX66" s="201">
        <v>0.03</v>
      </c>
      <c r="AY66" s="201">
        <v>0.35</v>
      </c>
    </row>
    <row r="67" spans="1:51">
      <c r="A67" t="s">
        <v>109</v>
      </c>
      <c r="B67" s="201">
        <v>0</v>
      </c>
      <c r="C67" s="201">
        <v>0</v>
      </c>
      <c r="D67" s="201">
        <v>21.24</v>
      </c>
      <c r="E67" s="201">
        <v>0</v>
      </c>
      <c r="F67" s="201">
        <v>0</v>
      </c>
      <c r="G67" s="201">
        <v>34.85</v>
      </c>
      <c r="H67" s="201">
        <v>0</v>
      </c>
      <c r="I67" s="201">
        <v>0</v>
      </c>
      <c r="J67" s="201">
        <v>43.63</v>
      </c>
      <c r="K67" s="201">
        <v>239.91</v>
      </c>
      <c r="L67" s="201">
        <v>10.19</v>
      </c>
      <c r="M67" s="201">
        <v>2.1800000000000002</v>
      </c>
      <c r="N67" s="201">
        <v>1.8</v>
      </c>
      <c r="O67" s="201">
        <v>2.52</v>
      </c>
      <c r="P67" s="201">
        <v>1.07</v>
      </c>
      <c r="Q67" s="201">
        <v>4.67</v>
      </c>
      <c r="R67" s="201">
        <v>4.6399999999999997</v>
      </c>
      <c r="S67" s="201">
        <v>5.71</v>
      </c>
      <c r="T67" s="201">
        <v>0.69</v>
      </c>
      <c r="U67" s="201">
        <v>2.04</v>
      </c>
      <c r="V67" s="201">
        <v>0.3</v>
      </c>
      <c r="W67" s="201">
        <v>0.5</v>
      </c>
      <c r="X67" s="201">
        <v>2.14</v>
      </c>
      <c r="Y67" s="201">
        <v>0</v>
      </c>
      <c r="Z67" s="201">
        <v>3.48</v>
      </c>
      <c r="AA67" s="201">
        <v>25.59</v>
      </c>
      <c r="AB67" s="201">
        <v>0</v>
      </c>
      <c r="AC67" s="201">
        <v>4.37</v>
      </c>
      <c r="AD67" s="201">
        <v>22.43</v>
      </c>
      <c r="AE67" s="201">
        <v>0</v>
      </c>
      <c r="AF67" s="201">
        <v>0</v>
      </c>
      <c r="AG67" s="201">
        <v>35.380000000000003</v>
      </c>
      <c r="AH67" s="201">
        <v>0</v>
      </c>
      <c r="AI67" s="201">
        <v>5.66</v>
      </c>
      <c r="AJ67" s="201">
        <v>0</v>
      </c>
      <c r="AK67" s="201">
        <v>15.61</v>
      </c>
      <c r="AL67" s="201">
        <v>0</v>
      </c>
      <c r="AM67" s="201">
        <v>0</v>
      </c>
      <c r="AN67" s="201">
        <v>0</v>
      </c>
      <c r="AO67" s="201">
        <v>289.49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0.26</v>
      </c>
      <c r="AV67" s="201">
        <v>0.18</v>
      </c>
      <c r="AW67" s="201">
        <v>0</v>
      </c>
      <c r="AX67" s="201">
        <v>0.03</v>
      </c>
      <c r="AY67" s="201">
        <v>0.17</v>
      </c>
    </row>
    <row r="68" spans="1:51">
      <c r="A68" t="s">
        <v>110</v>
      </c>
      <c r="B68" s="201">
        <v>0</v>
      </c>
      <c r="C68" s="201">
        <v>0</v>
      </c>
      <c r="D68" s="201">
        <v>21.24</v>
      </c>
      <c r="E68" s="201">
        <v>0</v>
      </c>
      <c r="F68" s="201">
        <v>0</v>
      </c>
      <c r="G68" s="201">
        <v>34.85</v>
      </c>
      <c r="H68" s="201">
        <v>0</v>
      </c>
      <c r="I68" s="201">
        <v>0</v>
      </c>
      <c r="J68" s="201">
        <v>43.63</v>
      </c>
      <c r="K68" s="201">
        <v>239.91</v>
      </c>
      <c r="L68" s="201">
        <v>10.19</v>
      </c>
      <c r="M68" s="201">
        <v>2.1800000000000002</v>
      </c>
      <c r="N68" s="201">
        <v>1.8</v>
      </c>
      <c r="O68" s="201">
        <v>2.52</v>
      </c>
      <c r="P68" s="201">
        <v>1.07</v>
      </c>
      <c r="Q68" s="201">
        <v>4.67</v>
      </c>
      <c r="R68" s="201">
        <v>4.6399999999999997</v>
      </c>
      <c r="S68" s="201">
        <v>5.71</v>
      </c>
      <c r="T68" s="201">
        <v>0.69</v>
      </c>
      <c r="U68" s="201">
        <v>2.04</v>
      </c>
      <c r="V68" s="201">
        <v>0.3</v>
      </c>
      <c r="W68" s="201">
        <v>0.5</v>
      </c>
      <c r="X68" s="201">
        <v>2.14</v>
      </c>
      <c r="Y68" s="201">
        <v>0</v>
      </c>
      <c r="Z68" s="201">
        <v>3.48</v>
      </c>
      <c r="AA68" s="201">
        <v>25.59</v>
      </c>
      <c r="AB68" s="201">
        <v>0</v>
      </c>
      <c r="AC68" s="201">
        <v>4.37</v>
      </c>
      <c r="AD68" s="201">
        <v>22.43</v>
      </c>
      <c r="AE68" s="201">
        <v>0</v>
      </c>
      <c r="AF68" s="201">
        <v>0</v>
      </c>
      <c r="AG68" s="201">
        <v>35.380000000000003</v>
      </c>
      <c r="AH68" s="201">
        <v>0</v>
      </c>
      <c r="AI68" s="201">
        <v>5.66</v>
      </c>
      <c r="AJ68" s="201">
        <v>0</v>
      </c>
      <c r="AK68" s="201">
        <v>15.61</v>
      </c>
      <c r="AL68" s="201">
        <v>0</v>
      </c>
      <c r="AM68" s="201">
        <v>0</v>
      </c>
      <c r="AN68" s="201">
        <v>0</v>
      </c>
      <c r="AO68" s="201">
        <v>289.49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0.26</v>
      </c>
      <c r="AV68" s="201">
        <v>0.18</v>
      </c>
      <c r="AW68" s="201">
        <v>0</v>
      </c>
      <c r="AX68" s="201">
        <v>0.03</v>
      </c>
      <c r="AY68" s="201">
        <v>0.17</v>
      </c>
    </row>
    <row r="69" spans="1:51">
      <c r="A69" t="s">
        <v>111</v>
      </c>
      <c r="B69" s="201">
        <v>0</v>
      </c>
      <c r="C69" s="201">
        <v>0</v>
      </c>
      <c r="D69" s="201">
        <v>21.24</v>
      </c>
      <c r="E69" s="201">
        <v>0</v>
      </c>
      <c r="F69" s="201">
        <v>0</v>
      </c>
      <c r="G69" s="201">
        <v>34.85</v>
      </c>
      <c r="H69" s="201">
        <v>0</v>
      </c>
      <c r="I69" s="201">
        <v>0</v>
      </c>
      <c r="J69" s="201">
        <v>43.63</v>
      </c>
      <c r="K69" s="201">
        <v>187.94</v>
      </c>
      <c r="L69" s="201">
        <v>0.6</v>
      </c>
      <c r="M69" s="201">
        <v>2.1800000000000002</v>
      </c>
      <c r="N69" s="201">
        <v>1.8</v>
      </c>
      <c r="O69" s="201">
        <v>2.52</v>
      </c>
      <c r="P69" s="201">
        <v>1.07</v>
      </c>
      <c r="Q69" s="201">
        <v>0.33</v>
      </c>
      <c r="R69" s="201">
        <v>0.33</v>
      </c>
      <c r="S69" s="201">
        <v>0.4</v>
      </c>
      <c r="T69" s="201">
        <v>0.16</v>
      </c>
      <c r="U69" s="201">
        <v>2.04</v>
      </c>
      <c r="V69" s="201">
        <v>0.3</v>
      </c>
      <c r="W69" s="201">
        <v>0.5</v>
      </c>
      <c r="X69" s="201">
        <v>2.14</v>
      </c>
      <c r="Y69" s="201">
        <v>0</v>
      </c>
      <c r="Z69" s="201">
        <v>4.03</v>
      </c>
      <c r="AA69" s="201">
        <v>1.3</v>
      </c>
      <c r="AB69" s="201">
        <v>0</v>
      </c>
      <c r="AC69" s="201">
        <v>4.37</v>
      </c>
      <c r="AD69" s="201">
        <v>22.43</v>
      </c>
      <c r="AE69" s="201">
        <v>0</v>
      </c>
      <c r="AF69" s="201">
        <v>0</v>
      </c>
      <c r="AG69" s="201">
        <v>35.380000000000003</v>
      </c>
      <c r="AH69" s="201">
        <v>0</v>
      </c>
      <c r="AI69" s="201">
        <v>5.66</v>
      </c>
      <c r="AJ69" s="201">
        <v>0</v>
      </c>
      <c r="AK69" s="201">
        <v>15.61</v>
      </c>
      <c r="AL69" s="201">
        <v>0</v>
      </c>
      <c r="AM69" s="201">
        <v>0</v>
      </c>
      <c r="AN69" s="201">
        <v>0</v>
      </c>
      <c r="AO69" s="201">
        <v>289.49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0.26</v>
      </c>
      <c r="AV69" s="201">
        <v>0.18</v>
      </c>
      <c r="AW69" s="201">
        <v>0</v>
      </c>
      <c r="AX69" s="201">
        <v>0.05</v>
      </c>
      <c r="AY69" s="201">
        <v>0.17</v>
      </c>
    </row>
    <row r="70" spans="1:51">
      <c r="A70" t="s">
        <v>112</v>
      </c>
      <c r="B70" s="201">
        <v>0</v>
      </c>
      <c r="C70" s="201">
        <v>0</v>
      </c>
      <c r="D70" s="201">
        <v>21.24</v>
      </c>
      <c r="E70" s="201">
        <v>0</v>
      </c>
      <c r="F70" s="201">
        <v>0</v>
      </c>
      <c r="G70" s="201">
        <v>34.85</v>
      </c>
      <c r="H70" s="201">
        <v>0</v>
      </c>
      <c r="I70" s="201">
        <v>0</v>
      </c>
      <c r="J70" s="201">
        <v>43.63</v>
      </c>
      <c r="K70" s="201">
        <v>159.9</v>
      </c>
      <c r="L70" s="201">
        <v>0.6</v>
      </c>
      <c r="M70" s="201">
        <v>2.1800000000000002</v>
      </c>
      <c r="N70" s="201">
        <v>1.8</v>
      </c>
      <c r="O70" s="201">
        <v>2.52</v>
      </c>
      <c r="P70" s="201">
        <v>1.07</v>
      </c>
      <c r="Q70" s="201">
        <v>0.33</v>
      </c>
      <c r="R70" s="201">
        <v>0.33</v>
      </c>
      <c r="S70" s="201">
        <v>0.4</v>
      </c>
      <c r="T70" s="201">
        <v>0.05</v>
      </c>
      <c r="U70" s="201">
        <v>2.04</v>
      </c>
      <c r="V70" s="201">
        <v>0.3</v>
      </c>
      <c r="W70" s="201">
        <v>0.5</v>
      </c>
      <c r="X70" s="201">
        <v>2.14</v>
      </c>
      <c r="Y70" s="201">
        <v>0</v>
      </c>
      <c r="Z70" s="201">
        <v>4.03</v>
      </c>
      <c r="AA70" s="201">
        <v>1.3</v>
      </c>
      <c r="AB70" s="201">
        <v>0</v>
      </c>
      <c r="AC70" s="201">
        <v>4.37</v>
      </c>
      <c r="AD70" s="201">
        <v>22.43</v>
      </c>
      <c r="AE70" s="201">
        <v>0</v>
      </c>
      <c r="AF70" s="201">
        <v>0</v>
      </c>
      <c r="AG70" s="201">
        <v>35.380000000000003</v>
      </c>
      <c r="AH70" s="201">
        <v>0</v>
      </c>
      <c r="AI70" s="201">
        <v>5.66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289.49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0.26</v>
      </c>
      <c r="AV70" s="201">
        <v>0.18</v>
      </c>
      <c r="AW70" s="201">
        <v>0</v>
      </c>
      <c r="AX70" s="201">
        <v>0.05</v>
      </c>
      <c r="AY70" s="201">
        <v>0.17</v>
      </c>
    </row>
    <row r="71" spans="1:51">
      <c r="A71" t="s">
        <v>113</v>
      </c>
      <c r="B71" s="201">
        <v>0</v>
      </c>
      <c r="C71" s="201">
        <v>0</v>
      </c>
      <c r="D71" s="201">
        <v>21.24</v>
      </c>
      <c r="E71" s="201">
        <v>0</v>
      </c>
      <c r="F71" s="201">
        <v>0</v>
      </c>
      <c r="G71" s="201">
        <v>35.51</v>
      </c>
      <c r="H71" s="201">
        <v>0</v>
      </c>
      <c r="I71" s="201">
        <v>0</v>
      </c>
      <c r="J71" s="201">
        <v>43.63</v>
      </c>
      <c r="K71" s="201">
        <v>194.55</v>
      </c>
      <c r="L71" s="201">
        <v>0.6</v>
      </c>
      <c r="M71" s="201">
        <v>2.1800000000000002</v>
      </c>
      <c r="N71" s="201">
        <v>1.8</v>
      </c>
      <c r="O71" s="201">
        <v>2.52</v>
      </c>
      <c r="P71" s="201">
        <v>1.07</v>
      </c>
      <c r="Q71" s="201">
        <v>0.33</v>
      </c>
      <c r="R71" s="201">
        <v>0.33</v>
      </c>
      <c r="S71" s="201">
        <v>0.4</v>
      </c>
      <c r="T71" s="201">
        <v>0.05</v>
      </c>
      <c r="U71" s="201">
        <v>2.04</v>
      </c>
      <c r="V71" s="201">
        <v>0.3</v>
      </c>
      <c r="W71" s="201">
        <v>0.5</v>
      </c>
      <c r="X71" s="201">
        <v>2.14</v>
      </c>
      <c r="Y71" s="201">
        <v>0</v>
      </c>
      <c r="Z71" s="201">
        <v>4.03</v>
      </c>
      <c r="AA71" s="201">
        <v>1.3</v>
      </c>
      <c r="AB71" s="201">
        <v>0</v>
      </c>
      <c r="AC71" s="201">
        <v>4.72</v>
      </c>
      <c r="AD71" s="201">
        <v>22.43</v>
      </c>
      <c r="AE71" s="201">
        <v>0</v>
      </c>
      <c r="AF71" s="201">
        <v>0</v>
      </c>
      <c r="AG71" s="201">
        <v>35.380000000000003</v>
      </c>
      <c r="AH71" s="201">
        <v>0</v>
      </c>
      <c r="AI71" s="201">
        <v>5.66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289.49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0.26</v>
      </c>
      <c r="AV71" s="201">
        <v>0.18</v>
      </c>
      <c r="AW71" s="201">
        <v>0</v>
      </c>
      <c r="AX71" s="201">
        <v>0.05</v>
      </c>
      <c r="AY71" s="201">
        <v>0.17</v>
      </c>
    </row>
    <row r="72" spans="1:51">
      <c r="A72" t="s">
        <v>114</v>
      </c>
      <c r="B72" s="201">
        <v>0</v>
      </c>
      <c r="C72" s="201">
        <v>0</v>
      </c>
      <c r="D72" s="201">
        <v>21.24</v>
      </c>
      <c r="E72" s="201">
        <v>0</v>
      </c>
      <c r="F72" s="201">
        <v>0</v>
      </c>
      <c r="G72" s="201">
        <v>35.51</v>
      </c>
      <c r="H72" s="201">
        <v>0</v>
      </c>
      <c r="I72" s="201">
        <v>0</v>
      </c>
      <c r="J72" s="201">
        <v>43.63</v>
      </c>
      <c r="K72" s="201">
        <v>154.07</v>
      </c>
      <c r="L72" s="201">
        <v>0.6</v>
      </c>
      <c r="M72" s="201">
        <v>2.1800000000000002</v>
      </c>
      <c r="N72" s="201">
        <v>1.8</v>
      </c>
      <c r="O72" s="201">
        <v>2.52</v>
      </c>
      <c r="P72" s="201">
        <v>1.07</v>
      </c>
      <c r="Q72" s="201">
        <v>0.33</v>
      </c>
      <c r="R72" s="201">
        <v>0.33</v>
      </c>
      <c r="S72" s="201">
        <v>0.4</v>
      </c>
      <c r="T72" s="201">
        <v>0.05</v>
      </c>
      <c r="U72" s="201">
        <v>2.04</v>
      </c>
      <c r="V72" s="201">
        <v>0.3</v>
      </c>
      <c r="W72" s="201">
        <v>0.5</v>
      </c>
      <c r="X72" s="201">
        <v>2.14</v>
      </c>
      <c r="Y72" s="201">
        <v>0</v>
      </c>
      <c r="Z72" s="201">
        <v>4.03</v>
      </c>
      <c r="AA72" s="201">
        <v>1.3</v>
      </c>
      <c r="AB72" s="201">
        <v>0</v>
      </c>
      <c r="AC72" s="201">
        <v>4.72</v>
      </c>
      <c r="AD72" s="201">
        <v>22.43</v>
      </c>
      <c r="AE72" s="201">
        <v>0</v>
      </c>
      <c r="AF72" s="201">
        <v>0</v>
      </c>
      <c r="AG72" s="201">
        <v>35.380000000000003</v>
      </c>
      <c r="AH72" s="201">
        <v>0</v>
      </c>
      <c r="AI72" s="201">
        <v>5.66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289.49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0.26</v>
      </c>
      <c r="AV72" s="201">
        <v>0.18</v>
      </c>
      <c r="AW72" s="201">
        <v>0</v>
      </c>
      <c r="AX72" s="201">
        <v>0.05</v>
      </c>
      <c r="AY72" s="201">
        <v>0.17</v>
      </c>
    </row>
    <row r="73" spans="1:51">
      <c r="A73" t="s">
        <v>115</v>
      </c>
      <c r="B73" s="201">
        <v>0</v>
      </c>
      <c r="C73" s="201">
        <v>0</v>
      </c>
      <c r="D73" s="201">
        <v>21.24</v>
      </c>
      <c r="E73" s="201">
        <v>0</v>
      </c>
      <c r="F73" s="201">
        <v>0</v>
      </c>
      <c r="G73" s="201">
        <v>35.51</v>
      </c>
      <c r="H73" s="201">
        <v>0</v>
      </c>
      <c r="I73" s="201">
        <v>0</v>
      </c>
      <c r="J73" s="201">
        <v>43.63</v>
      </c>
      <c r="K73" s="201">
        <v>111.34</v>
      </c>
      <c r="L73" s="201">
        <v>0.6</v>
      </c>
      <c r="M73" s="201">
        <v>2.1800000000000002</v>
      </c>
      <c r="N73" s="201">
        <v>1.8</v>
      </c>
      <c r="O73" s="201">
        <v>2.52</v>
      </c>
      <c r="P73" s="201">
        <v>1.07</v>
      </c>
      <c r="Q73" s="201">
        <v>0.33</v>
      </c>
      <c r="R73" s="201">
        <v>0.33</v>
      </c>
      <c r="S73" s="201">
        <v>0.4</v>
      </c>
      <c r="T73" s="201">
        <v>0.05</v>
      </c>
      <c r="U73" s="201">
        <v>2.04</v>
      </c>
      <c r="V73" s="201">
        <v>0.21</v>
      </c>
      <c r="W73" s="201">
        <v>0.5</v>
      </c>
      <c r="X73" s="201">
        <v>2.14</v>
      </c>
      <c r="Y73" s="201">
        <v>0</v>
      </c>
      <c r="Z73" s="201">
        <v>4.03</v>
      </c>
      <c r="AA73" s="201">
        <v>1.3</v>
      </c>
      <c r="AB73" s="201">
        <v>0</v>
      </c>
      <c r="AC73" s="201">
        <v>4.72</v>
      </c>
      <c r="AD73" s="201">
        <v>22.43</v>
      </c>
      <c r="AE73" s="201">
        <v>0</v>
      </c>
      <c r="AF73" s="201">
        <v>0</v>
      </c>
      <c r="AG73" s="201">
        <v>35.380000000000003</v>
      </c>
      <c r="AH73" s="201">
        <v>0</v>
      </c>
      <c r="AI73" s="201">
        <v>5.66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289.49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0.26</v>
      </c>
      <c r="AV73" s="201">
        <v>0.18</v>
      </c>
      <c r="AW73" s="201">
        <v>0</v>
      </c>
      <c r="AX73" s="201">
        <v>0.05</v>
      </c>
      <c r="AY73" s="201">
        <v>0.17</v>
      </c>
    </row>
    <row r="74" spans="1:51">
      <c r="A74" t="s">
        <v>116</v>
      </c>
      <c r="B74" s="201">
        <v>0</v>
      </c>
      <c r="C74" s="201">
        <v>0</v>
      </c>
      <c r="D74" s="201">
        <v>21.24</v>
      </c>
      <c r="E74" s="201">
        <v>0</v>
      </c>
      <c r="F74" s="201">
        <v>0</v>
      </c>
      <c r="G74" s="201">
        <v>35.51</v>
      </c>
      <c r="H74" s="201">
        <v>0</v>
      </c>
      <c r="I74" s="201">
        <v>0</v>
      </c>
      <c r="J74" s="201">
        <v>43.63</v>
      </c>
      <c r="K74" s="201">
        <v>93.23</v>
      </c>
      <c r="L74" s="201">
        <v>0.6</v>
      </c>
      <c r="M74" s="201">
        <v>2.1800000000000002</v>
      </c>
      <c r="N74" s="201">
        <v>1.8</v>
      </c>
      <c r="O74" s="201">
        <v>2.52</v>
      </c>
      <c r="P74" s="201">
        <v>1.07</v>
      </c>
      <c r="Q74" s="201">
        <v>0.33</v>
      </c>
      <c r="R74" s="201">
        <v>0.33</v>
      </c>
      <c r="S74" s="201">
        <v>0.4</v>
      </c>
      <c r="T74" s="201">
        <v>0.05</v>
      </c>
      <c r="U74" s="201">
        <v>2.04</v>
      </c>
      <c r="V74" s="201">
        <v>0.21</v>
      </c>
      <c r="W74" s="201">
        <v>0.5</v>
      </c>
      <c r="X74" s="201">
        <v>2.14</v>
      </c>
      <c r="Y74" s="201">
        <v>0</v>
      </c>
      <c r="Z74" s="201">
        <v>4.03</v>
      </c>
      <c r="AA74" s="201">
        <v>1.3</v>
      </c>
      <c r="AB74" s="201">
        <v>0</v>
      </c>
      <c r="AC74" s="201">
        <v>4.72</v>
      </c>
      <c r="AD74" s="201">
        <v>22.43</v>
      </c>
      <c r="AE74" s="201">
        <v>0</v>
      </c>
      <c r="AF74" s="201">
        <v>0</v>
      </c>
      <c r="AG74" s="201">
        <v>35.380000000000003</v>
      </c>
      <c r="AH74" s="201">
        <v>0</v>
      </c>
      <c r="AI74" s="201">
        <v>5.66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289.49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0.26</v>
      </c>
      <c r="AV74" s="201">
        <v>0.18</v>
      </c>
      <c r="AW74" s="201">
        <v>0</v>
      </c>
      <c r="AX74" s="201">
        <v>0.09</v>
      </c>
      <c r="AY74" s="201">
        <v>0.17</v>
      </c>
    </row>
    <row r="75" spans="1:51">
      <c r="A75" t="s">
        <v>117</v>
      </c>
      <c r="B75" s="201">
        <v>0</v>
      </c>
      <c r="C75" s="201">
        <v>0</v>
      </c>
      <c r="D75" s="201">
        <v>21.24</v>
      </c>
      <c r="E75" s="201">
        <v>0</v>
      </c>
      <c r="F75" s="201">
        <v>0</v>
      </c>
      <c r="G75" s="201">
        <v>35.51</v>
      </c>
      <c r="H75" s="201">
        <v>0</v>
      </c>
      <c r="I75" s="201">
        <v>0</v>
      </c>
      <c r="J75" s="201">
        <v>43.63</v>
      </c>
      <c r="K75" s="201">
        <v>82.42</v>
      </c>
      <c r="L75" s="201">
        <v>0.6</v>
      </c>
      <c r="M75" s="201">
        <v>2.1800000000000002</v>
      </c>
      <c r="N75" s="201">
        <v>1.8</v>
      </c>
      <c r="O75" s="201">
        <v>2.52</v>
      </c>
      <c r="P75" s="201">
        <v>1.07</v>
      </c>
      <c r="Q75" s="201">
        <v>0.33</v>
      </c>
      <c r="R75" s="201">
        <v>0.33</v>
      </c>
      <c r="S75" s="201">
        <v>0.4</v>
      </c>
      <c r="T75" s="201">
        <v>0.05</v>
      </c>
      <c r="U75" s="201">
        <v>2.04</v>
      </c>
      <c r="V75" s="201">
        <v>0.21</v>
      </c>
      <c r="W75" s="201">
        <v>0.5</v>
      </c>
      <c r="X75" s="201">
        <v>2.14</v>
      </c>
      <c r="Y75" s="201">
        <v>0</v>
      </c>
      <c r="Z75" s="201">
        <v>4.03</v>
      </c>
      <c r="AA75" s="201">
        <v>1.3</v>
      </c>
      <c r="AB75" s="201">
        <v>0</v>
      </c>
      <c r="AC75" s="201">
        <v>4.72</v>
      </c>
      <c r="AD75" s="201">
        <v>22.43</v>
      </c>
      <c r="AE75" s="201">
        <v>0</v>
      </c>
      <c r="AF75" s="201">
        <v>0</v>
      </c>
      <c r="AG75" s="201">
        <v>35.380000000000003</v>
      </c>
      <c r="AH75" s="201">
        <v>0</v>
      </c>
      <c r="AI75" s="201">
        <v>5.66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298.83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0.26</v>
      </c>
      <c r="AV75" s="201">
        <v>0.18</v>
      </c>
      <c r="AW75" s="201">
        <v>0</v>
      </c>
      <c r="AX75" s="201">
        <v>0.11</v>
      </c>
      <c r="AY75" s="201">
        <v>0.17</v>
      </c>
    </row>
    <row r="76" spans="1:51">
      <c r="A76" t="s">
        <v>118</v>
      </c>
      <c r="B76" s="201">
        <v>0</v>
      </c>
      <c r="C76" s="201">
        <v>0</v>
      </c>
      <c r="D76" s="201">
        <v>21.24</v>
      </c>
      <c r="E76" s="201">
        <v>0</v>
      </c>
      <c r="F76" s="201">
        <v>0</v>
      </c>
      <c r="G76" s="201">
        <v>34.92</v>
      </c>
      <c r="H76" s="201">
        <v>0</v>
      </c>
      <c r="I76" s="201">
        <v>0</v>
      </c>
      <c r="J76" s="201">
        <v>43.63</v>
      </c>
      <c r="K76" s="201">
        <v>114.24</v>
      </c>
      <c r="L76" s="201">
        <v>0.6</v>
      </c>
      <c r="M76" s="201">
        <v>2.1800000000000002</v>
      </c>
      <c r="N76" s="201">
        <v>1.8</v>
      </c>
      <c r="O76" s="201">
        <v>2.52</v>
      </c>
      <c r="P76" s="201">
        <v>1.07</v>
      </c>
      <c r="Q76" s="201">
        <v>0.33</v>
      </c>
      <c r="R76" s="201">
        <v>0.33</v>
      </c>
      <c r="S76" s="201">
        <v>0.4</v>
      </c>
      <c r="T76" s="201">
        <v>0.05</v>
      </c>
      <c r="U76" s="201">
        <v>2.04</v>
      </c>
      <c r="V76" s="201">
        <v>0.21</v>
      </c>
      <c r="W76" s="201">
        <v>0.5</v>
      </c>
      <c r="X76" s="201">
        <v>2.14</v>
      </c>
      <c r="Y76" s="201">
        <v>0</v>
      </c>
      <c r="Z76" s="201">
        <v>4.03</v>
      </c>
      <c r="AA76" s="201">
        <v>1.3</v>
      </c>
      <c r="AB76" s="201">
        <v>0</v>
      </c>
      <c r="AC76" s="201">
        <v>4.37</v>
      </c>
      <c r="AD76" s="201">
        <v>22.43</v>
      </c>
      <c r="AE76" s="201">
        <v>0</v>
      </c>
      <c r="AF76" s="201">
        <v>0</v>
      </c>
      <c r="AG76" s="201">
        <v>35.380000000000003</v>
      </c>
      <c r="AH76" s="201">
        <v>0</v>
      </c>
      <c r="AI76" s="201">
        <v>5.66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298.83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0.26</v>
      </c>
      <c r="AV76" s="201">
        <v>0.18</v>
      </c>
      <c r="AW76" s="201">
        <v>7.0000000000000007E-2</v>
      </c>
      <c r="AX76" s="201">
        <v>0.16</v>
      </c>
      <c r="AY76" s="201">
        <v>0.17</v>
      </c>
    </row>
    <row r="77" spans="1:51">
      <c r="A77" t="s">
        <v>119</v>
      </c>
      <c r="B77" s="201">
        <v>0</v>
      </c>
      <c r="C77" s="201">
        <v>0</v>
      </c>
      <c r="D77" s="201">
        <v>21.24</v>
      </c>
      <c r="E77" s="201">
        <v>0</v>
      </c>
      <c r="F77" s="201">
        <v>0</v>
      </c>
      <c r="G77" s="201">
        <v>34.92</v>
      </c>
      <c r="H77" s="201">
        <v>0</v>
      </c>
      <c r="I77" s="201">
        <v>0</v>
      </c>
      <c r="J77" s="201">
        <v>43.63</v>
      </c>
      <c r="K77" s="201">
        <v>126.61</v>
      </c>
      <c r="L77" s="201">
        <v>0.6</v>
      </c>
      <c r="M77" s="201">
        <v>2.1800000000000002</v>
      </c>
      <c r="N77" s="201">
        <v>1.8</v>
      </c>
      <c r="O77" s="201">
        <v>2.52</v>
      </c>
      <c r="P77" s="201">
        <v>1.07</v>
      </c>
      <c r="Q77" s="201">
        <v>0.33</v>
      </c>
      <c r="R77" s="201">
        <v>0.33</v>
      </c>
      <c r="S77" s="201">
        <v>0.4</v>
      </c>
      <c r="T77" s="201">
        <v>0.05</v>
      </c>
      <c r="U77" s="201">
        <v>1.69</v>
      </c>
      <c r="V77" s="201">
        <v>0.21</v>
      </c>
      <c r="W77" s="201">
        <v>0.5</v>
      </c>
      <c r="X77" s="201">
        <v>2.14</v>
      </c>
      <c r="Y77" s="201">
        <v>0</v>
      </c>
      <c r="Z77" s="201">
        <v>4.03</v>
      </c>
      <c r="AA77" s="201">
        <v>1.3</v>
      </c>
      <c r="AB77" s="201">
        <v>0</v>
      </c>
      <c r="AC77" s="201">
        <v>4.37</v>
      </c>
      <c r="AD77" s="201">
        <v>22.43</v>
      </c>
      <c r="AE77" s="201">
        <v>0</v>
      </c>
      <c r="AF77" s="201">
        <v>0</v>
      </c>
      <c r="AG77" s="201">
        <v>35.380000000000003</v>
      </c>
      <c r="AH77" s="201">
        <v>0</v>
      </c>
      <c r="AI77" s="201">
        <v>5.66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298.83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0.26</v>
      </c>
      <c r="AV77" s="201">
        <v>0.18</v>
      </c>
      <c r="AW77" s="201">
        <v>0.16</v>
      </c>
      <c r="AX77" s="201">
        <v>0.2</v>
      </c>
      <c r="AY77" s="201">
        <v>0.17</v>
      </c>
    </row>
    <row r="78" spans="1:51">
      <c r="A78" t="s">
        <v>120</v>
      </c>
      <c r="B78" s="201">
        <v>0</v>
      </c>
      <c r="C78" s="201">
        <v>0</v>
      </c>
      <c r="D78" s="201">
        <v>21.24</v>
      </c>
      <c r="E78" s="201">
        <v>0</v>
      </c>
      <c r="F78" s="201">
        <v>0</v>
      </c>
      <c r="G78" s="201">
        <v>34.92</v>
      </c>
      <c r="H78" s="201">
        <v>0</v>
      </c>
      <c r="I78" s="201">
        <v>0</v>
      </c>
      <c r="J78" s="201">
        <v>43.63</v>
      </c>
      <c r="K78" s="201">
        <v>77.08</v>
      </c>
      <c r="L78" s="201">
        <v>0.6</v>
      </c>
      <c r="M78" s="201">
        <v>2.1800000000000002</v>
      </c>
      <c r="N78" s="201">
        <v>1.8</v>
      </c>
      <c r="O78" s="201">
        <v>2.52</v>
      </c>
      <c r="P78" s="201">
        <v>1.07</v>
      </c>
      <c r="Q78" s="201">
        <v>0.33</v>
      </c>
      <c r="R78" s="201">
        <v>0.33</v>
      </c>
      <c r="S78" s="201">
        <v>0.4</v>
      </c>
      <c r="T78" s="201">
        <v>0.05</v>
      </c>
      <c r="U78" s="201">
        <v>1.69</v>
      </c>
      <c r="V78" s="201">
        <v>0.21</v>
      </c>
      <c r="W78" s="201">
        <v>0.5</v>
      </c>
      <c r="X78" s="201">
        <v>2.14</v>
      </c>
      <c r="Y78" s="201">
        <v>0</v>
      </c>
      <c r="Z78" s="201">
        <v>4.03</v>
      </c>
      <c r="AA78" s="201">
        <v>1.3</v>
      </c>
      <c r="AB78" s="201">
        <v>0</v>
      </c>
      <c r="AC78" s="201">
        <v>4.01</v>
      </c>
      <c r="AD78" s="201">
        <v>22.43</v>
      </c>
      <c r="AE78" s="201">
        <v>0</v>
      </c>
      <c r="AF78" s="201">
        <v>0</v>
      </c>
      <c r="AG78" s="201">
        <v>35.380000000000003</v>
      </c>
      <c r="AH78" s="201">
        <v>0</v>
      </c>
      <c r="AI78" s="201">
        <v>5.66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298.83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0.26</v>
      </c>
      <c r="AV78" s="201">
        <v>0.18</v>
      </c>
      <c r="AW78" s="201">
        <v>0.3</v>
      </c>
      <c r="AX78" s="201">
        <v>0.2</v>
      </c>
      <c r="AY78" s="201">
        <v>0.17</v>
      </c>
    </row>
    <row r="79" spans="1:51">
      <c r="A79" t="s">
        <v>121</v>
      </c>
      <c r="B79" s="201">
        <v>0</v>
      </c>
      <c r="C79" s="201">
        <v>0</v>
      </c>
      <c r="D79" s="201">
        <v>21.24</v>
      </c>
      <c r="E79" s="201">
        <v>0</v>
      </c>
      <c r="F79" s="201">
        <v>0</v>
      </c>
      <c r="G79" s="201">
        <v>34.92</v>
      </c>
      <c r="H79" s="201">
        <v>0</v>
      </c>
      <c r="I79" s="201">
        <v>0</v>
      </c>
      <c r="J79" s="201">
        <v>43.63</v>
      </c>
      <c r="K79" s="201">
        <v>28.7</v>
      </c>
      <c r="L79" s="201">
        <v>0.6</v>
      </c>
      <c r="M79" s="201">
        <v>2.1800000000000002</v>
      </c>
      <c r="N79" s="201">
        <v>1.8</v>
      </c>
      <c r="O79" s="201">
        <v>2.52</v>
      </c>
      <c r="P79" s="201">
        <v>1.07</v>
      </c>
      <c r="Q79" s="201">
        <v>0.33</v>
      </c>
      <c r="R79" s="201">
        <v>0.33</v>
      </c>
      <c r="S79" s="201">
        <v>0.4</v>
      </c>
      <c r="T79" s="201">
        <v>0.05</v>
      </c>
      <c r="U79" s="201">
        <v>1.69</v>
      </c>
      <c r="V79" s="201">
        <v>0.21</v>
      </c>
      <c r="W79" s="201">
        <v>0.5</v>
      </c>
      <c r="X79" s="201">
        <v>2.14</v>
      </c>
      <c r="Y79" s="201">
        <v>0</v>
      </c>
      <c r="Z79" s="201">
        <v>4.03</v>
      </c>
      <c r="AA79" s="201">
        <v>1.3</v>
      </c>
      <c r="AB79" s="201">
        <v>0</v>
      </c>
      <c r="AC79" s="201">
        <v>4.01</v>
      </c>
      <c r="AD79" s="201">
        <v>22.43</v>
      </c>
      <c r="AE79" s="201">
        <v>0</v>
      </c>
      <c r="AF79" s="201">
        <v>0</v>
      </c>
      <c r="AG79" s="201">
        <v>35.380000000000003</v>
      </c>
      <c r="AH79" s="201">
        <v>0</v>
      </c>
      <c r="AI79" s="201">
        <v>5.66</v>
      </c>
      <c r="AJ79" s="201">
        <v>0</v>
      </c>
      <c r="AK79" s="201">
        <v>3.68</v>
      </c>
      <c r="AL79" s="201">
        <v>0</v>
      </c>
      <c r="AM79" s="201">
        <v>0</v>
      </c>
      <c r="AN79" s="201">
        <v>0</v>
      </c>
      <c r="AO79" s="201">
        <v>298.83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0.26</v>
      </c>
      <c r="AV79" s="201">
        <v>0.18</v>
      </c>
      <c r="AW79" s="201">
        <v>0.3</v>
      </c>
      <c r="AX79" s="201">
        <v>0.2</v>
      </c>
      <c r="AY79" s="201">
        <v>0.17</v>
      </c>
    </row>
    <row r="80" spans="1:51">
      <c r="A80" t="s">
        <v>122</v>
      </c>
      <c r="B80" s="201">
        <v>0</v>
      </c>
      <c r="C80" s="201">
        <v>0</v>
      </c>
      <c r="D80" s="201">
        <v>21.24</v>
      </c>
      <c r="E80" s="201">
        <v>0</v>
      </c>
      <c r="F80" s="201">
        <v>0</v>
      </c>
      <c r="G80" s="201">
        <v>34.92</v>
      </c>
      <c r="H80" s="201">
        <v>0</v>
      </c>
      <c r="I80" s="201">
        <v>0</v>
      </c>
      <c r="J80" s="201">
        <v>43.63</v>
      </c>
      <c r="K80" s="201">
        <v>16.850000000000001</v>
      </c>
      <c r="L80" s="201">
        <v>0.6</v>
      </c>
      <c r="M80" s="201">
        <v>2.1800000000000002</v>
      </c>
      <c r="N80" s="201">
        <v>1.8</v>
      </c>
      <c r="O80" s="201">
        <v>2.52</v>
      </c>
      <c r="P80" s="201">
        <v>1.07</v>
      </c>
      <c r="Q80" s="201">
        <v>0.33</v>
      </c>
      <c r="R80" s="201">
        <v>0.33</v>
      </c>
      <c r="S80" s="201">
        <v>0.4</v>
      </c>
      <c r="T80" s="201">
        <v>0.05</v>
      </c>
      <c r="U80" s="201">
        <v>1.69</v>
      </c>
      <c r="V80" s="201">
        <v>0.21</v>
      </c>
      <c r="W80" s="201">
        <v>0.5</v>
      </c>
      <c r="X80" s="201">
        <v>2.14</v>
      </c>
      <c r="Y80" s="201">
        <v>0</v>
      </c>
      <c r="Z80" s="201">
        <v>4.03</v>
      </c>
      <c r="AA80" s="201">
        <v>1.3</v>
      </c>
      <c r="AB80" s="201">
        <v>0</v>
      </c>
      <c r="AC80" s="201">
        <v>4.01</v>
      </c>
      <c r="AD80" s="201">
        <v>22.43</v>
      </c>
      <c r="AE80" s="201">
        <v>0</v>
      </c>
      <c r="AF80" s="201">
        <v>0</v>
      </c>
      <c r="AG80" s="201">
        <v>35.380000000000003</v>
      </c>
      <c r="AH80" s="201">
        <v>0</v>
      </c>
      <c r="AI80" s="201">
        <v>5.66</v>
      </c>
      <c r="AJ80" s="201">
        <v>0</v>
      </c>
      <c r="AK80" s="201">
        <v>3.68</v>
      </c>
      <c r="AL80" s="201">
        <v>0</v>
      </c>
      <c r="AM80" s="201">
        <v>0</v>
      </c>
      <c r="AN80" s="201">
        <v>0</v>
      </c>
      <c r="AO80" s="201">
        <v>298.83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0.26</v>
      </c>
      <c r="AV80" s="201">
        <v>0.18</v>
      </c>
      <c r="AW80" s="201">
        <v>0.3</v>
      </c>
      <c r="AX80" s="201">
        <v>0.2</v>
      </c>
      <c r="AY80" s="201">
        <v>0.17</v>
      </c>
    </row>
    <row r="81" spans="1:51">
      <c r="A81" t="s">
        <v>123</v>
      </c>
      <c r="B81" s="201">
        <v>0</v>
      </c>
      <c r="C81" s="201">
        <v>0</v>
      </c>
      <c r="D81" s="201">
        <v>21.24</v>
      </c>
      <c r="E81" s="201">
        <v>0</v>
      </c>
      <c r="F81" s="201">
        <v>0</v>
      </c>
      <c r="G81" s="201">
        <v>34.92</v>
      </c>
      <c r="H81" s="201">
        <v>0</v>
      </c>
      <c r="I81" s="201">
        <v>0</v>
      </c>
      <c r="J81" s="201">
        <v>43.63</v>
      </c>
      <c r="K81" s="201">
        <v>16.850000000000001</v>
      </c>
      <c r="L81" s="201">
        <v>0.6</v>
      </c>
      <c r="M81" s="201">
        <v>2.1800000000000002</v>
      </c>
      <c r="N81" s="201">
        <v>1.8</v>
      </c>
      <c r="O81" s="201">
        <v>2.52</v>
      </c>
      <c r="P81" s="201">
        <v>1.07</v>
      </c>
      <c r="Q81" s="201">
        <v>0.33</v>
      </c>
      <c r="R81" s="201">
        <v>0.33</v>
      </c>
      <c r="S81" s="201">
        <v>0.4</v>
      </c>
      <c r="T81" s="201">
        <v>0.05</v>
      </c>
      <c r="U81" s="201">
        <v>1.69</v>
      </c>
      <c r="V81" s="201">
        <v>0.21</v>
      </c>
      <c r="W81" s="201">
        <v>0.5</v>
      </c>
      <c r="X81" s="201">
        <v>2.14</v>
      </c>
      <c r="Y81" s="201">
        <v>0</v>
      </c>
      <c r="Z81" s="201">
        <v>4.03</v>
      </c>
      <c r="AA81" s="201">
        <v>1.3</v>
      </c>
      <c r="AB81" s="201">
        <v>0</v>
      </c>
      <c r="AC81" s="201">
        <v>3.32</v>
      </c>
      <c r="AD81" s="201">
        <v>22.43</v>
      </c>
      <c r="AE81" s="201">
        <v>0</v>
      </c>
      <c r="AF81" s="201">
        <v>0</v>
      </c>
      <c r="AG81" s="201">
        <v>35.96</v>
      </c>
      <c r="AH81" s="201">
        <v>0</v>
      </c>
      <c r="AI81" s="201">
        <v>5.66</v>
      </c>
      <c r="AJ81" s="201">
        <v>0</v>
      </c>
      <c r="AK81" s="201">
        <v>3.79</v>
      </c>
      <c r="AL81" s="201">
        <v>0</v>
      </c>
      <c r="AM81" s="201">
        <v>0</v>
      </c>
      <c r="AN81" s="201">
        <v>0</v>
      </c>
      <c r="AO81" s="201">
        <v>298.83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0.26</v>
      </c>
      <c r="AV81" s="201">
        <v>0.18</v>
      </c>
      <c r="AW81" s="201">
        <v>0.3</v>
      </c>
      <c r="AX81" s="201">
        <v>0.2</v>
      </c>
      <c r="AY81" s="201">
        <v>0.17</v>
      </c>
    </row>
    <row r="82" spans="1:51">
      <c r="A82" t="s">
        <v>124</v>
      </c>
      <c r="B82" s="201">
        <v>0</v>
      </c>
      <c r="C82" s="201">
        <v>0</v>
      </c>
      <c r="D82" s="201">
        <v>21.24</v>
      </c>
      <c r="E82" s="201">
        <v>0</v>
      </c>
      <c r="F82" s="201">
        <v>0</v>
      </c>
      <c r="G82" s="201">
        <v>34.92</v>
      </c>
      <c r="H82" s="201">
        <v>0</v>
      </c>
      <c r="I82" s="201">
        <v>0</v>
      </c>
      <c r="J82" s="201">
        <v>43.63</v>
      </c>
      <c r="K82" s="201">
        <v>16.850000000000001</v>
      </c>
      <c r="L82" s="201">
        <v>0.6</v>
      </c>
      <c r="M82" s="201">
        <v>2.1800000000000002</v>
      </c>
      <c r="N82" s="201">
        <v>1.8</v>
      </c>
      <c r="O82" s="201">
        <v>2.52</v>
      </c>
      <c r="P82" s="201">
        <v>1.07</v>
      </c>
      <c r="Q82" s="201">
        <v>0.33</v>
      </c>
      <c r="R82" s="201">
        <v>0.33</v>
      </c>
      <c r="S82" s="201">
        <v>0.4</v>
      </c>
      <c r="T82" s="201">
        <v>0.05</v>
      </c>
      <c r="U82" s="201">
        <v>1.69</v>
      </c>
      <c r="V82" s="201">
        <v>0.21</v>
      </c>
      <c r="W82" s="201">
        <v>0.5</v>
      </c>
      <c r="X82" s="201">
        <v>2.14</v>
      </c>
      <c r="Y82" s="201">
        <v>0</v>
      </c>
      <c r="Z82" s="201">
        <v>4.03</v>
      </c>
      <c r="AA82" s="201">
        <v>1.3</v>
      </c>
      <c r="AB82" s="201">
        <v>0</v>
      </c>
      <c r="AC82" s="201">
        <v>3.32</v>
      </c>
      <c r="AD82" s="201">
        <v>22.43</v>
      </c>
      <c r="AE82" s="201">
        <v>0</v>
      </c>
      <c r="AF82" s="201">
        <v>0</v>
      </c>
      <c r="AG82" s="201">
        <v>35.96</v>
      </c>
      <c r="AH82" s="201">
        <v>0</v>
      </c>
      <c r="AI82" s="201">
        <v>5.66</v>
      </c>
      <c r="AJ82" s="201">
        <v>0</v>
      </c>
      <c r="AK82" s="201">
        <v>3.79</v>
      </c>
      <c r="AL82" s="201">
        <v>0</v>
      </c>
      <c r="AM82" s="201">
        <v>0</v>
      </c>
      <c r="AN82" s="201">
        <v>0</v>
      </c>
      <c r="AO82" s="201">
        <v>298.83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0.26</v>
      </c>
      <c r="AV82" s="201">
        <v>0.18</v>
      </c>
      <c r="AW82" s="201">
        <v>0.3</v>
      </c>
      <c r="AX82" s="201">
        <v>0.2</v>
      </c>
      <c r="AY82" s="201">
        <v>0.17</v>
      </c>
    </row>
    <row r="83" spans="1:51">
      <c r="A83" t="s">
        <v>125</v>
      </c>
      <c r="B83" s="201">
        <v>0</v>
      </c>
      <c r="C83" s="201">
        <v>0</v>
      </c>
      <c r="D83" s="201">
        <v>21.53</v>
      </c>
      <c r="E83" s="201">
        <v>0</v>
      </c>
      <c r="F83" s="201">
        <v>0</v>
      </c>
      <c r="G83" s="201">
        <v>34.92</v>
      </c>
      <c r="H83" s="201">
        <v>0</v>
      </c>
      <c r="I83" s="201">
        <v>0</v>
      </c>
      <c r="J83" s="201">
        <v>43.63</v>
      </c>
      <c r="K83" s="201">
        <v>16.850000000000001</v>
      </c>
      <c r="L83" s="201">
        <v>0.6</v>
      </c>
      <c r="M83" s="201">
        <v>2.1800000000000002</v>
      </c>
      <c r="N83" s="201">
        <v>1.8</v>
      </c>
      <c r="O83" s="201">
        <v>2.52</v>
      </c>
      <c r="P83" s="201">
        <v>1.07</v>
      </c>
      <c r="Q83" s="201">
        <v>0.33</v>
      </c>
      <c r="R83" s="201">
        <v>0.33</v>
      </c>
      <c r="S83" s="201">
        <v>0.4</v>
      </c>
      <c r="T83" s="201">
        <v>0.05</v>
      </c>
      <c r="U83" s="201">
        <v>1.69</v>
      </c>
      <c r="V83" s="201">
        <v>0.21</v>
      </c>
      <c r="W83" s="201">
        <v>0.5</v>
      </c>
      <c r="X83" s="201">
        <v>2.14</v>
      </c>
      <c r="Y83" s="201">
        <v>0</v>
      </c>
      <c r="Z83" s="201">
        <v>4.03</v>
      </c>
      <c r="AA83" s="201">
        <v>1.3</v>
      </c>
      <c r="AB83" s="201">
        <v>0</v>
      </c>
      <c r="AC83" s="201">
        <v>3.32</v>
      </c>
      <c r="AD83" s="201">
        <v>22.43</v>
      </c>
      <c r="AE83" s="201">
        <v>0</v>
      </c>
      <c r="AF83" s="201">
        <v>0</v>
      </c>
      <c r="AG83" s="201">
        <v>35.380000000000003</v>
      </c>
      <c r="AH83" s="201">
        <v>0</v>
      </c>
      <c r="AI83" s="201">
        <v>5.66</v>
      </c>
      <c r="AJ83" s="201">
        <v>0</v>
      </c>
      <c r="AK83" s="201">
        <v>2.2200000000000002</v>
      </c>
      <c r="AL83" s="201">
        <v>0</v>
      </c>
      <c r="AM83" s="201">
        <v>0</v>
      </c>
      <c r="AN83" s="201">
        <v>0</v>
      </c>
      <c r="AO83" s="201">
        <v>298.83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0.26</v>
      </c>
      <c r="AV83" s="201">
        <v>0.18</v>
      </c>
      <c r="AW83" s="201">
        <v>0.14000000000000001</v>
      </c>
      <c r="AX83" s="201">
        <v>0.2</v>
      </c>
      <c r="AY83" s="201">
        <v>0.17</v>
      </c>
    </row>
    <row r="84" spans="1:51">
      <c r="A84" t="s">
        <v>126</v>
      </c>
      <c r="B84" s="201">
        <v>0</v>
      </c>
      <c r="C84" s="201">
        <v>0</v>
      </c>
      <c r="D84" s="201">
        <v>21.53</v>
      </c>
      <c r="E84" s="201">
        <v>0</v>
      </c>
      <c r="F84" s="201">
        <v>0</v>
      </c>
      <c r="G84" s="201">
        <v>34.92</v>
      </c>
      <c r="H84" s="201">
        <v>0</v>
      </c>
      <c r="I84" s="201">
        <v>0</v>
      </c>
      <c r="J84" s="201">
        <v>43.63</v>
      </c>
      <c r="K84" s="201">
        <v>16.850000000000001</v>
      </c>
      <c r="L84" s="201">
        <v>0.6</v>
      </c>
      <c r="M84" s="201">
        <v>2.1800000000000002</v>
      </c>
      <c r="N84" s="201">
        <v>1.8</v>
      </c>
      <c r="O84" s="201">
        <v>2.52</v>
      </c>
      <c r="P84" s="201">
        <v>1.07</v>
      </c>
      <c r="Q84" s="201">
        <v>0.33</v>
      </c>
      <c r="R84" s="201">
        <v>0.33</v>
      </c>
      <c r="S84" s="201">
        <v>0.4</v>
      </c>
      <c r="T84" s="201">
        <v>0.05</v>
      </c>
      <c r="U84" s="201">
        <v>1.69</v>
      </c>
      <c r="V84" s="201">
        <v>0.21</v>
      </c>
      <c r="W84" s="201">
        <v>0.5</v>
      </c>
      <c r="X84" s="201">
        <v>2.14</v>
      </c>
      <c r="Y84" s="201">
        <v>0</v>
      </c>
      <c r="Z84" s="201">
        <v>4.03</v>
      </c>
      <c r="AA84" s="201">
        <v>1.3</v>
      </c>
      <c r="AB84" s="201">
        <v>0</v>
      </c>
      <c r="AC84" s="201">
        <v>3.32</v>
      </c>
      <c r="AD84" s="201">
        <v>22.43</v>
      </c>
      <c r="AE84" s="201">
        <v>0</v>
      </c>
      <c r="AF84" s="201">
        <v>0</v>
      </c>
      <c r="AG84" s="201">
        <v>35.380000000000003</v>
      </c>
      <c r="AH84" s="201">
        <v>0</v>
      </c>
      <c r="AI84" s="201">
        <v>5.66</v>
      </c>
      <c r="AJ84" s="201">
        <v>0</v>
      </c>
      <c r="AK84" s="201">
        <v>0.26</v>
      </c>
      <c r="AL84" s="201">
        <v>0</v>
      </c>
      <c r="AM84" s="201">
        <v>0</v>
      </c>
      <c r="AN84" s="201">
        <v>0</v>
      </c>
      <c r="AO84" s="201">
        <v>298.83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0.26</v>
      </c>
      <c r="AV84" s="201">
        <v>0.18</v>
      </c>
      <c r="AW84" s="201">
        <v>0.14000000000000001</v>
      </c>
      <c r="AX84" s="201">
        <v>0.2</v>
      </c>
      <c r="AY84" s="201">
        <v>0.17</v>
      </c>
    </row>
    <row r="85" spans="1:51">
      <c r="A85" t="s">
        <v>127</v>
      </c>
      <c r="B85" s="201">
        <v>0</v>
      </c>
      <c r="C85" s="201">
        <v>0</v>
      </c>
      <c r="D85" s="201">
        <v>21.53</v>
      </c>
      <c r="E85" s="201">
        <v>0</v>
      </c>
      <c r="F85" s="201">
        <v>0</v>
      </c>
      <c r="G85" s="201">
        <v>34.92</v>
      </c>
      <c r="H85" s="201">
        <v>0</v>
      </c>
      <c r="I85" s="201">
        <v>0</v>
      </c>
      <c r="J85" s="201">
        <v>43.63</v>
      </c>
      <c r="K85" s="201">
        <v>16.850000000000001</v>
      </c>
      <c r="L85" s="201">
        <v>0.6</v>
      </c>
      <c r="M85" s="201">
        <v>2.1800000000000002</v>
      </c>
      <c r="N85" s="201">
        <v>1.8</v>
      </c>
      <c r="O85" s="201">
        <v>2.52</v>
      </c>
      <c r="P85" s="201">
        <v>1.07</v>
      </c>
      <c r="Q85" s="201">
        <v>0.33</v>
      </c>
      <c r="R85" s="201">
        <v>0.33</v>
      </c>
      <c r="S85" s="201">
        <v>0.4</v>
      </c>
      <c r="T85" s="201">
        <v>0.05</v>
      </c>
      <c r="U85" s="201">
        <v>1.69</v>
      </c>
      <c r="V85" s="201">
        <v>0.21</v>
      </c>
      <c r="W85" s="201">
        <v>0.5</v>
      </c>
      <c r="X85" s="201">
        <v>2.14</v>
      </c>
      <c r="Y85" s="201">
        <v>0</v>
      </c>
      <c r="Z85" s="201">
        <v>4.03</v>
      </c>
      <c r="AA85" s="201">
        <v>1.3</v>
      </c>
      <c r="AB85" s="201">
        <v>0</v>
      </c>
      <c r="AC85" s="201">
        <v>3.32</v>
      </c>
      <c r="AD85" s="201">
        <v>22.43</v>
      </c>
      <c r="AE85" s="201">
        <v>0</v>
      </c>
      <c r="AF85" s="201">
        <v>0</v>
      </c>
      <c r="AG85" s="201">
        <v>35.380000000000003</v>
      </c>
      <c r="AH85" s="201">
        <v>0</v>
      </c>
      <c r="AI85" s="201">
        <v>5.66</v>
      </c>
      <c r="AJ85" s="201">
        <v>0</v>
      </c>
      <c r="AK85" s="201">
        <v>0.26</v>
      </c>
      <c r="AL85" s="201">
        <v>0</v>
      </c>
      <c r="AM85" s="201">
        <v>0</v>
      </c>
      <c r="AN85" s="201">
        <v>0</v>
      </c>
      <c r="AO85" s="201">
        <v>298.83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0.26</v>
      </c>
      <c r="AV85" s="201">
        <v>0.18</v>
      </c>
      <c r="AW85" s="201">
        <v>0.14000000000000001</v>
      </c>
      <c r="AX85" s="201">
        <v>0.17</v>
      </c>
      <c r="AY85" s="201">
        <v>0.17</v>
      </c>
    </row>
    <row r="86" spans="1:51">
      <c r="A86" t="s">
        <v>128</v>
      </c>
      <c r="B86" s="201">
        <v>0</v>
      </c>
      <c r="C86" s="201">
        <v>0</v>
      </c>
      <c r="D86" s="201">
        <v>21.53</v>
      </c>
      <c r="E86" s="201">
        <v>0</v>
      </c>
      <c r="F86" s="201">
        <v>0</v>
      </c>
      <c r="G86" s="201">
        <v>34.92</v>
      </c>
      <c r="H86" s="201">
        <v>0</v>
      </c>
      <c r="I86" s="201">
        <v>0</v>
      </c>
      <c r="J86" s="201">
        <v>43.63</v>
      </c>
      <c r="K86" s="201">
        <v>16.850000000000001</v>
      </c>
      <c r="L86" s="201">
        <v>0.6</v>
      </c>
      <c r="M86" s="201">
        <v>2.1800000000000002</v>
      </c>
      <c r="N86" s="201">
        <v>1.8</v>
      </c>
      <c r="O86" s="201">
        <v>2.52</v>
      </c>
      <c r="P86" s="201">
        <v>1.07</v>
      </c>
      <c r="Q86" s="201">
        <v>0.33</v>
      </c>
      <c r="R86" s="201">
        <v>0.33</v>
      </c>
      <c r="S86" s="201">
        <v>0.4</v>
      </c>
      <c r="T86" s="201">
        <v>0.05</v>
      </c>
      <c r="U86" s="201">
        <v>1.69</v>
      </c>
      <c r="V86" s="201">
        <v>0.21</v>
      </c>
      <c r="W86" s="201">
        <v>0.5</v>
      </c>
      <c r="X86" s="201">
        <v>2.14</v>
      </c>
      <c r="Y86" s="201">
        <v>0</v>
      </c>
      <c r="Z86" s="201">
        <v>4.03</v>
      </c>
      <c r="AA86" s="201">
        <v>1.3</v>
      </c>
      <c r="AB86" s="201">
        <v>0</v>
      </c>
      <c r="AC86" s="201">
        <v>2.3199999999999998</v>
      </c>
      <c r="AD86" s="201">
        <v>22.43</v>
      </c>
      <c r="AE86" s="201">
        <v>0</v>
      </c>
      <c r="AF86" s="201">
        <v>0</v>
      </c>
      <c r="AG86" s="201">
        <v>35.380000000000003</v>
      </c>
      <c r="AH86" s="201">
        <v>0</v>
      </c>
      <c r="AI86" s="201">
        <v>5.66</v>
      </c>
      <c r="AJ86" s="201">
        <v>0</v>
      </c>
      <c r="AK86" s="201">
        <v>0.26</v>
      </c>
      <c r="AL86" s="201">
        <v>0</v>
      </c>
      <c r="AM86" s="201">
        <v>0</v>
      </c>
      <c r="AN86" s="201">
        <v>0</v>
      </c>
      <c r="AO86" s="201">
        <v>298.83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0.26</v>
      </c>
      <c r="AV86" s="201">
        <v>0.18</v>
      </c>
      <c r="AW86" s="201">
        <v>0.14000000000000001</v>
      </c>
      <c r="AX86" s="201">
        <v>0.08</v>
      </c>
      <c r="AY86" s="201">
        <v>0.17</v>
      </c>
    </row>
    <row r="87" spans="1:51">
      <c r="A87" t="s">
        <v>129</v>
      </c>
      <c r="B87" s="201">
        <v>0</v>
      </c>
      <c r="C87" s="201">
        <v>0</v>
      </c>
      <c r="D87" s="201">
        <v>21.53</v>
      </c>
      <c r="E87" s="201">
        <v>0</v>
      </c>
      <c r="F87" s="201">
        <v>0</v>
      </c>
      <c r="G87" s="201">
        <v>34.92</v>
      </c>
      <c r="H87" s="201">
        <v>0</v>
      </c>
      <c r="I87" s="201">
        <v>0</v>
      </c>
      <c r="J87" s="201">
        <v>43.63</v>
      </c>
      <c r="K87" s="201">
        <v>16.850000000000001</v>
      </c>
      <c r="L87" s="201">
        <v>0.6</v>
      </c>
      <c r="M87" s="201">
        <v>2.1800000000000002</v>
      </c>
      <c r="N87" s="201">
        <v>1.8</v>
      </c>
      <c r="O87" s="201">
        <v>2.52</v>
      </c>
      <c r="P87" s="201">
        <v>1.07</v>
      </c>
      <c r="Q87" s="201">
        <v>0.33</v>
      </c>
      <c r="R87" s="201">
        <v>0.33</v>
      </c>
      <c r="S87" s="201">
        <v>0.4</v>
      </c>
      <c r="T87" s="201">
        <v>0.05</v>
      </c>
      <c r="U87" s="201">
        <v>1.69</v>
      </c>
      <c r="V87" s="201">
        <v>0.21</v>
      </c>
      <c r="W87" s="201">
        <v>0.5</v>
      </c>
      <c r="X87" s="201">
        <v>2.14</v>
      </c>
      <c r="Y87" s="201">
        <v>0</v>
      </c>
      <c r="Z87" s="201">
        <v>4.03</v>
      </c>
      <c r="AA87" s="201">
        <v>1.3</v>
      </c>
      <c r="AB87" s="201">
        <v>0</v>
      </c>
      <c r="AC87" s="201">
        <v>2.3199999999999998</v>
      </c>
      <c r="AD87" s="201">
        <v>22.43</v>
      </c>
      <c r="AE87" s="201">
        <v>0</v>
      </c>
      <c r="AF87" s="201">
        <v>0</v>
      </c>
      <c r="AG87" s="201">
        <v>35.380000000000003</v>
      </c>
      <c r="AH87" s="201">
        <v>0</v>
      </c>
      <c r="AI87" s="201">
        <v>5.66</v>
      </c>
      <c r="AJ87" s="201">
        <v>0</v>
      </c>
      <c r="AK87" s="201">
        <v>1.86</v>
      </c>
      <c r="AL87" s="201">
        <v>0</v>
      </c>
      <c r="AM87" s="201">
        <v>0</v>
      </c>
      <c r="AN87" s="201">
        <v>0</v>
      </c>
      <c r="AO87" s="201">
        <v>298.83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0.26</v>
      </c>
      <c r="AV87" s="201">
        <v>0.18</v>
      </c>
      <c r="AW87" s="201">
        <v>0.12</v>
      </c>
      <c r="AX87" s="201">
        <v>0.08</v>
      </c>
      <c r="AY87" s="201">
        <v>0.17</v>
      </c>
    </row>
    <row r="88" spans="1:51">
      <c r="A88" t="s">
        <v>130</v>
      </c>
      <c r="B88" s="201">
        <v>0</v>
      </c>
      <c r="C88" s="201">
        <v>0</v>
      </c>
      <c r="D88" s="201">
        <v>21.53</v>
      </c>
      <c r="E88" s="201">
        <v>0</v>
      </c>
      <c r="F88" s="201">
        <v>0</v>
      </c>
      <c r="G88" s="201">
        <v>34.92</v>
      </c>
      <c r="H88" s="201">
        <v>0</v>
      </c>
      <c r="I88" s="201">
        <v>0</v>
      </c>
      <c r="J88" s="201">
        <v>43.63</v>
      </c>
      <c r="K88" s="201">
        <v>16.850000000000001</v>
      </c>
      <c r="L88" s="201">
        <v>0.6</v>
      </c>
      <c r="M88" s="201">
        <v>2.1800000000000002</v>
      </c>
      <c r="N88" s="201">
        <v>1.8</v>
      </c>
      <c r="O88" s="201">
        <v>2.52</v>
      </c>
      <c r="P88" s="201">
        <v>1.07</v>
      </c>
      <c r="Q88" s="201">
        <v>0.33</v>
      </c>
      <c r="R88" s="201">
        <v>0.33</v>
      </c>
      <c r="S88" s="201">
        <v>0.4</v>
      </c>
      <c r="T88" s="201">
        <v>0.05</v>
      </c>
      <c r="U88" s="201">
        <v>1.69</v>
      </c>
      <c r="V88" s="201">
        <v>0.21</v>
      </c>
      <c r="W88" s="201">
        <v>0.5</v>
      </c>
      <c r="X88" s="201">
        <v>2.14</v>
      </c>
      <c r="Y88" s="201">
        <v>0</v>
      </c>
      <c r="Z88" s="201">
        <v>4.03</v>
      </c>
      <c r="AA88" s="201">
        <v>1.3</v>
      </c>
      <c r="AB88" s="201">
        <v>0</v>
      </c>
      <c r="AC88" s="201">
        <v>2.3199999999999998</v>
      </c>
      <c r="AD88" s="201">
        <v>22.43</v>
      </c>
      <c r="AE88" s="201">
        <v>0</v>
      </c>
      <c r="AF88" s="201">
        <v>0</v>
      </c>
      <c r="AG88" s="201">
        <v>35.380000000000003</v>
      </c>
      <c r="AH88" s="201">
        <v>0</v>
      </c>
      <c r="AI88" s="201">
        <v>5.66</v>
      </c>
      <c r="AJ88" s="201">
        <v>0</v>
      </c>
      <c r="AK88" s="201">
        <v>1.86</v>
      </c>
      <c r="AL88" s="201">
        <v>0</v>
      </c>
      <c r="AM88" s="201">
        <v>0</v>
      </c>
      <c r="AN88" s="201">
        <v>0</v>
      </c>
      <c r="AO88" s="201">
        <v>298.83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0.26</v>
      </c>
      <c r="AV88" s="201">
        <v>0.18</v>
      </c>
      <c r="AW88" s="201">
        <v>0.12</v>
      </c>
      <c r="AX88" s="201">
        <v>0.08</v>
      </c>
      <c r="AY88" s="201">
        <v>0.17</v>
      </c>
    </row>
    <row r="89" spans="1:51">
      <c r="A89" t="s">
        <v>131</v>
      </c>
      <c r="B89" s="201">
        <v>0</v>
      </c>
      <c r="C89" s="201">
        <v>0</v>
      </c>
      <c r="D89" s="201">
        <v>21.53</v>
      </c>
      <c r="E89" s="201">
        <v>0</v>
      </c>
      <c r="F89" s="201">
        <v>0</v>
      </c>
      <c r="G89" s="201">
        <v>34.92</v>
      </c>
      <c r="H89" s="201">
        <v>0</v>
      </c>
      <c r="I89" s="201">
        <v>0</v>
      </c>
      <c r="J89" s="201">
        <v>43.63</v>
      </c>
      <c r="K89" s="201">
        <v>16.850000000000001</v>
      </c>
      <c r="L89" s="201">
        <v>0.6</v>
      </c>
      <c r="M89" s="201">
        <v>2.1800000000000002</v>
      </c>
      <c r="N89" s="201">
        <v>1.8</v>
      </c>
      <c r="O89" s="201">
        <v>2.52</v>
      </c>
      <c r="P89" s="201">
        <v>1.07</v>
      </c>
      <c r="Q89" s="201">
        <v>0.33</v>
      </c>
      <c r="R89" s="201">
        <v>0.33</v>
      </c>
      <c r="S89" s="201">
        <v>0.4</v>
      </c>
      <c r="T89" s="201">
        <v>0.05</v>
      </c>
      <c r="U89" s="201">
        <v>1.69</v>
      </c>
      <c r="V89" s="201">
        <v>0.21</v>
      </c>
      <c r="W89" s="201">
        <v>0.5</v>
      </c>
      <c r="X89" s="201">
        <v>2.14</v>
      </c>
      <c r="Y89" s="201">
        <v>0</v>
      </c>
      <c r="Z89" s="201">
        <v>4.03</v>
      </c>
      <c r="AA89" s="201">
        <v>1.3</v>
      </c>
      <c r="AB89" s="201">
        <v>0</v>
      </c>
      <c r="AC89" s="201">
        <v>2.3199999999999998</v>
      </c>
      <c r="AD89" s="201">
        <v>22.43</v>
      </c>
      <c r="AE89" s="201">
        <v>0</v>
      </c>
      <c r="AF89" s="201">
        <v>0</v>
      </c>
      <c r="AG89" s="201">
        <v>35.380000000000003</v>
      </c>
      <c r="AH89" s="201">
        <v>0</v>
      </c>
      <c r="AI89" s="201">
        <v>5.66</v>
      </c>
      <c r="AJ89" s="201">
        <v>0</v>
      </c>
      <c r="AK89" s="201">
        <v>1.86</v>
      </c>
      <c r="AL89" s="201">
        <v>0</v>
      </c>
      <c r="AM89" s="201">
        <v>0</v>
      </c>
      <c r="AN89" s="201">
        <v>0</v>
      </c>
      <c r="AO89" s="201">
        <v>298.83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0.26</v>
      </c>
      <c r="AV89" s="201">
        <v>0.18</v>
      </c>
      <c r="AW89" s="201">
        <v>0.14000000000000001</v>
      </c>
      <c r="AX89" s="201">
        <v>0.17</v>
      </c>
      <c r="AY89" s="201">
        <v>0.17</v>
      </c>
    </row>
    <row r="90" spans="1:51">
      <c r="A90" t="s">
        <v>132</v>
      </c>
      <c r="B90" s="201">
        <v>0</v>
      </c>
      <c r="C90" s="201">
        <v>0</v>
      </c>
      <c r="D90" s="201">
        <v>21.53</v>
      </c>
      <c r="E90" s="201">
        <v>0</v>
      </c>
      <c r="F90" s="201">
        <v>0</v>
      </c>
      <c r="G90" s="201">
        <v>34.92</v>
      </c>
      <c r="H90" s="201">
        <v>0</v>
      </c>
      <c r="I90" s="201">
        <v>0</v>
      </c>
      <c r="J90" s="201">
        <v>43.63</v>
      </c>
      <c r="K90" s="201">
        <v>16.850000000000001</v>
      </c>
      <c r="L90" s="201">
        <v>0.6</v>
      </c>
      <c r="M90" s="201">
        <v>2.1800000000000002</v>
      </c>
      <c r="N90" s="201">
        <v>1.8</v>
      </c>
      <c r="O90" s="201">
        <v>2.52</v>
      </c>
      <c r="P90" s="201">
        <v>1.07</v>
      </c>
      <c r="Q90" s="201">
        <v>0.33</v>
      </c>
      <c r="R90" s="201">
        <v>0.33</v>
      </c>
      <c r="S90" s="201">
        <v>0.4</v>
      </c>
      <c r="T90" s="201">
        <v>0.05</v>
      </c>
      <c r="U90" s="201">
        <v>1.69</v>
      </c>
      <c r="V90" s="201">
        <v>0.21</v>
      </c>
      <c r="W90" s="201">
        <v>0.5</v>
      </c>
      <c r="X90" s="201">
        <v>2.14</v>
      </c>
      <c r="Y90" s="201">
        <v>0</v>
      </c>
      <c r="Z90" s="201">
        <v>4.03</v>
      </c>
      <c r="AA90" s="201">
        <v>1.3</v>
      </c>
      <c r="AB90" s="201">
        <v>0</v>
      </c>
      <c r="AC90" s="201">
        <v>2.3199999999999998</v>
      </c>
      <c r="AD90" s="201">
        <v>22.43</v>
      </c>
      <c r="AE90" s="201">
        <v>0</v>
      </c>
      <c r="AF90" s="201">
        <v>0</v>
      </c>
      <c r="AG90" s="201">
        <v>35.380000000000003</v>
      </c>
      <c r="AH90" s="201">
        <v>0</v>
      </c>
      <c r="AI90" s="201">
        <v>5.66</v>
      </c>
      <c r="AJ90" s="201">
        <v>0</v>
      </c>
      <c r="AK90" s="201">
        <v>1.86</v>
      </c>
      <c r="AL90" s="201">
        <v>0</v>
      </c>
      <c r="AM90" s="201">
        <v>0</v>
      </c>
      <c r="AN90" s="201">
        <v>0</v>
      </c>
      <c r="AO90" s="201">
        <v>298.83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0.26</v>
      </c>
      <c r="AV90" s="201">
        <v>0.18</v>
      </c>
      <c r="AW90" s="201">
        <v>0.14000000000000001</v>
      </c>
      <c r="AX90" s="201">
        <v>0.09</v>
      </c>
      <c r="AY90" s="201">
        <v>0.17</v>
      </c>
    </row>
    <row r="91" spans="1:51">
      <c r="A91" t="s">
        <v>133</v>
      </c>
      <c r="B91" s="201">
        <v>0</v>
      </c>
      <c r="C91" s="201">
        <v>0</v>
      </c>
      <c r="D91" s="201">
        <v>21.82</v>
      </c>
      <c r="E91" s="201">
        <v>0</v>
      </c>
      <c r="F91" s="201">
        <v>0</v>
      </c>
      <c r="G91" s="201">
        <v>34.92</v>
      </c>
      <c r="H91" s="201">
        <v>0</v>
      </c>
      <c r="I91" s="201">
        <v>0</v>
      </c>
      <c r="J91" s="201">
        <v>44.24</v>
      </c>
      <c r="K91" s="201">
        <v>16.850000000000001</v>
      </c>
      <c r="L91" s="201">
        <v>0.6</v>
      </c>
      <c r="M91" s="201">
        <v>2.1800000000000002</v>
      </c>
      <c r="N91" s="201">
        <v>1.8</v>
      </c>
      <c r="O91" s="201">
        <v>2.52</v>
      </c>
      <c r="P91" s="201">
        <v>1.07</v>
      </c>
      <c r="Q91" s="201">
        <v>0.33</v>
      </c>
      <c r="R91" s="201">
        <v>0.33</v>
      </c>
      <c r="S91" s="201">
        <v>0.4</v>
      </c>
      <c r="T91" s="201">
        <v>0.05</v>
      </c>
      <c r="U91" s="201">
        <v>1.69</v>
      </c>
      <c r="V91" s="201">
        <v>0.21</v>
      </c>
      <c r="W91" s="201">
        <v>0.5</v>
      </c>
      <c r="X91" s="201">
        <v>2.14</v>
      </c>
      <c r="Y91" s="201">
        <v>0</v>
      </c>
      <c r="Z91" s="201">
        <v>4.03</v>
      </c>
      <c r="AA91" s="201">
        <v>1.3</v>
      </c>
      <c r="AB91" s="201">
        <v>0</v>
      </c>
      <c r="AC91" s="201">
        <v>2.3199999999999998</v>
      </c>
      <c r="AD91" s="201">
        <v>22.43</v>
      </c>
      <c r="AE91" s="201">
        <v>0</v>
      </c>
      <c r="AF91" s="201">
        <v>0</v>
      </c>
      <c r="AG91" s="201">
        <v>35.380000000000003</v>
      </c>
      <c r="AH91" s="201">
        <v>0</v>
      </c>
      <c r="AI91" s="201">
        <v>5.66</v>
      </c>
      <c r="AJ91" s="201">
        <v>0</v>
      </c>
      <c r="AK91" s="201">
        <v>0.26</v>
      </c>
      <c r="AL91" s="201">
        <v>0</v>
      </c>
      <c r="AM91" s="201">
        <v>0</v>
      </c>
      <c r="AN91" s="201">
        <v>0</v>
      </c>
      <c r="AO91" s="201">
        <v>298.83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0.26</v>
      </c>
      <c r="AV91" s="201">
        <v>0.18</v>
      </c>
      <c r="AW91" s="201">
        <v>0.14000000000000001</v>
      </c>
      <c r="AX91" s="201">
        <v>0.09</v>
      </c>
      <c r="AY91" s="201">
        <v>0.17</v>
      </c>
    </row>
    <row r="92" spans="1:51">
      <c r="A92" t="s">
        <v>134</v>
      </c>
      <c r="B92" s="201">
        <v>0</v>
      </c>
      <c r="C92" s="201">
        <v>0</v>
      </c>
      <c r="D92" s="201">
        <v>21.82</v>
      </c>
      <c r="E92" s="201">
        <v>0</v>
      </c>
      <c r="F92" s="201">
        <v>0</v>
      </c>
      <c r="G92" s="201">
        <v>34.92</v>
      </c>
      <c r="H92" s="201">
        <v>0</v>
      </c>
      <c r="I92" s="201">
        <v>0</v>
      </c>
      <c r="J92" s="201">
        <v>44.24</v>
      </c>
      <c r="K92" s="201">
        <v>16.850000000000001</v>
      </c>
      <c r="L92" s="201">
        <v>0.6</v>
      </c>
      <c r="M92" s="201">
        <v>2.1800000000000002</v>
      </c>
      <c r="N92" s="201">
        <v>1.8</v>
      </c>
      <c r="O92" s="201">
        <v>2.52</v>
      </c>
      <c r="P92" s="201">
        <v>1.07</v>
      </c>
      <c r="Q92" s="201">
        <v>0.33</v>
      </c>
      <c r="R92" s="201">
        <v>0.33</v>
      </c>
      <c r="S92" s="201">
        <v>0.4</v>
      </c>
      <c r="T92" s="201">
        <v>0.05</v>
      </c>
      <c r="U92" s="201">
        <v>1.69</v>
      </c>
      <c r="V92" s="201">
        <v>0.21</v>
      </c>
      <c r="W92" s="201">
        <v>0.5</v>
      </c>
      <c r="X92" s="201">
        <v>2.14</v>
      </c>
      <c r="Y92" s="201">
        <v>0</v>
      </c>
      <c r="Z92" s="201">
        <v>4.03</v>
      </c>
      <c r="AA92" s="201">
        <v>1.3</v>
      </c>
      <c r="AB92" s="201">
        <v>0</v>
      </c>
      <c r="AC92" s="201">
        <v>2.3199999999999998</v>
      </c>
      <c r="AD92" s="201">
        <v>22.43</v>
      </c>
      <c r="AE92" s="201">
        <v>0</v>
      </c>
      <c r="AF92" s="201">
        <v>0</v>
      </c>
      <c r="AG92" s="201">
        <v>35.380000000000003</v>
      </c>
      <c r="AH92" s="201">
        <v>0</v>
      </c>
      <c r="AI92" s="201">
        <v>5.66</v>
      </c>
      <c r="AJ92" s="201">
        <v>0</v>
      </c>
      <c r="AK92" s="201">
        <v>0.26</v>
      </c>
      <c r="AL92" s="201">
        <v>0</v>
      </c>
      <c r="AM92" s="201">
        <v>0</v>
      </c>
      <c r="AN92" s="201">
        <v>0</v>
      </c>
      <c r="AO92" s="201">
        <v>298.83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0.26</v>
      </c>
      <c r="AV92" s="201">
        <v>0.18</v>
      </c>
      <c r="AW92" s="201">
        <v>0.14000000000000001</v>
      </c>
      <c r="AX92" s="201">
        <v>0.09</v>
      </c>
      <c r="AY92" s="201">
        <v>0.17</v>
      </c>
    </row>
    <row r="93" spans="1:51">
      <c r="A93" t="s">
        <v>135</v>
      </c>
      <c r="B93" s="201">
        <v>0</v>
      </c>
      <c r="C93" s="201">
        <v>0</v>
      </c>
      <c r="D93" s="201">
        <v>21.82</v>
      </c>
      <c r="E93" s="201">
        <v>0</v>
      </c>
      <c r="F93" s="201">
        <v>0</v>
      </c>
      <c r="G93" s="201">
        <v>35.21</v>
      </c>
      <c r="H93" s="201">
        <v>0</v>
      </c>
      <c r="I93" s="201">
        <v>0</v>
      </c>
      <c r="J93" s="201">
        <v>44.24</v>
      </c>
      <c r="K93" s="201">
        <v>16.850000000000001</v>
      </c>
      <c r="L93" s="201">
        <v>0.6</v>
      </c>
      <c r="M93" s="201">
        <v>2.1800000000000002</v>
      </c>
      <c r="N93" s="201">
        <v>1.8</v>
      </c>
      <c r="O93" s="201">
        <v>2.52</v>
      </c>
      <c r="P93" s="201">
        <v>1.07</v>
      </c>
      <c r="Q93" s="201">
        <v>0.33</v>
      </c>
      <c r="R93" s="201">
        <v>0.33</v>
      </c>
      <c r="S93" s="201">
        <v>0.4</v>
      </c>
      <c r="T93" s="201">
        <v>0.05</v>
      </c>
      <c r="U93" s="201">
        <v>1.69</v>
      </c>
      <c r="V93" s="201">
        <v>0.21</v>
      </c>
      <c r="W93" s="201">
        <v>0.5</v>
      </c>
      <c r="X93" s="201">
        <v>2.14</v>
      </c>
      <c r="Y93" s="201">
        <v>0</v>
      </c>
      <c r="Z93" s="201">
        <v>4.03</v>
      </c>
      <c r="AA93" s="201">
        <v>1.3</v>
      </c>
      <c r="AB93" s="201">
        <v>0</v>
      </c>
      <c r="AC93" s="201">
        <v>2.3199999999999998</v>
      </c>
      <c r="AD93" s="201">
        <v>22.43</v>
      </c>
      <c r="AE93" s="201">
        <v>0</v>
      </c>
      <c r="AF93" s="201">
        <v>0</v>
      </c>
      <c r="AG93" s="201">
        <v>35.380000000000003</v>
      </c>
      <c r="AH93" s="201">
        <v>0</v>
      </c>
      <c r="AI93" s="201">
        <v>5.66</v>
      </c>
      <c r="AJ93" s="201">
        <v>0</v>
      </c>
      <c r="AK93" s="201">
        <v>0.26</v>
      </c>
      <c r="AL93" s="201">
        <v>0</v>
      </c>
      <c r="AM93" s="201">
        <v>0</v>
      </c>
      <c r="AN93" s="201">
        <v>0</v>
      </c>
      <c r="AO93" s="201">
        <v>298.83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0.26</v>
      </c>
      <c r="AV93" s="201">
        <v>0.18</v>
      </c>
      <c r="AW93" s="201">
        <v>0.14000000000000001</v>
      </c>
      <c r="AX93" s="201">
        <v>0.09</v>
      </c>
      <c r="AY93" s="201">
        <v>0.17</v>
      </c>
    </row>
    <row r="94" spans="1:51">
      <c r="A94" t="s">
        <v>136</v>
      </c>
      <c r="B94" s="201">
        <v>0</v>
      </c>
      <c r="C94" s="201">
        <v>0</v>
      </c>
      <c r="D94" s="201">
        <v>21.82</v>
      </c>
      <c r="E94" s="201">
        <v>0</v>
      </c>
      <c r="F94" s="201">
        <v>0</v>
      </c>
      <c r="G94" s="201">
        <v>35.21</v>
      </c>
      <c r="H94" s="201">
        <v>0</v>
      </c>
      <c r="I94" s="201">
        <v>0</v>
      </c>
      <c r="J94" s="201">
        <v>44.24</v>
      </c>
      <c r="K94" s="201">
        <v>16.850000000000001</v>
      </c>
      <c r="L94" s="201">
        <v>0.6</v>
      </c>
      <c r="M94" s="201">
        <v>2.1800000000000002</v>
      </c>
      <c r="N94" s="201">
        <v>1.8</v>
      </c>
      <c r="O94" s="201">
        <v>2.52</v>
      </c>
      <c r="P94" s="201">
        <v>1.07</v>
      </c>
      <c r="Q94" s="201">
        <v>0.33</v>
      </c>
      <c r="R94" s="201">
        <v>0.33</v>
      </c>
      <c r="S94" s="201">
        <v>0.4</v>
      </c>
      <c r="T94" s="201">
        <v>0.05</v>
      </c>
      <c r="U94" s="201">
        <v>1.69</v>
      </c>
      <c r="V94" s="201">
        <v>0.21</v>
      </c>
      <c r="W94" s="201">
        <v>0.5</v>
      </c>
      <c r="X94" s="201">
        <v>2.14</v>
      </c>
      <c r="Y94" s="201">
        <v>0</v>
      </c>
      <c r="Z94" s="201">
        <v>4.03</v>
      </c>
      <c r="AA94" s="201">
        <v>1.3</v>
      </c>
      <c r="AB94" s="201">
        <v>0</v>
      </c>
      <c r="AC94" s="201">
        <v>2.3199999999999998</v>
      </c>
      <c r="AD94" s="201">
        <v>22.43</v>
      </c>
      <c r="AE94" s="201">
        <v>0</v>
      </c>
      <c r="AF94" s="201">
        <v>0</v>
      </c>
      <c r="AG94" s="201">
        <v>34.64</v>
      </c>
      <c r="AH94" s="201">
        <v>0</v>
      </c>
      <c r="AI94" s="201">
        <v>5.66</v>
      </c>
      <c r="AJ94" s="201">
        <v>0</v>
      </c>
      <c r="AK94" s="201">
        <v>0.26</v>
      </c>
      <c r="AL94" s="201">
        <v>0</v>
      </c>
      <c r="AM94" s="201">
        <v>0</v>
      </c>
      <c r="AN94" s="201">
        <v>0</v>
      </c>
      <c r="AO94" s="201">
        <v>298.83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0.26</v>
      </c>
      <c r="AV94" s="201">
        <v>0.18</v>
      </c>
      <c r="AW94" s="201">
        <v>0.14000000000000001</v>
      </c>
      <c r="AX94" s="201">
        <v>0.17</v>
      </c>
      <c r="AY94" s="201">
        <v>0.17</v>
      </c>
    </row>
    <row r="95" spans="1:51">
      <c r="A95" t="s">
        <v>137</v>
      </c>
      <c r="B95" s="201">
        <v>0</v>
      </c>
      <c r="C95" s="201">
        <v>0</v>
      </c>
      <c r="D95" s="201">
        <v>21.82</v>
      </c>
      <c r="E95" s="201">
        <v>0</v>
      </c>
      <c r="F95" s="201">
        <v>0</v>
      </c>
      <c r="G95" s="201">
        <v>35.21</v>
      </c>
      <c r="H95" s="201">
        <v>0</v>
      </c>
      <c r="I95" s="201">
        <v>0</v>
      </c>
      <c r="J95" s="201">
        <v>44.24</v>
      </c>
      <c r="K95" s="201">
        <v>16.850000000000001</v>
      </c>
      <c r="L95" s="201">
        <v>0.6</v>
      </c>
      <c r="M95" s="201">
        <v>2.1800000000000002</v>
      </c>
      <c r="N95" s="201">
        <v>1.8</v>
      </c>
      <c r="O95" s="201">
        <v>2.52</v>
      </c>
      <c r="P95" s="201">
        <v>1.07</v>
      </c>
      <c r="Q95" s="201">
        <v>0.33</v>
      </c>
      <c r="R95" s="201">
        <v>0.33</v>
      </c>
      <c r="S95" s="201">
        <v>0.4</v>
      </c>
      <c r="T95" s="201">
        <v>0.05</v>
      </c>
      <c r="U95" s="201">
        <v>1.69</v>
      </c>
      <c r="V95" s="201">
        <v>0.21</v>
      </c>
      <c r="W95" s="201">
        <v>0.5</v>
      </c>
      <c r="X95" s="201">
        <v>2.14</v>
      </c>
      <c r="Y95" s="201">
        <v>0</v>
      </c>
      <c r="Z95" s="201">
        <v>4.03</v>
      </c>
      <c r="AA95" s="201">
        <v>1.3</v>
      </c>
      <c r="AB95" s="201">
        <v>0</v>
      </c>
      <c r="AC95" s="201">
        <v>2.3199999999999998</v>
      </c>
      <c r="AD95" s="201">
        <v>22.43</v>
      </c>
      <c r="AE95" s="201">
        <v>0</v>
      </c>
      <c r="AF95" s="201">
        <v>0</v>
      </c>
      <c r="AG95" s="201">
        <v>34.64</v>
      </c>
      <c r="AH95" s="201">
        <v>0</v>
      </c>
      <c r="AI95" s="201">
        <v>5.66</v>
      </c>
      <c r="AJ95" s="201">
        <v>0</v>
      </c>
      <c r="AK95" s="201">
        <v>1.86</v>
      </c>
      <c r="AL95" s="201">
        <v>0</v>
      </c>
      <c r="AM95" s="201">
        <v>0</v>
      </c>
      <c r="AN95" s="201">
        <v>0</v>
      </c>
      <c r="AO95" s="201">
        <v>298.83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0.26</v>
      </c>
      <c r="AV95" s="201">
        <v>0.18</v>
      </c>
      <c r="AW95" s="201">
        <v>0.14000000000000001</v>
      </c>
      <c r="AX95" s="201">
        <v>0.13</v>
      </c>
      <c r="AY95" s="201">
        <v>0.17</v>
      </c>
    </row>
    <row r="96" spans="1:51">
      <c r="A96" t="s">
        <v>138</v>
      </c>
      <c r="B96" s="201">
        <v>0</v>
      </c>
      <c r="C96" s="201">
        <v>0</v>
      </c>
      <c r="D96" s="201">
        <v>21.82</v>
      </c>
      <c r="E96" s="201">
        <v>0</v>
      </c>
      <c r="F96" s="201">
        <v>0</v>
      </c>
      <c r="G96" s="201">
        <v>35.21</v>
      </c>
      <c r="H96" s="201">
        <v>0</v>
      </c>
      <c r="I96" s="201">
        <v>0</v>
      </c>
      <c r="J96" s="201">
        <v>44.24</v>
      </c>
      <c r="K96" s="201">
        <v>16.850000000000001</v>
      </c>
      <c r="L96" s="201">
        <v>0.6</v>
      </c>
      <c r="M96" s="201">
        <v>2.1800000000000002</v>
      </c>
      <c r="N96" s="201">
        <v>1.8</v>
      </c>
      <c r="O96" s="201">
        <v>2.52</v>
      </c>
      <c r="P96" s="201">
        <v>1.07</v>
      </c>
      <c r="Q96" s="201">
        <v>0.33</v>
      </c>
      <c r="R96" s="201">
        <v>0.33</v>
      </c>
      <c r="S96" s="201">
        <v>0.4</v>
      </c>
      <c r="T96" s="201">
        <v>0.05</v>
      </c>
      <c r="U96" s="201">
        <v>1.69</v>
      </c>
      <c r="V96" s="201">
        <v>0.21</v>
      </c>
      <c r="W96" s="201">
        <v>0.5</v>
      </c>
      <c r="X96" s="201">
        <v>2.14</v>
      </c>
      <c r="Y96" s="201">
        <v>0</v>
      </c>
      <c r="Z96" s="201">
        <v>4.03</v>
      </c>
      <c r="AA96" s="201">
        <v>1.3</v>
      </c>
      <c r="AB96" s="201">
        <v>0</v>
      </c>
      <c r="AC96" s="201">
        <v>2.3199999999999998</v>
      </c>
      <c r="AD96" s="201">
        <v>22.43</v>
      </c>
      <c r="AE96" s="201">
        <v>0</v>
      </c>
      <c r="AF96" s="201">
        <v>0</v>
      </c>
      <c r="AG96" s="201">
        <v>34.64</v>
      </c>
      <c r="AH96" s="201">
        <v>0</v>
      </c>
      <c r="AI96" s="201">
        <v>5.66</v>
      </c>
      <c r="AJ96" s="201">
        <v>0</v>
      </c>
      <c r="AK96" s="201">
        <v>1.86</v>
      </c>
      <c r="AL96" s="201">
        <v>0</v>
      </c>
      <c r="AM96" s="201">
        <v>0</v>
      </c>
      <c r="AN96" s="201">
        <v>0</v>
      </c>
      <c r="AO96" s="201">
        <v>298.83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0.26</v>
      </c>
      <c r="AV96" s="201">
        <v>0.18</v>
      </c>
      <c r="AW96" s="201">
        <v>0.11</v>
      </c>
      <c r="AX96" s="201">
        <v>0.09</v>
      </c>
      <c r="AY96" s="201">
        <v>0.17</v>
      </c>
    </row>
    <row r="97" spans="1:51">
      <c r="A97" t="s">
        <v>139</v>
      </c>
      <c r="B97" s="201">
        <v>0</v>
      </c>
      <c r="C97" s="201">
        <v>0</v>
      </c>
      <c r="D97" s="201">
        <v>21.82</v>
      </c>
      <c r="E97" s="201">
        <v>0</v>
      </c>
      <c r="F97" s="201">
        <v>0</v>
      </c>
      <c r="G97" s="201">
        <v>35.21</v>
      </c>
      <c r="H97" s="201">
        <v>0</v>
      </c>
      <c r="I97" s="201">
        <v>0</v>
      </c>
      <c r="J97" s="201">
        <v>44.24</v>
      </c>
      <c r="K97" s="201">
        <v>16.850000000000001</v>
      </c>
      <c r="L97" s="201">
        <v>0.6</v>
      </c>
      <c r="M97" s="201">
        <v>2.1800000000000002</v>
      </c>
      <c r="N97" s="201">
        <v>1.8</v>
      </c>
      <c r="O97" s="201">
        <v>2.52</v>
      </c>
      <c r="P97" s="201">
        <v>1.07</v>
      </c>
      <c r="Q97" s="201">
        <v>0.33</v>
      </c>
      <c r="R97" s="201">
        <v>0.33</v>
      </c>
      <c r="S97" s="201">
        <v>0.4</v>
      </c>
      <c r="T97" s="201">
        <v>0.05</v>
      </c>
      <c r="U97" s="201">
        <v>1.69</v>
      </c>
      <c r="V97" s="201">
        <v>0.21</v>
      </c>
      <c r="W97" s="201">
        <v>0.5</v>
      </c>
      <c r="X97" s="201">
        <v>2.14</v>
      </c>
      <c r="Y97" s="201">
        <v>0</v>
      </c>
      <c r="Z97" s="201">
        <v>4.03</v>
      </c>
      <c r="AA97" s="201">
        <v>1.3</v>
      </c>
      <c r="AB97" s="201">
        <v>0</v>
      </c>
      <c r="AC97" s="201">
        <v>2.3199999999999998</v>
      </c>
      <c r="AD97" s="201">
        <v>22.43</v>
      </c>
      <c r="AE97" s="201">
        <v>0</v>
      </c>
      <c r="AF97" s="201">
        <v>0</v>
      </c>
      <c r="AG97" s="201">
        <v>34.64</v>
      </c>
      <c r="AH97" s="201">
        <v>0</v>
      </c>
      <c r="AI97" s="201">
        <v>5.66</v>
      </c>
      <c r="AJ97" s="201">
        <v>0</v>
      </c>
      <c r="AK97" s="201">
        <v>1.86</v>
      </c>
      <c r="AL97" s="201">
        <v>0</v>
      </c>
      <c r="AM97" s="201">
        <v>0</v>
      </c>
      <c r="AN97" s="201">
        <v>0</v>
      </c>
      <c r="AO97" s="201">
        <v>298.83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0.26</v>
      </c>
      <c r="AV97" s="201">
        <v>0.18</v>
      </c>
      <c r="AW97" s="201">
        <v>0.08</v>
      </c>
      <c r="AX97" s="201">
        <v>0.05</v>
      </c>
      <c r="AY97" s="201">
        <v>0.17</v>
      </c>
    </row>
    <row r="98" spans="1:51">
      <c r="A98" t="s">
        <v>140</v>
      </c>
      <c r="B98" s="201">
        <v>0</v>
      </c>
      <c r="C98" s="201">
        <v>0</v>
      </c>
      <c r="D98" s="201">
        <v>21.82</v>
      </c>
      <c r="E98" s="201">
        <v>0</v>
      </c>
      <c r="F98" s="201">
        <v>0</v>
      </c>
      <c r="G98" s="201">
        <v>35.21</v>
      </c>
      <c r="H98" s="201">
        <v>0</v>
      </c>
      <c r="I98" s="201">
        <v>0</v>
      </c>
      <c r="J98" s="201">
        <v>44.24</v>
      </c>
      <c r="K98" s="201">
        <v>16.850000000000001</v>
      </c>
      <c r="L98" s="201">
        <v>0.6</v>
      </c>
      <c r="M98" s="201">
        <v>2.1800000000000002</v>
      </c>
      <c r="N98" s="201">
        <v>1.8</v>
      </c>
      <c r="O98" s="201">
        <v>2.52</v>
      </c>
      <c r="P98" s="201">
        <v>1.07</v>
      </c>
      <c r="Q98" s="201">
        <v>0.33</v>
      </c>
      <c r="R98" s="201">
        <v>0.33</v>
      </c>
      <c r="S98" s="201">
        <v>0.4</v>
      </c>
      <c r="T98" s="201">
        <v>0.05</v>
      </c>
      <c r="U98" s="201">
        <v>1.69</v>
      </c>
      <c r="V98" s="201">
        <v>0.21</v>
      </c>
      <c r="W98" s="201">
        <v>0.5</v>
      </c>
      <c r="X98" s="201">
        <v>2.14</v>
      </c>
      <c r="Y98" s="201">
        <v>0</v>
      </c>
      <c r="Z98" s="201">
        <v>4.03</v>
      </c>
      <c r="AA98" s="201">
        <v>1.3</v>
      </c>
      <c r="AB98" s="201">
        <v>0</v>
      </c>
      <c r="AC98" s="201">
        <v>2.3199999999999998</v>
      </c>
      <c r="AD98" s="201">
        <v>22.43</v>
      </c>
      <c r="AE98" s="201">
        <v>0</v>
      </c>
      <c r="AF98" s="201">
        <v>0</v>
      </c>
      <c r="AG98" s="201">
        <v>34.64</v>
      </c>
      <c r="AH98" s="201">
        <v>0</v>
      </c>
      <c r="AI98" s="201">
        <v>5.66</v>
      </c>
      <c r="AJ98" s="201">
        <v>0</v>
      </c>
      <c r="AK98" s="201">
        <v>1.86</v>
      </c>
      <c r="AL98" s="201">
        <v>0</v>
      </c>
      <c r="AM98" s="201">
        <v>0</v>
      </c>
      <c r="AN98" s="201">
        <v>0</v>
      </c>
      <c r="AO98" s="201">
        <v>298.83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0.26</v>
      </c>
      <c r="AV98" s="201">
        <v>0.18</v>
      </c>
      <c r="AW98" s="201">
        <v>0.03</v>
      </c>
      <c r="AX98" s="201">
        <v>0.03</v>
      </c>
      <c r="AY98" s="201">
        <v>0.17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0.51846000000000003</v>
      </c>
      <c r="E99">
        <f t="shared" si="0"/>
        <v>0</v>
      </c>
      <c r="F99">
        <f t="shared" si="0"/>
        <v>0</v>
      </c>
      <c r="G99">
        <f t="shared" si="0"/>
        <v>0.85552250000000063</v>
      </c>
      <c r="H99">
        <f t="shared" si="0"/>
        <v>0</v>
      </c>
      <c r="I99">
        <f t="shared" si="0"/>
        <v>0</v>
      </c>
      <c r="J99">
        <f t="shared" si="0"/>
        <v>1.0586575000000005</v>
      </c>
      <c r="K99">
        <f t="shared" si="0"/>
        <v>3.6801474999999995</v>
      </c>
      <c r="L99">
        <f t="shared" si="0"/>
        <v>9.2702500000000118E-2</v>
      </c>
      <c r="M99">
        <f t="shared" si="0"/>
        <v>0.17935499999999943</v>
      </c>
      <c r="N99">
        <f t="shared" si="0"/>
        <v>0.14696999999999957</v>
      </c>
      <c r="O99">
        <f t="shared" si="0"/>
        <v>0.12749999999999978</v>
      </c>
      <c r="P99">
        <f t="shared" si="0"/>
        <v>2.5679999999999939E-2</v>
      </c>
      <c r="Q99">
        <f t="shared" si="0"/>
        <v>5.0730000000000053E-2</v>
      </c>
      <c r="R99">
        <f t="shared" si="0"/>
        <v>4.6262500000000102E-2</v>
      </c>
      <c r="S99">
        <f t="shared" si="0"/>
        <v>6.5109999999999918E-2</v>
      </c>
      <c r="T99">
        <f t="shared" si="0"/>
        <v>7.6275000000000093E-3</v>
      </c>
      <c r="U99">
        <f t="shared" si="0"/>
        <v>4.6965000000000014E-2</v>
      </c>
      <c r="V99">
        <f t="shared" si="0"/>
        <v>3.864250000000008E-2</v>
      </c>
      <c r="W99">
        <f t="shared" si="0"/>
        <v>6.4832499999999987E-2</v>
      </c>
      <c r="X99">
        <f t="shared" si="0"/>
        <v>0.26282250000000018</v>
      </c>
      <c r="Y99">
        <f t="shared" si="0"/>
        <v>0</v>
      </c>
      <c r="Z99">
        <f t="shared" si="0"/>
        <v>0.59636750000000149</v>
      </c>
      <c r="AA99">
        <f t="shared" si="0"/>
        <v>0.26970499999999981</v>
      </c>
      <c r="AB99">
        <f t="shared" si="0"/>
        <v>0</v>
      </c>
      <c r="AC99">
        <f t="shared" si="0"/>
        <v>5.8252499999999985E-2</v>
      </c>
      <c r="AD99">
        <f t="shared" si="0"/>
        <v>0.53832000000000024</v>
      </c>
      <c r="AE99">
        <f t="shared" si="0"/>
        <v>0</v>
      </c>
      <c r="AF99">
        <f t="shared" si="0"/>
        <v>0</v>
      </c>
      <c r="AG99">
        <f t="shared" si="0"/>
        <v>0.80945500000000115</v>
      </c>
      <c r="AH99">
        <f t="shared" si="0"/>
        <v>0</v>
      </c>
      <c r="AI99">
        <f t="shared" si="0"/>
        <v>0.13584000000000021</v>
      </c>
      <c r="AJ99">
        <f t="shared" si="0"/>
        <v>0</v>
      </c>
      <c r="AK99">
        <f t="shared" si="0"/>
        <v>0.18487250000000008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7.1718600000000157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3.6719999999999885E-2</v>
      </c>
      <c r="AV99">
        <f t="shared" si="1"/>
        <v>4.3199999999999957E-3</v>
      </c>
      <c r="AW99">
        <f t="shared" si="1"/>
        <v>9.6250000000000036E-4</v>
      </c>
      <c r="AX99">
        <f t="shared" si="1"/>
        <v>9.3499999999999974E-4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45416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201</v>
      </c>
      <c r="C3" s="102">
        <f>'IDT-1 Calculation'!DG3</f>
        <v>-85.096000000000004</v>
      </c>
      <c r="D3" s="102">
        <f>'IDT-1 Calculation'!DH3</f>
        <v>0</v>
      </c>
      <c r="E3" s="102">
        <f>'IDT-1 Calculation'!DI3</f>
        <v>0</v>
      </c>
      <c r="F3" s="102">
        <f>'IDT-1 Calculation'!DJ3</f>
        <v>-115.904</v>
      </c>
      <c r="G3" s="103">
        <f>SUM(B3:F3)</f>
        <v>0</v>
      </c>
    </row>
    <row r="4" spans="1:7">
      <c r="A4" s="98" t="s">
        <v>46</v>
      </c>
      <c r="B4" s="94">
        <f>'IDT-1 Calculation'!DF4</f>
        <v>177</v>
      </c>
      <c r="C4" s="94">
        <f>'IDT-1 Calculation'!DG4</f>
        <v>-74.935000000000002</v>
      </c>
      <c r="D4" s="94">
        <f>'IDT-1 Calculation'!DH4</f>
        <v>0</v>
      </c>
      <c r="E4" s="94">
        <f>'IDT-1 Calculation'!DI4</f>
        <v>0</v>
      </c>
      <c r="F4" s="94">
        <f>'IDT-1 Calculation'!DJ4</f>
        <v>-102.065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145</v>
      </c>
      <c r="C5" s="94">
        <f>'IDT-1 Calculation'!DG5</f>
        <v>-61.387999999999998</v>
      </c>
      <c r="D5" s="94">
        <f>'IDT-1 Calculation'!DH5</f>
        <v>0</v>
      </c>
      <c r="E5" s="94">
        <f>'IDT-1 Calculation'!DI5</f>
        <v>0</v>
      </c>
      <c r="F5" s="94">
        <f>'IDT-1 Calculation'!DJ5</f>
        <v>-83.611999999999995</v>
      </c>
      <c r="G5" s="99">
        <f t="shared" si="0"/>
        <v>0</v>
      </c>
    </row>
    <row r="6" spans="1:7">
      <c r="A6" s="98" t="s">
        <v>48</v>
      </c>
      <c r="B6" s="94">
        <f>'IDT-1 Calculation'!DF6</f>
        <v>128</v>
      </c>
      <c r="C6" s="94">
        <f>'IDT-1 Calculation'!DG6</f>
        <v>-54.19</v>
      </c>
      <c r="D6" s="94">
        <f>'IDT-1 Calculation'!DH6</f>
        <v>0</v>
      </c>
      <c r="E6" s="94">
        <f>'IDT-1 Calculation'!DI6</f>
        <v>0</v>
      </c>
      <c r="F6" s="94">
        <f>'IDT-1 Calculation'!DJ6</f>
        <v>-73.81</v>
      </c>
      <c r="G6" s="99">
        <f t="shared" si="0"/>
        <v>0</v>
      </c>
    </row>
    <row r="7" spans="1:7">
      <c r="A7" s="98" t="s">
        <v>49</v>
      </c>
      <c r="B7" s="94">
        <f>'IDT-1 Calculation'!DF7</f>
        <v>93</v>
      </c>
      <c r="C7" s="94">
        <f>'IDT-1 Calculation'!DG7</f>
        <v>-39.372999999999998</v>
      </c>
      <c r="D7" s="94">
        <f>'IDT-1 Calculation'!DH7</f>
        <v>0</v>
      </c>
      <c r="E7" s="94">
        <f>'IDT-1 Calculation'!DI7</f>
        <v>0</v>
      </c>
      <c r="F7" s="94">
        <f>'IDT-1 Calculation'!DJ7</f>
        <v>-53.627000000000002</v>
      </c>
      <c r="G7" s="99">
        <f t="shared" si="0"/>
        <v>0</v>
      </c>
    </row>
    <row r="8" spans="1:7">
      <c r="A8" s="98" t="s">
        <v>50</v>
      </c>
      <c r="B8" s="94">
        <f>'IDT-1 Calculation'!DF8</f>
        <v>59</v>
      </c>
      <c r="C8" s="94">
        <f>'IDT-1 Calculation'!DG8</f>
        <v>-24.978000000000002</v>
      </c>
      <c r="D8" s="94">
        <f>'IDT-1 Calculation'!DH8</f>
        <v>0</v>
      </c>
      <c r="E8" s="94">
        <f>'IDT-1 Calculation'!DI8</f>
        <v>0</v>
      </c>
      <c r="F8" s="94">
        <f>'IDT-1 Calculation'!DJ8</f>
        <v>-34.021999999999998</v>
      </c>
      <c r="G8" s="99">
        <f t="shared" si="0"/>
        <v>0</v>
      </c>
    </row>
    <row r="9" spans="1:7">
      <c r="A9" s="98" t="s">
        <v>51</v>
      </c>
      <c r="B9" s="94">
        <f>'IDT-1 Calculation'!DF9</f>
        <v>31</v>
      </c>
      <c r="C9" s="94">
        <f>'IDT-1 Calculation'!DG9</f>
        <v>-13.124000000000001</v>
      </c>
      <c r="D9" s="94">
        <f>'IDT-1 Calculation'!DH9</f>
        <v>0</v>
      </c>
      <c r="E9" s="94">
        <f>'IDT-1 Calculation'!DI9</f>
        <v>0</v>
      </c>
      <c r="F9" s="94">
        <f>'IDT-1 Calculation'!DJ9</f>
        <v>-17.876000000000001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56</v>
      </c>
      <c r="C86" s="94">
        <f>'IDT-1 Calculation'!DG86</f>
        <v>-23.707999999999998</v>
      </c>
      <c r="D86" s="94">
        <f>'IDT-1 Calculation'!DH86</f>
        <v>0</v>
      </c>
      <c r="E86" s="94">
        <f>'IDT-1 Calculation'!DI86</f>
        <v>0</v>
      </c>
      <c r="F86" s="94">
        <f>'IDT-1 Calculation'!DJ86</f>
        <v>-32.292000000000002</v>
      </c>
      <c r="G86" s="99">
        <f t="shared" si="1"/>
        <v>0</v>
      </c>
    </row>
    <row r="87" spans="1:7">
      <c r="A87" s="98" t="s">
        <v>129</v>
      </c>
      <c r="B87" s="94">
        <f>'IDT-1 Calculation'!DF87</f>
        <v>82</v>
      </c>
      <c r="C87" s="94">
        <f>'IDT-1 Calculation'!DG87</f>
        <v>-34.716000000000001</v>
      </c>
      <c r="D87" s="94">
        <f>'IDT-1 Calculation'!DH87</f>
        <v>0</v>
      </c>
      <c r="E87" s="94">
        <f>'IDT-1 Calculation'!DI87</f>
        <v>0</v>
      </c>
      <c r="F87" s="94">
        <f>'IDT-1 Calculation'!DJ87</f>
        <v>-47.283999999999999</v>
      </c>
      <c r="G87" s="99">
        <f t="shared" si="1"/>
        <v>0</v>
      </c>
    </row>
    <row r="88" spans="1:7">
      <c r="A88" s="98" t="s">
        <v>130</v>
      </c>
      <c r="B88" s="94">
        <f>'IDT-1 Calculation'!DF88</f>
        <v>108</v>
      </c>
      <c r="C88" s="94">
        <f>'IDT-1 Calculation'!DG88</f>
        <v>-45.722999999999999</v>
      </c>
      <c r="D88" s="94">
        <f>'IDT-1 Calculation'!DH88</f>
        <v>0</v>
      </c>
      <c r="E88" s="94">
        <f>'IDT-1 Calculation'!DI88</f>
        <v>0</v>
      </c>
      <c r="F88" s="94">
        <f>'IDT-1 Calculation'!DJ88</f>
        <v>-62.277000000000001</v>
      </c>
      <c r="G88" s="99">
        <f t="shared" si="1"/>
        <v>0</v>
      </c>
    </row>
    <row r="89" spans="1:7">
      <c r="A89" s="98" t="s">
        <v>131</v>
      </c>
      <c r="B89" s="94">
        <f>'IDT-1 Calculation'!DF89</f>
        <v>117</v>
      </c>
      <c r="C89" s="94">
        <f>'IDT-1 Calculation'!DG89</f>
        <v>-49.533000000000001</v>
      </c>
      <c r="D89" s="94">
        <f>'IDT-1 Calculation'!DH89</f>
        <v>0</v>
      </c>
      <c r="E89" s="94">
        <f>'IDT-1 Calculation'!DI89</f>
        <v>0</v>
      </c>
      <c r="F89" s="94">
        <f>'IDT-1 Calculation'!DJ89</f>
        <v>-67.466999999999999</v>
      </c>
      <c r="G89" s="99">
        <f t="shared" si="1"/>
        <v>0</v>
      </c>
    </row>
    <row r="90" spans="1:7">
      <c r="A90" s="98" t="s">
        <v>132</v>
      </c>
      <c r="B90" s="94">
        <f>'IDT-1 Calculation'!DF90</f>
        <v>88</v>
      </c>
      <c r="C90" s="94">
        <f>'IDT-1 Calculation'!DG90</f>
        <v>-37.256</v>
      </c>
      <c r="D90" s="94">
        <f>'IDT-1 Calculation'!DH90</f>
        <v>0</v>
      </c>
      <c r="E90" s="94">
        <f>'IDT-1 Calculation'!DI90</f>
        <v>0</v>
      </c>
      <c r="F90" s="94">
        <f>'IDT-1 Calculation'!DJ90</f>
        <v>-50.744</v>
      </c>
      <c r="G90" s="99">
        <f t="shared" si="1"/>
        <v>0</v>
      </c>
    </row>
    <row r="91" spans="1:7">
      <c r="A91" s="98" t="s">
        <v>133</v>
      </c>
      <c r="B91" s="94">
        <f>'IDT-1 Calculation'!DF91</f>
        <v>99</v>
      </c>
      <c r="C91" s="94">
        <f>'IDT-1 Calculation'!DG91</f>
        <v>-41.912999999999997</v>
      </c>
      <c r="D91" s="94">
        <f>'IDT-1 Calculation'!DH91</f>
        <v>0</v>
      </c>
      <c r="E91" s="94">
        <f>'IDT-1 Calculation'!DI91</f>
        <v>0</v>
      </c>
      <c r="F91" s="94">
        <f>'IDT-1 Calculation'!DJ91</f>
        <v>-57.087000000000003</v>
      </c>
      <c r="G91" s="99">
        <f t="shared" si="1"/>
        <v>0</v>
      </c>
    </row>
    <row r="92" spans="1:7">
      <c r="A92" s="98" t="s">
        <v>134</v>
      </c>
      <c r="B92" s="94">
        <f>'IDT-1 Calculation'!DF92</f>
        <v>126</v>
      </c>
      <c r="C92" s="94">
        <f>'IDT-1 Calculation'!DG92</f>
        <v>-53.344000000000001</v>
      </c>
      <c r="D92" s="94">
        <f>'IDT-1 Calculation'!DH92</f>
        <v>0</v>
      </c>
      <c r="E92" s="94">
        <f>'IDT-1 Calculation'!DI92</f>
        <v>0</v>
      </c>
      <c r="F92" s="94">
        <f>'IDT-1 Calculation'!DJ92</f>
        <v>-72.656000000000006</v>
      </c>
      <c r="G92" s="99">
        <f t="shared" si="1"/>
        <v>0</v>
      </c>
    </row>
    <row r="93" spans="1:7">
      <c r="A93" s="98" t="s">
        <v>135</v>
      </c>
      <c r="B93" s="94">
        <f>'IDT-1 Calculation'!DF93</f>
        <v>140</v>
      </c>
      <c r="C93" s="94">
        <f>'IDT-1 Calculation'!DG93</f>
        <v>-59.271000000000001</v>
      </c>
      <c r="D93" s="94">
        <f>'IDT-1 Calculation'!DH93</f>
        <v>0</v>
      </c>
      <c r="E93" s="94">
        <f>'IDT-1 Calculation'!DI93</f>
        <v>0</v>
      </c>
      <c r="F93" s="94">
        <f>'IDT-1 Calculation'!DJ93</f>
        <v>-80.728999999999999</v>
      </c>
      <c r="G93" s="99">
        <f t="shared" si="1"/>
        <v>0</v>
      </c>
    </row>
    <row r="94" spans="1:7">
      <c r="A94" s="98" t="s">
        <v>136</v>
      </c>
      <c r="B94" s="94">
        <f>'IDT-1 Calculation'!DF94</f>
        <v>217</v>
      </c>
      <c r="C94" s="94">
        <f>'IDT-1 Calculation'!DG94</f>
        <v>-91.87</v>
      </c>
      <c r="D94" s="94">
        <f>'IDT-1 Calculation'!DH94</f>
        <v>0</v>
      </c>
      <c r="E94" s="94">
        <f>'IDT-1 Calculation'!DI94</f>
        <v>0</v>
      </c>
      <c r="F94" s="94">
        <f>'IDT-1 Calculation'!DJ94</f>
        <v>-125.13</v>
      </c>
      <c r="G94" s="99">
        <f t="shared" si="1"/>
        <v>0</v>
      </c>
    </row>
    <row r="95" spans="1:7">
      <c r="A95" s="98" t="s">
        <v>137</v>
      </c>
      <c r="B95" s="94">
        <f>'IDT-1 Calculation'!DF95</f>
        <v>242</v>
      </c>
      <c r="C95" s="94">
        <f>'IDT-1 Calculation'!DG95</f>
        <v>-102.45399999999999</v>
      </c>
      <c r="D95" s="94">
        <f>'IDT-1 Calculation'!DH95</f>
        <v>0</v>
      </c>
      <c r="E95" s="94">
        <f>'IDT-1 Calculation'!DI95</f>
        <v>0</v>
      </c>
      <c r="F95" s="94">
        <f>'IDT-1 Calculation'!DJ95</f>
        <v>-139.54599999999999</v>
      </c>
      <c r="G95" s="99">
        <f t="shared" si="1"/>
        <v>0</v>
      </c>
    </row>
    <row r="96" spans="1:7">
      <c r="A96" s="98" t="s">
        <v>138</v>
      </c>
      <c r="B96" s="94">
        <f>'IDT-1 Calculation'!DF96</f>
        <v>264</v>
      </c>
      <c r="C96" s="94">
        <f>'IDT-1 Calculation'!DG96</f>
        <v>-105</v>
      </c>
      <c r="D96" s="94">
        <f>'IDT-1 Calculation'!DH96</f>
        <v>0</v>
      </c>
      <c r="E96" s="94">
        <f>'IDT-1 Calculation'!DI96</f>
        <v>0</v>
      </c>
      <c r="F96" s="94">
        <f>'IDT-1 Calculation'!DJ96</f>
        <v>-159</v>
      </c>
      <c r="G96" s="99">
        <f t="shared" si="1"/>
        <v>0</v>
      </c>
    </row>
    <row r="97" spans="1:7">
      <c r="A97" s="98" t="s">
        <v>139</v>
      </c>
      <c r="B97" s="94">
        <f>'IDT-1 Calculation'!DF97</f>
        <v>263</v>
      </c>
      <c r="C97" s="94">
        <f>'IDT-1 Calculation'!DG97</f>
        <v>-90</v>
      </c>
      <c r="D97" s="94">
        <f>'IDT-1 Calculation'!DH97</f>
        <v>0</v>
      </c>
      <c r="E97" s="94">
        <f>'IDT-1 Calculation'!DI97</f>
        <v>0</v>
      </c>
      <c r="F97" s="94">
        <f>'IDT-1 Calculation'!DJ97</f>
        <v>-173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258</v>
      </c>
      <c r="C98" s="107">
        <f>'IDT-1 Calculation'!DG98</f>
        <v>-90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-168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0.72350000000000003</v>
      </c>
      <c r="C99" s="110">
        <f>SUM(C3:C98)/4000</f>
        <v>-0.29446800000000001</v>
      </c>
      <c r="D99" s="110">
        <f>SUM(D3:D98)/4000</f>
        <v>0</v>
      </c>
      <c r="E99" s="110">
        <f>SUM(E3:E98)/4000</f>
        <v>0</v>
      </c>
      <c r="F99" s="110">
        <f>SUM(F3:F98)/4000</f>
        <v>-0.42903199999999997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10</v>
      </c>
      <c r="E3" s="201">
        <v>0</v>
      </c>
      <c r="F3" s="201">
        <v>0</v>
      </c>
      <c r="G3" s="201">
        <v>16.690000000000001</v>
      </c>
      <c r="H3" s="201">
        <v>0</v>
      </c>
      <c r="I3" s="201">
        <v>0</v>
      </c>
      <c r="J3" s="201">
        <v>20.04</v>
      </c>
      <c r="K3" s="201">
        <v>5.4</v>
      </c>
      <c r="L3" s="201">
        <v>2.15</v>
      </c>
      <c r="M3" s="201">
        <v>0</v>
      </c>
      <c r="N3" s="201">
        <v>0.99</v>
      </c>
      <c r="O3" s="201">
        <v>1.67</v>
      </c>
      <c r="P3" s="201">
        <v>2.2799999999999998</v>
      </c>
      <c r="Q3" s="201">
        <v>0.18</v>
      </c>
      <c r="R3" s="201">
        <v>0.18</v>
      </c>
      <c r="S3" s="201">
        <v>0.22</v>
      </c>
      <c r="T3" s="201">
        <v>0</v>
      </c>
      <c r="U3" s="201">
        <v>9.51</v>
      </c>
      <c r="V3" s="201">
        <v>0.17</v>
      </c>
      <c r="W3" s="201">
        <v>0.28999999999999998</v>
      </c>
      <c r="X3" s="201">
        <v>1.24</v>
      </c>
      <c r="Y3" s="201">
        <v>0</v>
      </c>
      <c r="Z3" s="201">
        <v>2.33</v>
      </c>
      <c r="AA3" s="201">
        <v>0.75</v>
      </c>
      <c r="AB3" s="201">
        <v>0</v>
      </c>
      <c r="AC3" s="201">
        <v>0.23</v>
      </c>
      <c r="AD3" s="201">
        <v>12.28</v>
      </c>
      <c r="AE3" s="201">
        <v>0</v>
      </c>
      <c r="AF3" s="201">
        <v>0</v>
      </c>
      <c r="AG3" s="201">
        <v>19.36</v>
      </c>
      <c r="AH3" s="201">
        <v>0</v>
      </c>
      <c r="AI3" s="201">
        <v>3.21</v>
      </c>
      <c r="AJ3" s="201">
        <v>0</v>
      </c>
      <c r="AK3" s="201">
        <v>3.25</v>
      </c>
      <c r="AL3" s="201">
        <v>0</v>
      </c>
      <c r="AM3" s="201">
        <v>0</v>
      </c>
      <c r="AN3" s="201">
        <v>0</v>
      </c>
      <c r="AO3" s="201">
        <v>176.4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10</v>
      </c>
      <c r="E4" s="201">
        <v>0</v>
      </c>
      <c r="F4" s="201">
        <v>0</v>
      </c>
      <c r="G4" s="201">
        <v>16.690000000000001</v>
      </c>
      <c r="H4" s="201">
        <v>0</v>
      </c>
      <c r="I4" s="201">
        <v>0</v>
      </c>
      <c r="J4" s="201">
        <v>20.32</v>
      </c>
      <c r="K4" s="201">
        <v>5.4</v>
      </c>
      <c r="L4" s="201">
        <v>2.15</v>
      </c>
      <c r="M4" s="201">
        <v>0</v>
      </c>
      <c r="N4" s="201">
        <v>0.99</v>
      </c>
      <c r="O4" s="201">
        <v>1.67</v>
      </c>
      <c r="P4" s="201">
        <v>2.2799999999999998</v>
      </c>
      <c r="Q4" s="201">
        <v>0.18</v>
      </c>
      <c r="R4" s="201">
        <v>0.18</v>
      </c>
      <c r="S4" s="201">
        <v>0.22</v>
      </c>
      <c r="T4" s="201">
        <v>0</v>
      </c>
      <c r="U4" s="201">
        <v>9.51</v>
      </c>
      <c r="V4" s="201">
        <v>0.17</v>
      </c>
      <c r="W4" s="201">
        <v>0.28999999999999998</v>
      </c>
      <c r="X4" s="201">
        <v>1.24</v>
      </c>
      <c r="Y4" s="201">
        <v>0</v>
      </c>
      <c r="Z4" s="201">
        <v>2.33</v>
      </c>
      <c r="AA4" s="201">
        <v>0.75</v>
      </c>
      <c r="AB4" s="201">
        <v>0</v>
      </c>
      <c r="AC4" s="201">
        <v>0.23</v>
      </c>
      <c r="AD4" s="201">
        <v>12.28</v>
      </c>
      <c r="AE4" s="201">
        <v>0</v>
      </c>
      <c r="AF4" s="201">
        <v>0</v>
      </c>
      <c r="AG4" s="201">
        <v>19.36</v>
      </c>
      <c r="AH4" s="201">
        <v>0</v>
      </c>
      <c r="AI4" s="201">
        <v>3.21</v>
      </c>
      <c r="AJ4" s="201">
        <v>0</v>
      </c>
      <c r="AK4" s="201">
        <v>3.25</v>
      </c>
      <c r="AL4" s="201">
        <v>0</v>
      </c>
      <c r="AM4" s="201">
        <v>0</v>
      </c>
      <c r="AN4" s="201">
        <v>0</v>
      </c>
      <c r="AO4" s="201">
        <v>176.4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10</v>
      </c>
      <c r="E5" s="201">
        <v>0</v>
      </c>
      <c r="F5" s="201">
        <v>0</v>
      </c>
      <c r="G5" s="201">
        <v>16.690000000000001</v>
      </c>
      <c r="H5" s="201">
        <v>0</v>
      </c>
      <c r="I5" s="201">
        <v>0</v>
      </c>
      <c r="J5" s="201">
        <v>20.32</v>
      </c>
      <c r="K5" s="201">
        <v>5.4</v>
      </c>
      <c r="L5" s="201">
        <v>2.15</v>
      </c>
      <c r="M5" s="201">
        <v>0</v>
      </c>
      <c r="N5" s="201">
        <v>0.99</v>
      </c>
      <c r="O5" s="201">
        <v>1.67</v>
      </c>
      <c r="P5" s="201">
        <v>2.2799999999999998</v>
      </c>
      <c r="Q5" s="201">
        <v>0.18</v>
      </c>
      <c r="R5" s="201">
        <v>0.18</v>
      </c>
      <c r="S5" s="201">
        <v>0.22</v>
      </c>
      <c r="T5" s="201">
        <v>0</v>
      </c>
      <c r="U5" s="201">
        <v>9.51</v>
      </c>
      <c r="V5" s="201">
        <v>0.17</v>
      </c>
      <c r="W5" s="201">
        <v>0.28999999999999998</v>
      </c>
      <c r="X5" s="201">
        <v>1.24</v>
      </c>
      <c r="Y5" s="201">
        <v>0</v>
      </c>
      <c r="Z5" s="201">
        <v>2.33</v>
      </c>
      <c r="AA5" s="201">
        <v>0.75</v>
      </c>
      <c r="AB5" s="201">
        <v>0</v>
      </c>
      <c r="AC5" s="201">
        <v>0.23</v>
      </c>
      <c r="AD5" s="201">
        <v>12.28</v>
      </c>
      <c r="AE5" s="201">
        <v>0</v>
      </c>
      <c r="AF5" s="201">
        <v>0</v>
      </c>
      <c r="AG5" s="201">
        <v>19.36</v>
      </c>
      <c r="AH5" s="201">
        <v>0</v>
      </c>
      <c r="AI5" s="201">
        <v>3.21</v>
      </c>
      <c r="AJ5" s="201">
        <v>0</v>
      </c>
      <c r="AK5" s="201">
        <v>3.25</v>
      </c>
      <c r="AL5" s="201">
        <v>0</v>
      </c>
      <c r="AM5" s="201">
        <v>0</v>
      </c>
      <c r="AN5" s="201">
        <v>0</v>
      </c>
      <c r="AO5" s="201">
        <v>176.4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10</v>
      </c>
      <c r="E6" s="201">
        <v>0</v>
      </c>
      <c r="F6" s="201">
        <v>0</v>
      </c>
      <c r="G6" s="201">
        <v>16.690000000000001</v>
      </c>
      <c r="H6" s="201">
        <v>0</v>
      </c>
      <c r="I6" s="201">
        <v>0</v>
      </c>
      <c r="J6" s="201">
        <v>20.32</v>
      </c>
      <c r="K6" s="201">
        <v>5.4</v>
      </c>
      <c r="L6" s="201">
        <v>2.15</v>
      </c>
      <c r="M6" s="201">
        <v>0</v>
      </c>
      <c r="N6" s="201">
        <v>0.99</v>
      </c>
      <c r="O6" s="201">
        <v>1.67</v>
      </c>
      <c r="P6" s="201">
        <v>2.2799999999999998</v>
      </c>
      <c r="Q6" s="201">
        <v>0.18</v>
      </c>
      <c r="R6" s="201">
        <v>0.18</v>
      </c>
      <c r="S6" s="201">
        <v>0.22</v>
      </c>
      <c r="T6" s="201">
        <v>0</v>
      </c>
      <c r="U6" s="201">
        <v>9.51</v>
      </c>
      <c r="V6" s="201">
        <v>0.17</v>
      </c>
      <c r="W6" s="201">
        <v>0.28999999999999998</v>
      </c>
      <c r="X6" s="201">
        <v>1.24</v>
      </c>
      <c r="Y6" s="201">
        <v>0</v>
      </c>
      <c r="Z6" s="201">
        <v>2.33</v>
      </c>
      <c r="AA6" s="201">
        <v>0.75</v>
      </c>
      <c r="AB6" s="201">
        <v>0</v>
      </c>
      <c r="AC6" s="201">
        <v>0.23</v>
      </c>
      <c r="AD6" s="201">
        <v>12.28</v>
      </c>
      <c r="AE6" s="201">
        <v>0</v>
      </c>
      <c r="AF6" s="201">
        <v>0</v>
      </c>
      <c r="AG6" s="201">
        <v>19.36</v>
      </c>
      <c r="AH6" s="201">
        <v>0</v>
      </c>
      <c r="AI6" s="201">
        <v>3.21</v>
      </c>
      <c r="AJ6" s="201">
        <v>0</v>
      </c>
      <c r="AK6" s="201">
        <v>3.25</v>
      </c>
      <c r="AL6" s="201">
        <v>0</v>
      </c>
      <c r="AM6" s="201">
        <v>0</v>
      </c>
      <c r="AN6" s="201">
        <v>0</v>
      </c>
      <c r="AO6" s="201">
        <v>176.4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10</v>
      </c>
      <c r="E7" s="201">
        <v>0</v>
      </c>
      <c r="F7" s="201">
        <v>0</v>
      </c>
      <c r="G7" s="201">
        <v>16.690000000000001</v>
      </c>
      <c r="H7" s="201">
        <v>0</v>
      </c>
      <c r="I7" s="201">
        <v>0</v>
      </c>
      <c r="J7" s="201">
        <v>20.32</v>
      </c>
      <c r="K7" s="201">
        <v>5.4</v>
      </c>
      <c r="L7" s="201">
        <v>2.15</v>
      </c>
      <c r="M7" s="201">
        <v>0</v>
      </c>
      <c r="N7" s="201">
        <v>0.99</v>
      </c>
      <c r="O7" s="201">
        <v>1.67</v>
      </c>
      <c r="P7" s="201">
        <v>2.2799999999999998</v>
      </c>
      <c r="Q7" s="201">
        <v>0.18</v>
      </c>
      <c r="R7" s="201">
        <v>0.18</v>
      </c>
      <c r="S7" s="201">
        <v>0.22</v>
      </c>
      <c r="T7" s="201">
        <v>0</v>
      </c>
      <c r="U7" s="201">
        <v>9.51</v>
      </c>
      <c r="V7" s="201">
        <v>0.17</v>
      </c>
      <c r="W7" s="201">
        <v>0.28999999999999998</v>
      </c>
      <c r="X7" s="201">
        <v>1.24</v>
      </c>
      <c r="Y7" s="201">
        <v>0</v>
      </c>
      <c r="Z7" s="201">
        <v>2.33</v>
      </c>
      <c r="AA7" s="201">
        <v>0.75</v>
      </c>
      <c r="AB7" s="201">
        <v>0</v>
      </c>
      <c r="AC7" s="201">
        <v>0.23</v>
      </c>
      <c r="AD7" s="201">
        <v>12.28</v>
      </c>
      <c r="AE7" s="201">
        <v>0</v>
      </c>
      <c r="AF7" s="201">
        <v>0</v>
      </c>
      <c r="AG7" s="201">
        <v>19.36</v>
      </c>
      <c r="AH7" s="201">
        <v>0</v>
      </c>
      <c r="AI7" s="201">
        <v>3.21</v>
      </c>
      <c r="AJ7" s="201">
        <v>0</v>
      </c>
      <c r="AK7" s="201">
        <v>3.25</v>
      </c>
      <c r="AL7" s="201">
        <v>0</v>
      </c>
      <c r="AM7" s="201">
        <v>0</v>
      </c>
      <c r="AN7" s="201">
        <v>0</v>
      </c>
      <c r="AO7" s="201">
        <v>176.4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10</v>
      </c>
      <c r="E8" s="201">
        <v>0</v>
      </c>
      <c r="F8" s="201">
        <v>0</v>
      </c>
      <c r="G8" s="201">
        <v>16.690000000000001</v>
      </c>
      <c r="H8" s="201">
        <v>0</v>
      </c>
      <c r="I8" s="201">
        <v>0</v>
      </c>
      <c r="J8" s="201">
        <v>20.32</v>
      </c>
      <c r="K8" s="201">
        <v>5.4</v>
      </c>
      <c r="L8" s="201">
        <v>2.15</v>
      </c>
      <c r="M8" s="201">
        <v>0</v>
      </c>
      <c r="N8" s="201">
        <v>0.99</v>
      </c>
      <c r="O8" s="201">
        <v>1.67</v>
      </c>
      <c r="P8" s="201">
        <v>2.2799999999999998</v>
      </c>
      <c r="Q8" s="201">
        <v>0.18</v>
      </c>
      <c r="R8" s="201">
        <v>0.18</v>
      </c>
      <c r="S8" s="201">
        <v>0.22</v>
      </c>
      <c r="T8" s="201">
        <v>0</v>
      </c>
      <c r="U8" s="201">
        <v>9.51</v>
      </c>
      <c r="V8" s="201">
        <v>0.17</v>
      </c>
      <c r="W8" s="201">
        <v>0.28999999999999998</v>
      </c>
      <c r="X8" s="201">
        <v>1.24</v>
      </c>
      <c r="Y8" s="201">
        <v>0</v>
      </c>
      <c r="Z8" s="201">
        <v>2.33</v>
      </c>
      <c r="AA8" s="201">
        <v>0.75</v>
      </c>
      <c r="AB8" s="201">
        <v>0</v>
      </c>
      <c r="AC8" s="201">
        <v>0.23</v>
      </c>
      <c r="AD8" s="201">
        <v>12.28</v>
      </c>
      <c r="AE8" s="201">
        <v>0</v>
      </c>
      <c r="AF8" s="201">
        <v>0</v>
      </c>
      <c r="AG8" s="201">
        <v>19.36</v>
      </c>
      <c r="AH8" s="201">
        <v>0</v>
      </c>
      <c r="AI8" s="201">
        <v>3.21</v>
      </c>
      <c r="AJ8" s="201">
        <v>0</v>
      </c>
      <c r="AK8" s="201">
        <v>3.25</v>
      </c>
      <c r="AL8" s="201">
        <v>0</v>
      </c>
      <c r="AM8" s="201">
        <v>0</v>
      </c>
      <c r="AN8" s="201">
        <v>0</v>
      </c>
      <c r="AO8" s="201">
        <v>176.4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10</v>
      </c>
      <c r="E9" s="201">
        <v>0</v>
      </c>
      <c r="F9" s="201">
        <v>0</v>
      </c>
      <c r="G9" s="201">
        <v>16.690000000000001</v>
      </c>
      <c r="H9" s="201">
        <v>0</v>
      </c>
      <c r="I9" s="201">
        <v>0</v>
      </c>
      <c r="J9" s="201">
        <v>20.32</v>
      </c>
      <c r="K9" s="201">
        <v>5.4</v>
      </c>
      <c r="L9" s="201">
        <v>2.15</v>
      </c>
      <c r="M9" s="201">
        <v>0</v>
      </c>
      <c r="N9" s="201">
        <v>0.99</v>
      </c>
      <c r="O9" s="201">
        <v>1.67</v>
      </c>
      <c r="P9" s="201">
        <v>2.2799999999999998</v>
      </c>
      <c r="Q9" s="201">
        <v>0.18</v>
      </c>
      <c r="R9" s="201">
        <v>0.18</v>
      </c>
      <c r="S9" s="201">
        <v>0.22</v>
      </c>
      <c r="T9" s="201">
        <v>0</v>
      </c>
      <c r="U9" s="201">
        <v>9.51</v>
      </c>
      <c r="V9" s="201">
        <v>0.17</v>
      </c>
      <c r="W9" s="201">
        <v>0.28999999999999998</v>
      </c>
      <c r="X9" s="201">
        <v>1.24</v>
      </c>
      <c r="Y9" s="201">
        <v>0</v>
      </c>
      <c r="Z9" s="201">
        <v>2.33</v>
      </c>
      <c r="AA9" s="201">
        <v>0.75</v>
      </c>
      <c r="AB9" s="201">
        <v>0</v>
      </c>
      <c r="AC9" s="201">
        <v>0.23</v>
      </c>
      <c r="AD9" s="201">
        <v>12.28</v>
      </c>
      <c r="AE9" s="201">
        <v>0</v>
      </c>
      <c r="AF9" s="201">
        <v>0</v>
      </c>
      <c r="AG9" s="201">
        <v>19.39</v>
      </c>
      <c r="AH9" s="201">
        <v>0</v>
      </c>
      <c r="AI9" s="201">
        <v>3.21</v>
      </c>
      <c r="AJ9" s="201">
        <v>0</v>
      </c>
      <c r="AK9" s="201">
        <v>2.96</v>
      </c>
      <c r="AL9" s="201">
        <v>0</v>
      </c>
      <c r="AM9" s="201">
        <v>0</v>
      </c>
      <c r="AN9" s="201">
        <v>0</v>
      </c>
      <c r="AO9" s="201">
        <v>176.4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10</v>
      </c>
      <c r="E10" s="201">
        <v>0</v>
      </c>
      <c r="F10" s="201">
        <v>0</v>
      </c>
      <c r="G10" s="201">
        <v>16.690000000000001</v>
      </c>
      <c r="H10" s="201">
        <v>0</v>
      </c>
      <c r="I10" s="201">
        <v>0</v>
      </c>
      <c r="J10" s="201">
        <v>20.32</v>
      </c>
      <c r="K10" s="201">
        <v>5.4</v>
      </c>
      <c r="L10" s="201">
        <v>2.15</v>
      </c>
      <c r="M10" s="201">
        <v>0</v>
      </c>
      <c r="N10" s="201">
        <v>0.99</v>
      </c>
      <c r="O10" s="201">
        <v>1.67</v>
      </c>
      <c r="P10" s="201">
        <v>2.2799999999999998</v>
      </c>
      <c r="Q10" s="201">
        <v>0.18</v>
      </c>
      <c r="R10" s="201">
        <v>0.18</v>
      </c>
      <c r="S10" s="201">
        <v>0.22</v>
      </c>
      <c r="T10" s="201">
        <v>0</v>
      </c>
      <c r="U10" s="201">
        <v>9.51</v>
      </c>
      <c r="V10" s="201">
        <v>0.17</v>
      </c>
      <c r="W10" s="201">
        <v>0.28999999999999998</v>
      </c>
      <c r="X10" s="201">
        <v>1.24</v>
      </c>
      <c r="Y10" s="201">
        <v>0</v>
      </c>
      <c r="Z10" s="201">
        <v>2.33</v>
      </c>
      <c r="AA10" s="201">
        <v>0.75</v>
      </c>
      <c r="AB10" s="201">
        <v>0</v>
      </c>
      <c r="AC10" s="201">
        <v>0.23</v>
      </c>
      <c r="AD10" s="201">
        <v>12.28</v>
      </c>
      <c r="AE10" s="201">
        <v>0</v>
      </c>
      <c r="AF10" s="201">
        <v>0</v>
      </c>
      <c r="AG10" s="201">
        <v>19.39</v>
      </c>
      <c r="AH10" s="201">
        <v>0</v>
      </c>
      <c r="AI10" s="201">
        <v>3.21</v>
      </c>
      <c r="AJ10" s="201">
        <v>0</v>
      </c>
      <c r="AK10" s="201">
        <v>2.96</v>
      </c>
      <c r="AL10" s="201">
        <v>0</v>
      </c>
      <c r="AM10" s="201">
        <v>0</v>
      </c>
      <c r="AN10" s="201">
        <v>0</v>
      </c>
      <c r="AO10" s="201">
        <v>176.4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10.130000000000001</v>
      </c>
      <c r="E11" s="201">
        <v>0</v>
      </c>
      <c r="F11" s="201">
        <v>0</v>
      </c>
      <c r="G11" s="201">
        <v>16.690000000000001</v>
      </c>
      <c r="H11" s="201">
        <v>0</v>
      </c>
      <c r="I11" s="201">
        <v>0</v>
      </c>
      <c r="J11" s="201">
        <v>20.32</v>
      </c>
      <c r="K11" s="201">
        <v>5.4</v>
      </c>
      <c r="L11" s="201">
        <v>2.15</v>
      </c>
      <c r="M11" s="201">
        <v>0</v>
      </c>
      <c r="N11" s="201">
        <v>0.99</v>
      </c>
      <c r="O11" s="201">
        <v>1.67</v>
      </c>
      <c r="P11" s="201">
        <v>2.2799999999999998</v>
      </c>
      <c r="Q11" s="201">
        <v>0.18</v>
      </c>
      <c r="R11" s="201">
        <v>0.18</v>
      </c>
      <c r="S11" s="201">
        <v>0.22</v>
      </c>
      <c r="T11" s="201">
        <v>0</v>
      </c>
      <c r="U11" s="201">
        <v>9.51</v>
      </c>
      <c r="V11" s="201">
        <v>0.17</v>
      </c>
      <c r="W11" s="201">
        <v>0.28999999999999998</v>
      </c>
      <c r="X11" s="201">
        <v>1.24</v>
      </c>
      <c r="Y11" s="201">
        <v>0</v>
      </c>
      <c r="Z11" s="201">
        <v>2.33</v>
      </c>
      <c r="AA11" s="201">
        <v>0.75</v>
      </c>
      <c r="AB11" s="201">
        <v>0</v>
      </c>
      <c r="AC11" s="201">
        <v>0.23</v>
      </c>
      <c r="AD11" s="201">
        <v>12.28</v>
      </c>
      <c r="AE11" s="201">
        <v>0</v>
      </c>
      <c r="AF11" s="201">
        <v>0</v>
      </c>
      <c r="AG11" s="201">
        <v>19.39</v>
      </c>
      <c r="AH11" s="201">
        <v>0</v>
      </c>
      <c r="AI11" s="201">
        <v>3.21</v>
      </c>
      <c r="AJ11" s="201">
        <v>0</v>
      </c>
      <c r="AK11" s="201">
        <v>2.96</v>
      </c>
      <c r="AL11" s="201">
        <v>0</v>
      </c>
      <c r="AM11" s="201">
        <v>0</v>
      </c>
      <c r="AN11" s="201">
        <v>0</v>
      </c>
      <c r="AO11" s="201">
        <v>176.4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10.130000000000001</v>
      </c>
      <c r="E12" s="201">
        <v>0</v>
      </c>
      <c r="F12" s="201">
        <v>0</v>
      </c>
      <c r="G12" s="201">
        <v>16.690000000000001</v>
      </c>
      <c r="H12" s="201">
        <v>0</v>
      </c>
      <c r="I12" s="201">
        <v>0</v>
      </c>
      <c r="J12" s="201">
        <v>20.32</v>
      </c>
      <c r="K12" s="201">
        <v>5.4</v>
      </c>
      <c r="L12" s="201">
        <v>2.15</v>
      </c>
      <c r="M12" s="201">
        <v>0</v>
      </c>
      <c r="N12" s="201">
        <v>0.99</v>
      </c>
      <c r="O12" s="201">
        <v>1.67</v>
      </c>
      <c r="P12" s="201">
        <v>2.2799999999999998</v>
      </c>
      <c r="Q12" s="201">
        <v>0.18</v>
      </c>
      <c r="R12" s="201">
        <v>0.18</v>
      </c>
      <c r="S12" s="201">
        <v>0.22</v>
      </c>
      <c r="T12" s="201">
        <v>0</v>
      </c>
      <c r="U12" s="201">
        <v>9.51</v>
      </c>
      <c r="V12" s="201">
        <v>0.17</v>
      </c>
      <c r="W12" s="201">
        <v>0.28999999999999998</v>
      </c>
      <c r="X12" s="201">
        <v>1.24</v>
      </c>
      <c r="Y12" s="201">
        <v>0</v>
      </c>
      <c r="Z12" s="201">
        <v>2.33</v>
      </c>
      <c r="AA12" s="201">
        <v>0.75</v>
      </c>
      <c r="AB12" s="201">
        <v>0</v>
      </c>
      <c r="AC12" s="201">
        <v>0.23</v>
      </c>
      <c r="AD12" s="201">
        <v>12.28</v>
      </c>
      <c r="AE12" s="201">
        <v>0</v>
      </c>
      <c r="AF12" s="201">
        <v>0</v>
      </c>
      <c r="AG12" s="201">
        <v>19.39</v>
      </c>
      <c r="AH12" s="201">
        <v>0</v>
      </c>
      <c r="AI12" s="201">
        <v>3.21</v>
      </c>
      <c r="AJ12" s="201">
        <v>0</v>
      </c>
      <c r="AK12" s="201">
        <v>2.96</v>
      </c>
      <c r="AL12" s="201">
        <v>0</v>
      </c>
      <c r="AM12" s="201">
        <v>0</v>
      </c>
      <c r="AN12" s="201">
        <v>0</v>
      </c>
      <c r="AO12" s="201">
        <v>176.4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10.130000000000001</v>
      </c>
      <c r="E13" s="201">
        <v>0</v>
      </c>
      <c r="F13" s="201">
        <v>0</v>
      </c>
      <c r="G13" s="201">
        <v>16.690000000000001</v>
      </c>
      <c r="H13" s="201">
        <v>0</v>
      </c>
      <c r="I13" s="201">
        <v>0</v>
      </c>
      <c r="J13" s="201">
        <v>20.32</v>
      </c>
      <c r="K13" s="201">
        <v>1.93</v>
      </c>
      <c r="L13" s="201">
        <v>2.15</v>
      </c>
      <c r="M13" s="201">
        <v>0</v>
      </c>
      <c r="N13" s="201">
        <v>0.99</v>
      </c>
      <c r="O13" s="201">
        <v>1.67</v>
      </c>
      <c r="P13" s="201">
        <v>2.2799999999999998</v>
      </c>
      <c r="Q13" s="201">
        <v>0.18</v>
      </c>
      <c r="R13" s="201">
        <v>0.18</v>
      </c>
      <c r="S13" s="201">
        <v>0.22</v>
      </c>
      <c r="T13" s="201">
        <v>0</v>
      </c>
      <c r="U13" s="201">
        <v>9.51</v>
      </c>
      <c r="V13" s="201">
        <v>0.17</v>
      </c>
      <c r="W13" s="201">
        <v>0.28999999999999998</v>
      </c>
      <c r="X13" s="201">
        <v>1.24</v>
      </c>
      <c r="Y13" s="201">
        <v>0</v>
      </c>
      <c r="Z13" s="201">
        <v>2.33</v>
      </c>
      <c r="AA13" s="201">
        <v>0.75</v>
      </c>
      <c r="AB13" s="201">
        <v>0</v>
      </c>
      <c r="AC13" s="201">
        <v>0.23</v>
      </c>
      <c r="AD13" s="201">
        <v>12.28</v>
      </c>
      <c r="AE13" s="201">
        <v>0</v>
      </c>
      <c r="AF13" s="201">
        <v>0</v>
      </c>
      <c r="AG13" s="201">
        <v>19.39</v>
      </c>
      <c r="AH13" s="201">
        <v>0</v>
      </c>
      <c r="AI13" s="201">
        <v>3.21</v>
      </c>
      <c r="AJ13" s="201">
        <v>0</v>
      </c>
      <c r="AK13" s="201">
        <v>2.96</v>
      </c>
      <c r="AL13" s="201">
        <v>0</v>
      </c>
      <c r="AM13" s="201">
        <v>0</v>
      </c>
      <c r="AN13" s="201">
        <v>0</v>
      </c>
      <c r="AO13" s="201">
        <v>176.4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10.130000000000001</v>
      </c>
      <c r="E14" s="201">
        <v>0</v>
      </c>
      <c r="F14" s="201">
        <v>0</v>
      </c>
      <c r="G14" s="201">
        <v>16.690000000000001</v>
      </c>
      <c r="H14" s="201">
        <v>0</v>
      </c>
      <c r="I14" s="201">
        <v>0</v>
      </c>
      <c r="J14" s="201">
        <v>20.6</v>
      </c>
      <c r="K14" s="201">
        <v>5.4</v>
      </c>
      <c r="L14" s="201">
        <v>2.15</v>
      </c>
      <c r="M14" s="201">
        <v>0</v>
      </c>
      <c r="N14" s="201">
        <v>0.99</v>
      </c>
      <c r="O14" s="201">
        <v>1.67</v>
      </c>
      <c r="P14" s="201">
        <v>2.2799999999999998</v>
      </c>
      <c r="Q14" s="201">
        <v>0.18</v>
      </c>
      <c r="R14" s="201">
        <v>0.18</v>
      </c>
      <c r="S14" s="201">
        <v>0.22</v>
      </c>
      <c r="T14" s="201">
        <v>0</v>
      </c>
      <c r="U14" s="201">
        <v>9.51</v>
      </c>
      <c r="V14" s="201">
        <v>0.17</v>
      </c>
      <c r="W14" s="201">
        <v>0.28999999999999998</v>
      </c>
      <c r="X14" s="201">
        <v>1.24</v>
      </c>
      <c r="Y14" s="201">
        <v>0</v>
      </c>
      <c r="Z14" s="201">
        <v>2.33</v>
      </c>
      <c r="AA14" s="201">
        <v>0.75</v>
      </c>
      <c r="AB14" s="201">
        <v>0</v>
      </c>
      <c r="AC14" s="201">
        <v>0.23</v>
      </c>
      <c r="AD14" s="201">
        <v>12.28</v>
      </c>
      <c r="AE14" s="201">
        <v>0</v>
      </c>
      <c r="AF14" s="201">
        <v>0</v>
      </c>
      <c r="AG14" s="201">
        <v>19.39</v>
      </c>
      <c r="AH14" s="201">
        <v>0</v>
      </c>
      <c r="AI14" s="201">
        <v>3.21</v>
      </c>
      <c r="AJ14" s="201">
        <v>0</v>
      </c>
      <c r="AK14" s="201">
        <v>2.96</v>
      </c>
      <c r="AL14" s="201">
        <v>0</v>
      </c>
      <c r="AM14" s="201">
        <v>0</v>
      </c>
      <c r="AN14" s="201">
        <v>0</v>
      </c>
      <c r="AO14" s="201">
        <v>176.4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10.130000000000001</v>
      </c>
      <c r="E15" s="201">
        <v>0</v>
      </c>
      <c r="F15" s="201">
        <v>0</v>
      </c>
      <c r="G15" s="201">
        <v>16.82</v>
      </c>
      <c r="H15" s="201">
        <v>0</v>
      </c>
      <c r="I15" s="201">
        <v>0</v>
      </c>
      <c r="J15" s="201">
        <v>20.6</v>
      </c>
      <c r="K15" s="201">
        <v>46.2</v>
      </c>
      <c r="L15" s="201">
        <v>2.15</v>
      </c>
      <c r="M15" s="201">
        <v>0</v>
      </c>
      <c r="N15" s="201">
        <v>0.99</v>
      </c>
      <c r="O15" s="201">
        <v>1.67</v>
      </c>
      <c r="P15" s="201">
        <v>2.2799999999999998</v>
      </c>
      <c r="Q15" s="201">
        <v>0.18</v>
      </c>
      <c r="R15" s="201">
        <v>0.18</v>
      </c>
      <c r="S15" s="201">
        <v>0.22</v>
      </c>
      <c r="T15" s="201">
        <v>0</v>
      </c>
      <c r="U15" s="201">
        <v>9.51</v>
      </c>
      <c r="V15" s="201">
        <v>0.17</v>
      </c>
      <c r="W15" s="201">
        <v>0.28999999999999998</v>
      </c>
      <c r="X15" s="201">
        <v>1.24</v>
      </c>
      <c r="Y15" s="201">
        <v>0</v>
      </c>
      <c r="Z15" s="201">
        <v>2.33</v>
      </c>
      <c r="AA15" s="201">
        <v>0.75</v>
      </c>
      <c r="AB15" s="201">
        <v>0</v>
      </c>
      <c r="AC15" s="201">
        <v>0.23</v>
      </c>
      <c r="AD15" s="201">
        <v>12.28</v>
      </c>
      <c r="AE15" s="201">
        <v>0</v>
      </c>
      <c r="AF15" s="201">
        <v>0</v>
      </c>
      <c r="AG15" s="201">
        <v>19.39</v>
      </c>
      <c r="AH15" s="201">
        <v>0</v>
      </c>
      <c r="AI15" s="201">
        <v>3.21</v>
      </c>
      <c r="AJ15" s="201">
        <v>0</v>
      </c>
      <c r="AK15" s="201">
        <v>2.96</v>
      </c>
      <c r="AL15" s="201">
        <v>0</v>
      </c>
      <c r="AM15" s="201">
        <v>0</v>
      </c>
      <c r="AN15" s="201">
        <v>0</v>
      </c>
      <c r="AO15" s="201">
        <v>176.4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10.130000000000001</v>
      </c>
      <c r="E16" s="201">
        <v>0</v>
      </c>
      <c r="F16" s="201">
        <v>0</v>
      </c>
      <c r="G16" s="201">
        <v>16.82</v>
      </c>
      <c r="H16" s="201">
        <v>0</v>
      </c>
      <c r="I16" s="201">
        <v>0</v>
      </c>
      <c r="J16" s="201">
        <v>20.6</v>
      </c>
      <c r="K16" s="201">
        <v>46.2</v>
      </c>
      <c r="L16" s="201">
        <v>2.15</v>
      </c>
      <c r="M16" s="201">
        <v>0</v>
      </c>
      <c r="N16" s="201">
        <v>0.99</v>
      </c>
      <c r="O16" s="201">
        <v>1.67</v>
      </c>
      <c r="P16" s="201">
        <v>2.2799999999999998</v>
      </c>
      <c r="Q16" s="201">
        <v>0.18</v>
      </c>
      <c r="R16" s="201">
        <v>0.18</v>
      </c>
      <c r="S16" s="201">
        <v>0.22</v>
      </c>
      <c r="T16" s="201">
        <v>0</v>
      </c>
      <c r="U16" s="201">
        <v>9.51</v>
      </c>
      <c r="V16" s="201">
        <v>0.17</v>
      </c>
      <c r="W16" s="201">
        <v>0.28999999999999998</v>
      </c>
      <c r="X16" s="201">
        <v>1.24</v>
      </c>
      <c r="Y16" s="201">
        <v>0</v>
      </c>
      <c r="Z16" s="201">
        <v>2.33</v>
      </c>
      <c r="AA16" s="201">
        <v>0.75</v>
      </c>
      <c r="AB16" s="201">
        <v>0</v>
      </c>
      <c r="AC16" s="201">
        <v>0.23</v>
      </c>
      <c r="AD16" s="201">
        <v>12.28</v>
      </c>
      <c r="AE16" s="201">
        <v>0</v>
      </c>
      <c r="AF16" s="201">
        <v>0</v>
      </c>
      <c r="AG16" s="201">
        <v>19.39</v>
      </c>
      <c r="AH16" s="201">
        <v>0</v>
      </c>
      <c r="AI16" s="201">
        <v>3.21</v>
      </c>
      <c r="AJ16" s="201">
        <v>0</v>
      </c>
      <c r="AK16" s="201">
        <v>2.96</v>
      </c>
      <c r="AL16" s="201">
        <v>0</v>
      </c>
      <c r="AM16" s="201">
        <v>0</v>
      </c>
      <c r="AN16" s="201">
        <v>0</v>
      </c>
      <c r="AO16" s="201">
        <v>176.4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10.130000000000001</v>
      </c>
      <c r="E17" s="201">
        <v>0</v>
      </c>
      <c r="F17" s="201">
        <v>0</v>
      </c>
      <c r="G17" s="201">
        <v>16.82</v>
      </c>
      <c r="H17" s="201">
        <v>0</v>
      </c>
      <c r="I17" s="201">
        <v>0</v>
      </c>
      <c r="J17" s="201">
        <v>20.6</v>
      </c>
      <c r="K17" s="201">
        <v>76.180000000000007</v>
      </c>
      <c r="L17" s="201">
        <v>31.51</v>
      </c>
      <c r="M17" s="201">
        <v>0</v>
      </c>
      <c r="N17" s="201">
        <v>0.99</v>
      </c>
      <c r="O17" s="201">
        <v>1.67</v>
      </c>
      <c r="P17" s="201">
        <v>2.2799999999999998</v>
      </c>
      <c r="Q17" s="201">
        <v>0.18</v>
      </c>
      <c r="R17" s="201">
        <v>0.18</v>
      </c>
      <c r="S17" s="201">
        <v>0.22</v>
      </c>
      <c r="T17" s="201">
        <v>0</v>
      </c>
      <c r="U17" s="201">
        <v>9.51</v>
      </c>
      <c r="V17" s="201">
        <v>0.17</v>
      </c>
      <c r="W17" s="201">
        <v>0.28999999999999998</v>
      </c>
      <c r="X17" s="201">
        <v>1.24</v>
      </c>
      <c r="Y17" s="201">
        <v>0</v>
      </c>
      <c r="Z17" s="201">
        <v>2.33</v>
      </c>
      <c r="AA17" s="201">
        <v>0.75</v>
      </c>
      <c r="AB17" s="201">
        <v>0</v>
      </c>
      <c r="AC17" s="201">
        <v>0.23</v>
      </c>
      <c r="AD17" s="201">
        <v>12.28</v>
      </c>
      <c r="AE17" s="201">
        <v>0</v>
      </c>
      <c r="AF17" s="201">
        <v>0</v>
      </c>
      <c r="AG17" s="201">
        <v>19.39</v>
      </c>
      <c r="AH17" s="201">
        <v>0</v>
      </c>
      <c r="AI17" s="201">
        <v>3.21</v>
      </c>
      <c r="AJ17" s="201">
        <v>0</v>
      </c>
      <c r="AK17" s="201">
        <v>2.96</v>
      </c>
      <c r="AL17" s="201">
        <v>0</v>
      </c>
      <c r="AM17" s="201">
        <v>0</v>
      </c>
      <c r="AN17" s="201">
        <v>0</v>
      </c>
      <c r="AO17" s="201">
        <v>176.4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10.130000000000001</v>
      </c>
      <c r="E18" s="201">
        <v>0</v>
      </c>
      <c r="F18" s="201">
        <v>0</v>
      </c>
      <c r="G18" s="201">
        <v>16.82</v>
      </c>
      <c r="H18" s="201">
        <v>0</v>
      </c>
      <c r="I18" s="201">
        <v>0</v>
      </c>
      <c r="J18" s="201">
        <v>20.6</v>
      </c>
      <c r="K18" s="201">
        <v>76.180000000000007</v>
      </c>
      <c r="L18" s="201">
        <v>31.51</v>
      </c>
      <c r="M18" s="201">
        <v>0</v>
      </c>
      <c r="N18" s="201">
        <v>0.99</v>
      </c>
      <c r="O18" s="201">
        <v>1.67</v>
      </c>
      <c r="P18" s="201">
        <v>2.2799999999999998</v>
      </c>
      <c r="Q18" s="201">
        <v>0.18</v>
      </c>
      <c r="R18" s="201">
        <v>0.18</v>
      </c>
      <c r="S18" s="201">
        <v>0.22</v>
      </c>
      <c r="T18" s="201">
        <v>0</v>
      </c>
      <c r="U18" s="201">
        <v>9.51</v>
      </c>
      <c r="V18" s="201">
        <v>0.17</v>
      </c>
      <c r="W18" s="201">
        <v>0.28999999999999998</v>
      </c>
      <c r="X18" s="201">
        <v>1.24</v>
      </c>
      <c r="Y18" s="201">
        <v>0</v>
      </c>
      <c r="Z18" s="201">
        <v>2.33</v>
      </c>
      <c r="AA18" s="201">
        <v>0.75</v>
      </c>
      <c r="AB18" s="201">
        <v>0</v>
      </c>
      <c r="AC18" s="201">
        <v>0.23</v>
      </c>
      <c r="AD18" s="201">
        <v>12.28</v>
      </c>
      <c r="AE18" s="201">
        <v>0</v>
      </c>
      <c r="AF18" s="201">
        <v>0</v>
      </c>
      <c r="AG18" s="201">
        <v>19.39</v>
      </c>
      <c r="AH18" s="201">
        <v>0</v>
      </c>
      <c r="AI18" s="201">
        <v>3.21</v>
      </c>
      <c r="AJ18" s="201">
        <v>0</v>
      </c>
      <c r="AK18" s="201">
        <v>2.96</v>
      </c>
      <c r="AL18" s="201">
        <v>0</v>
      </c>
      <c r="AM18" s="201">
        <v>0</v>
      </c>
      <c r="AN18" s="201">
        <v>0</v>
      </c>
      <c r="AO18" s="201">
        <v>176.4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10.130000000000001</v>
      </c>
      <c r="E19" s="201">
        <v>0</v>
      </c>
      <c r="F19" s="201">
        <v>0</v>
      </c>
      <c r="G19" s="201">
        <v>16.82</v>
      </c>
      <c r="H19" s="201">
        <v>0</v>
      </c>
      <c r="I19" s="201">
        <v>0</v>
      </c>
      <c r="J19" s="201">
        <v>20.6</v>
      </c>
      <c r="K19" s="201">
        <v>54.91</v>
      </c>
      <c r="L19" s="201">
        <v>5.23</v>
      </c>
      <c r="M19" s="201">
        <v>0</v>
      </c>
      <c r="N19" s="201">
        <v>0.99</v>
      </c>
      <c r="O19" s="201">
        <v>1.67</v>
      </c>
      <c r="P19" s="201">
        <v>2.2799999999999998</v>
      </c>
      <c r="Q19" s="201">
        <v>0.18</v>
      </c>
      <c r="R19" s="201">
        <v>0.18</v>
      </c>
      <c r="S19" s="201">
        <v>0.22</v>
      </c>
      <c r="T19" s="201">
        <v>0</v>
      </c>
      <c r="U19" s="201">
        <v>9.51</v>
      </c>
      <c r="V19" s="201">
        <v>0.17</v>
      </c>
      <c r="W19" s="201">
        <v>0.28999999999999998</v>
      </c>
      <c r="X19" s="201">
        <v>1.24</v>
      </c>
      <c r="Y19" s="201">
        <v>0</v>
      </c>
      <c r="Z19" s="201">
        <v>2.33</v>
      </c>
      <c r="AA19" s="201">
        <v>0.75</v>
      </c>
      <c r="AB19" s="201">
        <v>0</v>
      </c>
      <c r="AC19" s="201">
        <v>0.23</v>
      </c>
      <c r="AD19" s="201">
        <v>12.28</v>
      </c>
      <c r="AE19" s="201">
        <v>0</v>
      </c>
      <c r="AF19" s="201">
        <v>0</v>
      </c>
      <c r="AG19" s="201">
        <v>18.87</v>
      </c>
      <c r="AH19" s="201">
        <v>0</v>
      </c>
      <c r="AI19" s="201">
        <v>3.21</v>
      </c>
      <c r="AJ19" s="201">
        <v>0</v>
      </c>
      <c r="AK19" s="201">
        <v>2.96</v>
      </c>
      <c r="AL19" s="201">
        <v>0</v>
      </c>
      <c r="AM19" s="201">
        <v>0</v>
      </c>
      <c r="AN19" s="201">
        <v>0</v>
      </c>
      <c r="AO19" s="201">
        <v>176.4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10.130000000000001</v>
      </c>
      <c r="E20" s="201">
        <v>0</v>
      </c>
      <c r="F20" s="201">
        <v>0</v>
      </c>
      <c r="G20" s="201">
        <v>16.82</v>
      </c>
      <c r="H20" s="201">
        <v>0</v>
      </c>
      <c r="I20" s="201">
        <v>0</v>
      </c>
      <c r="J20" s="201">
        <v>20.6</v>
      </c>
      <c r="K20" s="201">
        <v>54.91</v>
      </c>
      <c r="L20" s="201">
        <v>2.15</v>
      </c>
      <c r="M20" s="201">
        <v>0</v>
      </c>
      <c r="N20" s="201">
        <v>0.99</v>
      </c>
      <c r="O20" s="201">
        <v>1.67</v>
      </c>
      <c r="P20" s="201">
        <v>2.2799999999999998</v>
      </c>
      <c r="Q20" s="201">
        <v>0.18</v>
      </c>
      <c r="R20" s="201">
        <v>0.18</v>
      </c>
      <c r="S20" s="201">
        <v>0.22</v>
      </c>
      <c r="T20" s="201">
        <v>0</v>
      </c>
      <c r="U20" s="201">
        <v>9.51</v>
      </c>
      <c r="V20" s="201">
        <v>0.17</v>
      </c>
      <c r="W20" s="201">
        <v>0.28999999999999998</v>
      </c>
      <c r="X20" s="201">
        <v>1.24</v>
      </c>
      <c r="Y20" s="201">
        <v>0</v>
      </c>
      <c r="Z20" s="201">
        <v>2.33</v>
      </c>
      <c r="AA20" s="201">
        <v>0.75</v>
      </c>
      <c r="AB20" s="201">
        <v>0</v>
      </c>
      <c r="AC20" s="201">
        <v>0.19</v>
      </c>
      <c r="AD20" s="201">
        <v>12.28</v>
      </c>
      <c r="AE20" s="201">
        <v>0</v>
      </c>
      <c r="AF20" s="201">
        <v>0</v>
      </c>
      <c r="AG20" s="201">
        <v>18.87</v>
      </c>
      <c r="AH20" s="201">
        <v>0</v>
      </c>
      <c r="AI20" s="201">
        <v>3.21</v>
      </c>
      <c r="AJ20" s="201">
        <v>0</v>
      </c>
      <c r="AK20" s="201">
        <v>2.96</v>
      </c>
      <c r="AL20" s="201">
        <v>0</v>
      </c>
      <c r="AM20" s="201">
        <v>0</v>
      </c>
      <c r="AN20" s="201">
        <v>0</v>
      </c>
      <c r="AO20" s="201">
        <v>176.4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10.130000000000001</v>
      </c>
      <c r="E21" s="201">
        <v>0</v>
      </c>
      <c r="F21" s="201">
        <v>0</v>
      </c>
      <c r="G21" s="201">
        <v>16.82</v>
      </c>
      <c r="H21" s="201">
        <v>0</v>
      </c>
      <c r="I21" s="201">
        <v>0</v>
      </c>
      <c r="J21" s="201">
        <v>20.6</v>
      </c>
      <c r="K21" s="201">
        <v>54.91</v>
      </c>
      <c r="L21" s="201">
        <v>2.15</v>
      </c>
      <c r="M21" s="201">
        <v>0</v>
      </c>
      <c r="N21" s="201">
        <v>0.99</v>
      </c>
      <c r="O21" s="201">
        <v>1.67</v>
      </c>
      <c r="P21" s="201">
        <v>2.2799999999999998</v>
      </c>
      <c r="Q21" s="201">
        <v>0.18</v>
      </c>
      <c r="R21" s="201">
        <v>0.18</v>
      </c>
      <c r="S21" s="201">
        <v>0.22</v>
      </c>
      <c r="T21" s="201">
        <v>0</v>
      </c>
      <c r="U21" s="201">
        <v>10</v>
      </c>
      <c r="V21" s="201">
        <v>0.17</v>
      </c>
      <c r="W21" s="201">
        <v>0.28999999999999998</v>
      </c>
      <c r="X21" s="201">
        <v>1.24</v>
      </c>
      <c r="Y21" s="201">
        <v>0</v>
      </c>
      <c r="Z21" s="201">
        <v>2.33</v>
      </c>
      <c r="AA21" s="201">
        <v>0.75</v>
      </c>
      <c r="AB21" s="201">
        <v>0</v>
      </c>
      <c r="AC21" s="201">
        <v>0.19</v>
      </c>
      <c r="AD21" s="201">
        <v>12.28</v>
      </c>
      <c r="AE21" s="201">
        <v>0</v>
      </c>
      <c r="AF21" s="201">
        <v>0</v>
      </c>
      <c r="AG21" s="201">
        <v>19.36</v>
      </c>
      <c r="AH21" s="201">
        <v>0</v>
      </c>
      <c r="AI21" s="201">
        <v>3.21</v>
      </c>
      <c r="AJ21" s="201">
        <v>0</v>
      </c>
      <c r="AK21" s="201">
        <v>2.96</v>
      </c>
      <c r="AL21" s="201">
        <v>0</v>
      </c>
      <c r="AM21" s="201">
        <v>0</v>
      </c>
      <c r="AN21" s="201">
        <v>0</v>
      </c>
      <c r="AO21" s="201">
        <v>176.4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10.130000000000001</v>
      </c>
      <c r="E22" s="201">
        <v>0</v>
      </c>
      <c r="F22" s="201">
        <v>0</v>
      </c>
      <c r="G22" s="201">
        <v>16.82</v>
      </c>
      <c r="H22" s="201">
        <v>0</v>
      </c>
      <c r="I22" s="201">
        <v>0</v>
      </c>
      <c r="J22" s="201">
        <v>20.6</v>
      </c>
      <c r="K22" s="201">
        <v>54.91</v>
      </c>
      <c r="L22" s="201">
        <v>2.15</v>
      </c>
      <c r="M22" s="201">
        <v>0</v>
      </c>
      <c r="N22" s="201">
        <v>0.99</v>
      </c>
      <c r="O22" s="201">
        <v>1.67</v>
      </c>
      <c r="P22" s="201">
        <v>2.2799999999999998</v>
      </c>
      <c r="Q22" s="201">
        <v>0.18</v>
      </c>
      <c r="R22" s="201">
        <v>0.18</v>
      </c>
      <c r="S22" s="201">
        <v>0.22</v>
      </c>
      <c r="T22" s="201">
        <v>0</v>
      </c>
      <c r="U22" s="201">
        <v>9.6199999999999992</v>
      </c>
      <c r="V22" s="201">
        <v>0.17</v>
      </c>
      <c r="W22" s="201">
        <v>0.28999999999999998</v>
      </c>
      <c r="X22" s="201">
        <v>1.24</v>
      </c>
      <c r="Y22" s="201">
        <v>0</v>
      </c>
      <c r="Z22" s="201">
        <v>2.33</v>
      </c>
      <c r="AA22" s="201">
        <v>0.75</v>
      </c>
      <c r="AB22" s="201">
        <v>0</v>
      </c>
      <c r="AC22" s="201">
        <v>0.19</v>
      </c>
      <c r="AD22" s="201">
        <v>12.28</v>
      </c>
      <c r="AE22" s="201">
        <v>0</v>
      </c>
      <c r="AF22" s="201">
        <v>0</v>
      </c>
      <c r="AG22" s="201">
        <v>19.36</v>
      </c>
      <c r="AH22" s="201">
        <v>0</v>
      </c>
      <c r="AI22" s="201">
        <v>3.21</v>
      </c>
      <c r="AJ22" s="201">
        <v>0</v>
      </c>
      <c r="AK22" s="201">
        <v>2.96</v>
      </c>
      <c r="AL22" s="201">
        <v>0</v>
      </c>
      <c r="AM22" s="201">
        <v>0</v>
      </c>
      <c r="AN22" s="201">
        <v>0</v>
      </c>
      <c r="AO22" s="201">
        <v>176.4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10.130000000000001</v>
      </c>
      <c r="E23" s="201">
        <v>0</v>
      </c>
      <c r="F23" s="201">
        <v>0</v>
      </c>
      <c r="G23" s="201">
        <v>16.82</v>
      </c>
      <c r="H23" s="201">
        <v>0</v>
      </c>
      <c r="I23" s="201">
        <v>0</v>
      </c>
      <c r="J23" s="201">
        <v>20.6</v>
      </c>
      <c r="K23" s="201">
        <v>26.86</v>
      </c>
      <c r="L23" s="201">
        <v>2.15</v>
      </c>
      <c r="M23" s="201">
        <v>0</v>
      </c>
      <c r="N23" s="201">
        <v>0.99</v>
      </c>
      <c r="O23" s="201">
        <v>1.67</v>
      </c>
      <c r="P23" s="201">
        <v>2.2799999999999998</v>
      </c>
      <c r="Q23" s="201">
        <v>0.18</v>
      </c>
      <c r="R23" s="201">
        <v>0.18</v>
      </c>
      <c r="S23" s="201">
        <v>0.22</v>
      </c>
      <c r="T23" s="201">
        <v>0</v>
      </c>
      <c r="U23" s="201">
        <v>9.6199999999999992</v>
      </c>
      <c r="V23" s="201">
        <v>0.17</v>
      </c>
      <c r="W23" s="201">
        <v>0.28999999999999998</v>
      </c>
      <c r="X23" s="201">
        <v>1.24</v>
      </c>
      <c r="Y23" s="201">
        <v>0</v>
      </c>
      <c r="Z23" s="201">
        <v>2.33</v>
      </c>
      <c r="AA23" s="201">
        <v>0.75</v>
      </c>
      <c r="AB23" s="201">
        <v>0</v>
      </c>
      <c r="AC23" s="201">
        <v>0.19</v>
      </c>
      <c r="AD23" s="201">
        <v>12.28</v>
      </c>
      <c r="AE23" s="201">
        <v>0</v>
      </c>
      <c r="AF23" s="201">
        <v>0</v>
      </c>
      <c r="AG23" s="201">
        <v>19.36</v>
      </c>
      <c r="AH23" s="201">
        <v>0</v>
      </c>
      <c r="AI23" s="201">
        <v>3.21</v>
      </c>
      <c r="AJ23" s="201">
        <v>0</v>
      </c>
      <c r="AK23" s="201">
        <v>2.96</v>
      </c>
      <c r="AL23" s="201">
        <v>0</v>
      </c>
      <c r="AM23" s="201">
        <v>0</v>
      </c>
      <c r="AN23" s="201">
        <v>0</v>
      </c>
      <c r="AO23" s="201">
        <v>176.4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10.130000000000001</v>
      </c>
      <c r="E24" s="201">
        <v>0</v>
      </c>
      <c r="F24" s="201">
        <v>0</v>
      </c>
      <c r="G24" s="201">
        <v>16.82</v>
      </c>
      <c r="H24" s="201">
        <v>0</v>
      </c>
      <c r="I24" s="201">
        <v>0</v>
      </c>
      <c r="J24" s="201">
        <v>20.6</v>
      </c>
      <c r="K24" s="201">
        <v>35.56</v>
      </c>
      <c r="L24" s="201">
        <v>2.15</v>
      </c>
      <c r="M24" s="201">
        <v>0</v>
      </c>
      <c r="N24" s="201">
        <v>0.99</v>
      </c>
      <c r="O24" s="201">
        <v>1.67</v>
      </c>
      <c r="P24" s="201">
        <v>2.2799999999999998</v>
      </c>
      <c r="Q24" s="201">
        <v>0.18</v>
      </c>
      <c r="R24" s="201">
        <v>0.21</v>
      </c>
      <c r="S24" s="201">
        <v>0.22</v>
      </c>
      <c r="T24" s="201">
        <v>0</v>
      </c>
      <c r="U24" s="201">
        <v>9.6199999999999992</v>
      </c>
      <c r="V24" s="201">
        <v>0.17</v>
      </c>
      <c r="W24" s="201">
        <v>0.28999999999999998</v>
      </c>
      <c r="X24" s="201">
        <v>1.24</v>
      </c>
      <c r="Y24" s="201">
        <v>0</v>
      </c>
      <c r="Z24" s="201">
        <v>2.33</v>
      </c>
      <c r="AA24" s="201">
        <v>0.75</v>
      </c>
      <c r="AB24" s="201">
        <v>0</v>
      </c>
      <c r="AC24" s="201">
        <v>0.19</v>
      </c>
      <c r="AD24" s="201">
        <v>12.28</v>
      </c>
      <c r="AE24" s="201">
        <v>0</v>
      </c>
      <c r="AF24" s="201">
        <v>0</v>
      </c>
      <c r="AG24" s="201">
        <v>19.36</v>
      </c>
      <c r="AH24" s="201">
        <v>0</v>
      </c>
      <c r="AI24" s="201">
        <v>3.21</v>
      </c>
      <c r="AJ24" s="201">
        <v>0</v>
      </c>
      <c r="AK24" s="201">
        <v>2.96</v>
      </c>
      <c r="AL24" s="201">
        <v>0</v>
      </c>
      <c r="AM24" s="201">
        <v>0</v>
      </c>
      <c r="AN24" s="201">
        <v>0</v>
      </c>
      <c r="AO24" s="201">
        <v>176.4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10.130000000000001</v>
      </c>
      <c r="E25" s="201">
        <v>0</v>
      </c>
      <c r="F25" s="201">
        <v>0</v>
      </c>
      <c r="G25" s="201">
        <v>16.82</v>
      </c>
      <c r="H25" s="201">
        <v>0</v>
      </c>
      <c r="I25" s="201">
        <v>0</v>
      </c>
      <c r="J25" s="201">
        <v>20.6</v>
      </c>
      <c r="K25" s="201">
        <v>35.57</v>
      </c>
      <c r="L25" s="201">
        <v>2.15</v>
      </c>
      <c r="M25" s="201">
        <v>0</v>
      </c>
      <c r="N25" s="201">
        <v>0.99</v>
      </c>
      <c r="O25" s="201">
        <v>1.67</v>
      </c>
      <c r="P25" s="201">
        <v>2.2799999999999998</v>
      </c>
      <c r="Q25" s="201">
        <v>0.18</v>
      </c>
      <c r="R25" s="201">
        <v>0.18</v>
      </c>
      <c r="S25" s="201">
        <v>0.22</v>
      </c>
      <c r="T25" s="201">
        <v>0</v>
      </c>
      <c r="U25" s="201">
        <v>9.6199999999999992</v>
      </c>
      <c r="V25" s="201">
        <v>0.17</v>
      </c>
      <c r="W25" s="201">
        <v>0.28999999999999998</v>
      </c>
      <c r="X25" s="201">
        <v>1.24</v>
      </c>
      <c r="Y25" s="201">
        <v>0</v>
      </c>
      <c r="Z25" s="201">
        <v>2.33</v>
      </c>
      <c r="AA25" s="201">
        <v>0.75</v>
      </c>
      <c r="AB25" s="201">
        <v>0</v>
      </c>
      <c r="AC25" s="201">
        <v>0.19</v>
      </c>
      <c r="AD25" s="201">
        <v>12.28</v>
      </c>
      <c r="AE25" s="201">
        <v>0</v>
      </c>
      <c r="AF25" s="201">
        <v>0</v>
      </c>
      <c r="AG25" s="201">
        <v>19.36</v>
      </c>
      <c r="AH25" s="201">
        <v>0</v>
      </c>
      <c r="AI25" s="201">
        <v>3.21</v>
      </c>
      <c r="AJ25" s="201">
        <v>0</v>
      </c>
      <c r="AK25" s="201">
        <v>2.96</v>
      </c>
      <c r="AL25" s="201">
        <v>0</v>
      </c>
      <c r="AM25" s="201">
        <v>0</v>
      </c>
      <c r="AN25" s="201">
        <v>0</v>
      </c>
      <c r="AO25" s="201">
        <v>176.4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10.130000000000001</v>
      </c>
      <c r="E26" s="201">
        <v>0</v>
      </c>
      <c r="F26" s="201">
        <v>0</v>
      </c>
      <c r="G26" s="201">
        <v>16.82</v>
      </c>
      <c r="H26" s="201">
        <v>0</v>
      </c>
      <c r="I26" s="201">
        <v>0</v>
      </c>
      <c r="J26" s="201">
        <v>20.6</v>
      </c>
      <c r="K26" s="201">
        <v>64.58</v>
      </c>
      <c r="L26" s="201">
        <v>2.15</v>
      </c>
      <c r="M26" s="201">
        <v>0</v>
      </c>
      <c r="N26" s="201">
        <v>0.99</v>
      </c>
      <c r="O26" s="201">
        <v>1.67</v>
      </c>
      <c r="P26" s="201">
        <v>2.2799999999999998</v>
      </c>
      <c r="Q26" s="201">
        <v>0.18</v>
      </c>
      <c r="R26" s="201">
        <v>0.18</v>
      </c>
      <c r="S26" s="201">
        <v>0.22</v>
      </c>
      <c r="T26" s="201">
        <v>0</v>
      </c>
      <c r="U26" s="201">
        <v>9.6199999999999992</v>
      </c>
      <c r="V26" s="201">
        <v>0.17</v>
      </c>
      <c r="W26" s="201">
        <v>0.28999999999999998</v>
      </c>
      <c r="X26" s="201">
        <v>1.24</v>
      </c>
      <c r="Y26" s="201">
        <v>0</v>
      </c>
      <c r="Z26" s="201">
        <v>2.33</v>
      </c>
      <c r="AA26" s="201">
        <v>0.75</v>
      </c>
      <c r="AB26" s="201">
        <v>0</v>
      </c>
      <c r="AC26" s="201">
        <v>0.19</v>
      </c>
      <c r="AD26" s="201">
        <v>12.28</v>
      </c>
      <c r="AE26" s="201">
        <v>0</v>
      </c>
      <c r="AF26" s="201">
        <v>0</v>
      </c>
      <c r="AG26" s="201">
        <v>19.36</v>
      </c>
      <c r="AH26" s="201">
        <v>0</v>
      </c>
      <c r="AI26" s="201">
        <v>3.21</v>
      </c>
      <c r="AJ26" s="201">
        <v>0</v>
      </c>
      <c r="AK26" s="201">
        <v>7.6</v>
      </c>
      <c r="AL26" s="201">
        <v>0</v>
      </c>
      <c r="AM26" s="201">
        <v>0</v>
      </c>
      <c r="AN26" s="201">
        <v>0</v>
      </c>
      <c r="AO26" s="201">
        <v>176.4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10</v>
      </c>
      <c r="E27" s="201">
        <v>0</v>
      </c>
      <c r="F27" s="201">
        <v>0</v>
      </c>
      <c r="G27" s="201">
        <v>16.82</v>
      </c>
      <c r="H27" s="201">
        <v>0</v>
      </c>
      <c r="I27" s="201">
        <v>0</v>
      </c>
      <c r="J27" s="201">
        <v>20.6</v>
      </c>
      <c r="K27" s="201">
        <v>64.58</v>
      </c>
      <c r="L27" s="201">
        <v>2.15</v>
      </c>
      <c r="M27" s="201">
        <v>0</v>
      </c>
      <c r="N27" s="201">
        <v>0.99</v>
      </c>
      <c r="O27" s="201">
        <v>1.67</v>
      </c>
      <c r="P27" s="201">
        <v>2.2799999999999998</v>
      </c>
      <c r="Q27" s="201">
        <v>0.18</v>
      </c>
      <c r="R27" s="201">
        <v>0.18</v>
      </c>
      <c r="S27" s="201">
        <v>0.22</v>
      </c>
      <c r="T27" s="201">
        <v>0</v>
      </c>
      <c r="U27" s="201">
        <v>9.6199999999999992</v>
      </c>
      <c r="V27" s="201">
        <v>0.17</v>
      </c>
      <c r="W27" s="201">
        <v>0.28999999999999998</v>
      </c>
      <c r="X27" s="201">
        <v>1.24</v>
      </c>
      <c r="Y27" s="201">
        <v>0</v>
      </c>
      <c r="Z27" s="201">
        <v>2.33</v>
      </c>
      <c r="AA27" s="201">
        <v>0.75</v>
      </c>
      <c r="AB27" s="201">
        <v>0</v>
      </c>
      <c r="AC27" s="201">
        <v>0.19</v>
      </c>
      <c r="AD27" s="201">
        <v>12.28</v>
      </c>
      <c r="AE27" s="201">
        <v>0</v>
      </c>
      <c r="AF27" s="201">
        <v>0</v>
      </c>
      <c r="AG27" s="201">
        <v>19.36</v>
      </c>
      <c r="AH27" s="201">
        <v>0</v>
      </c>
      <c r="AI27" s="201">
        <v>3.21</v>
      </c>
      <c r="AJ27" s="201">
        <v>0</v>
      </c>
      <c r="AK27" s="201">
        <v>12.6</v>
      </c>
      <c r="AL27" s="201">
        <v>0</v>
      </c>
      <c r="AM27" s="201">
        <v>0</v>
      </c>
      <c r="AN27" s="201">
        <v>0</v>
      </c>
      <c r="AO27" s="201">
        <v>176.4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10</v>
      </c>
      <c r="E28" s="201">
        <v>0</v>
      </c>
      <c r="F28" s="201">
        <v>0</v>
      </c>
      <c r="G28" s="201">
        <v>16.82</v>
      </c>
      <c r="H28" s="201">
        <v>0</v>
      </c>
      <c r="I28" s="201">
        <v>0</v>
      </c>
      <c r="J28" s="201">
        <v>20.6</v>
      </c>
      <c r="K28" s="201">
        <v>64.58</v>
      </c>
      <c r="L28" s="201">
        <v>2.15</v>
      </c>
      <c r="M28" s="201">
        <v>0</v>
      </c>
      <c r="N28" s="201">
        <v>0.99</v>
      </c>
      <c r="O28" s="201">
        <v>1.67</v>
      </c>
      <c r="P28" s="201">
        <v>2.2799999999999998</v>
      </c>
      <c r="Q28" s="201">
        <v>0.18</v>
      </c>
      <c r="R28" s="201">
        <v>0.18</v>
      </c>
      <c r="S28" s="201">
        <v>0.22</v>
      </c>
      <c r="T28" s="201">
        <v>0</v>
      </c>
      <c r="U28" s="201">
        <v>9.6199999999999992</v>
      </c>
      <c r="V28" s="201">
        <v>0.17</v>
      </c>
      <c r="W28" s="201">
        <v>0.28999999999999998</v>
      </c>
      <c r="X28" s="201">
        <v>1.24</v>
      </c>
      <c r="Y28" s="201">
        <v>0</v>
      </c>
      <c r="Z28" s="201">
        <v>2.33</v>
      </c>
      <c r="AA28" s="201">
        <v>0.75</v>
      </c>
      <c r="AB28" s="201">
        <v>0</v>
      </c>
      <c r="AC28" s="201">
        <v>0.19</v>
      </c>
      <c r="AD28" s="201">
        <v>12.28</v>
      </c>
      <c r="AE28" s="201">
        <v>0</v>
      </c>
      <c r="AF28" s="201">
        <v>0</v>
      </c>
      <c r="AG28" s="201">
        <v>19.36</v>
      </c>
      <c r="AH28" s="201">
        <v>0</v>
      </c>
      <c r="AI28" s="201">
        <v>3.21</v>
      </c>
      <c r="AJ28" s="201">
        <v>0</v>
      </c>
      <c r="AK28" s="201">
        <v>12.6</v>
      </c>
      <c r="AL28" s="201">
        <v>0</v>
      </c>
      <c r="AM28" s="201">
        <v>0</v>
      </c>
      <c r="AN28" s="201">
        <v>0</v>
      </c>
      <c r="AO28" s="201">
        <v>176.4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10</v>
      </c>
      <c r="E29" s="201">
        <v>0</v>
      </c>
      <c r="F29" s="201">
        <v>0</v>
      </c>
      <c r="G29" s="201">
        <v>16.82</v>
      </c>
      <c r="H29" s="201">
        <v>0</v>
      </c>
      <c r="I29" s="201">
        <v>0</v>
      </c>
      <c r="J29" s="201">
        <v>20.6</v>
      </c>
      <c r="K29" s="201">
        <v>46.2</v>
      </c>
      <c r="L29" s="201">
        <v>2.15</v>
      </c>
      <c r="M29" s="201">
        <v>0</v>
      </c>
      <c r="N29" s="201">
        <v>0.99</v>
      </c>
      <c r="O29" s="201">
        <v>1.67</v>
      </c>
      <c r="P29" s="201">
        <v>2.2799999999999998</v>
      </c>
      <c r="Q29" s="201">
        <v>0.18</v>
      </c>
      <c r="R29" s="201">
        <v>0.18</v>
      </c>
      <c r="S29" s="201">
        <v>0.22</v>
      </c>
      <c r="T29" s="201">
        <v>0</v>
      </c>
      <c r="U29" s="201">
        <v>9.6199999999999992</v>
      </c>
      <c r="V29" s="201">
        <v>0.17</v>
      </c>
      <c r="W29" s="201">
        <v>0.28999999999999998</v>
      </c>
      <c r="X29" s="201">
        <v>1.24</v>
      </c>
      <c r="Y29" s="201">
        <v>0</v>
      </c>
      <c r="Z29" s="201">
        <v>2.33</v>
      </c>
      <c r="AA29" s="201">
        <v>0.75</v>
      </c>
      <c r="AB29" s="201">
        <v>0</v>
      </c>
      <c r="AC29" s="201">
        <v>0.19</v>
      </c>
      <c r="AD29" s="201">
        <v>12.28</v>
      </c>
      <c r="AE29" s="201">
        <v>0</v>
      </c>
      <c r="AF29" s="201">
        <v>0</v>
      </c>
      <c r="AG29" s="201">
        <v>19.36</v>
      </c>
      <c r="AH29" s="201">
        <v>0</v>
      </c>
      <c r="AI29" s="201">
        <v>3.21</v>
      </c>
      <c r="AJ29" s="201">
        <v>0</v>
      </c>
      <c r="AK29" s="201">
        <v>2.96</v>
      </c>
      <c r="AL29" s="201">
        <v>0</v>
      </c>
      <c r="AM29" s="201">
        <v>0</v>
      </c>
      <c r="AN29" s="201">
        <v>0</v>
      </c>
      <c r="AO29" s="201">
        <v>176.4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10</v>
      </c>
      <c r="E30" s="201">
        <v>0</v>
      </c>
      <c r="F30" s="201">
        <v>0</v>
      </c>
      <c r="G30" s="201">
        <v>16.82</v>
      </c>
      <c r="H30" s="201">
        <v>0</v>
      </c>
      <c r="I30" s="201">
        <v>0</v>
      </c>
      <c r="J30" s="201">
        <v>20.6</v>
      </c>
      <c r="K30" s="201">
        <v>46.2</v>
      </c>
      <c r="L30" s="201">
        <v>2.15</v>
      </c>
      <c r="M30" s="201">
        <v>0</v>
      </c>
      <c r="N30" s="201">
        <v>0.99</v>
      </c>
      <c r="O30" s="201">
        <v>1.67</v>
      </c>
      <c r="P30" s="201">
        <v>2.2799999999999998</v>
      </c>
      <c r="Q30" s="201">
        <v>0.18</v>
      </c>
      <c r="R30" s="201">
        <v>0.18</v>
      </c>
      <c r="S30" s="201">
        <v>0.22</v>
      </c>
      <c r="T30" s="201">
        <v>0</v>
      </c>
      <c r="U30" s="201">
        <v>9.6199999999999992</v>
      </c>
      <c r="V30" s="201">
        <v>0.17</v>
      </c>
      <c r="W30" s="201">
        <v>0.28999999999999998</v>
      </c>
      <c r="X30" s="201">
        <v>1.24</v>
      </c>
      <c r="Y30" s="201">
        <v>0</v>
      </c>
      <c r="Z30" s="201">
        <v>2.33</v>
      </c>
      <c r="AA30" s="201">
        <v>0.75</v>
      </c>
      <c r="AB30" s="201">
        <v>0</v>
      </c>
      <c r="AC30" s="201">
        <v>0.19</v>
      </c>
      <c r="AD30" s="201">
        <v>12.28</v>
      </c>
      <c r="AE30" s="201">
        <v>0</v>
      </c>
      <c r="AF30" s="201">
        <v>0</v>
      </c>
      <c r="AG30" s="201">
        <v>19.36</v>
      </c>
      <c r="AH30" s="201">
        <v>0</v>
      </c>
      <c r="AI30" s="201">
        <v>3.21</v>
      </c>
      <c r="AJ30" s="201">
        <v>0</v>
      </c>
      <c r="AK30" s="201">
        <v>2.96</v>
      </c>
      <c r="AL30" s="201">
        <v>0</v>
      </c>
      <c r="AM30" s="201">
        <v>0</v>
      </c>
      <c r="AN30" s="201">
        <v>0</v>
      </c>
      <c r="AO30" s="201">
        <v>176.4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10</v>
      </c>
      <c r="E31" s="201">
        <v>0</v>
      </c>
      <c r="F31" s="201">
        <v>0</v>
      </c>
      <c r="G31" s="201">
        <v>16.82</v>
      </c>
      <c r="H31" s="201">
        <v>0</v>
      </c>
      <c r="I31" s="201">
        <v>0</v>
      </c>
      <c r="J31" s="201">
        <v>20.6</v>
      </c>
      <c r="K31" s="201">
        <v>60.71</v>
      </c>
      <c r="L31" s="201">
        <v>2.15</v>
      </c>
      <c r="M31" s="201">
        <v>0</v>
      </c>
      <c r="N31" s="201">
        <v>0.99</v>
      </c>
      <c r="O31" s="201">
        <v>1.67</v>
      </c>
      <c r="P31" s="201">
        <v>2.2799999999999998</v>
      </c>
      <c r="Q31" s="201">
        <v>0.18</v>
      </c>
      <c r="R31" s="201">
        <v>0.18</v>
      </c>
      <c r="S31" s="201">
        <v>0.22</v>
      </c>
      <c r="T31" s="201">
        <v>0</v>
      </c>
      <c r="U31" s="201">
        <v>9.6199999999999992</v>
      </c>
      <c r="V31" s="201">
        <v>0.17</v>
      </c>
      <c r="W31" s="201">
        <v>0.28999999999999998</v>
      </c>
      <c r="X31" s="201">
        <v>1.24</v>
      </c>
      <c r="Y31" s="201">
        <v>0</v>
      </c>
      <c r="Z31" s="201">
        <v>0</v>
      </c>
      <c r="AA31" s="201">
        <v>0.75</v>
      </c>
      <c r="AB31" s="201">
        <v>0</v>
      </c>
      <c r="AC31" s="201">
        <v>0.19</v>
      </c>
      <c r="AD31" s="201">
        <v>12.28</v>
      </c>
      <c r="AE31" s="201">
        <v>0</v>
      </c>
      <c r="AF31" s="201">
        <v>0</v>
      </c>
      <c r="AG31" s="201">
        <v>19.36</v>
      </c>
      <c r="AH31" s="201">
        <v>0</v>
      </c>
      <c r="AI31" s="201">
        <v>3.21</v>
      </c>
      <c r="AJ31" s="201">
        <v>0</v>
      </c>
      <c r="AK31" s="201">
        <v>10.87</v>
      </c>
      <c r="AL31" s="201">
        <v>0</v>
      </c>
      <c r="AM31" s="201">
        <v>0</v>
      </c>
      <c r="AN31" s="201">
        <v>0</v>
      </c>
      <c r="AO31" s="201">
        <v>176.4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10</v>
      </c>
      <c r="E32" s="201">
        <v>0</v>
      </c>
      <c r="F32" s="201">
        <v>0</v>
      </c>
      <c r="G32" s="201">
        <v>16.82</v>
      </c>
      <c r="H32" s="201">
        <v>0</v>
      </c>
      <c r="I32" s="201">
        <v>0</v>
      </c>
      <c r="J32" s="201">
        <v>20.6</v>
      </c>
      <c r="K32" s="201">
        <v>60.71</v>
      </c>
      <c r="L32" s="201">
        <v>2.15</v>
      </c>
      <c r="M32" s="201">
        <v>0</v>
      </c>
      <c r="N32" s="201">
        <v>0.99</v>
      </c>
      <c r="O32" s="201">
        <v>1.67</v>
      </c>
      <c r="P32" s="201">
        <v>2.2799999999999998</v>
      </c>
      <c r="Q32" s="201">
        <v>0.18</v>
      </c>
      <c r="R32" s="201">
        <v>0.18</v>
      </c>
      <c r="S32" s="201">
        <v>0.22</v>
      </c>
      <c r="T32" s="201">
        <v>0</v>
      </c>
      <c r="U32" s="201">
        <v>9.6199999999999992</v>
      </c>
      <c r="V32" s="201">
        <v>0.17</v>
      </c>
      <c r="W32" s="201">
        <v>0.28999999999999998</v>
      </c>
      <c r="X32" s="201">
        <v>1.24</v>
      </c>
      <c r="Y32" s="201">
        <v>0</v>
      </c>
      <c r="Z32" s="201">
        <v>2.33</v>
      </c>
      <c r="AA32" s="201">
        <v>0.75</v>
      </c>
      <c r="AB32" s="201">
        <v>0</v>
      </c>
      <c r="AC32" s="201">
        <v>0.19</v>
      </c>
      <c r="AD32" s="201">
        <v>12.28</v>
      </c>
      <c r="AE32" s="201">
        <v>0</v>
      </c>
      <c r="AF32" s="201">
        <v>0</v>
      </c>
      <c r="AG32" s="201">
        <v>19.36</v>
      </c>
      <c r="AH32" s="201">
        <v>0</v>
      </c>
      <c r="AI32" s="201">
        <v>3.21</v>
      </c>
      <c r="AJ32" s="201">
        <v>0</v>
      </c>
      <c r="AK32" s="201">
        <v>10.87</v>
      </c>
      <c r="AL32" s="201">
        <v>0</v>
      </c>
      <c r="AM32" s="201">
        <v>0</v>
      </c>
      <c r="AN32" s="201">
        <v>0</v>
      </c>
      <c r="AO32" s="201">
        <v>176.4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10</v>
      </c>
      <c r="E33" s="201">
        <v>0</v>
      </c>
      <c r="F33" s="201">
        <v>0</v>
      </c>
      <c r="G33" s="201">
        <v>16.82</v>
      </c>
      <c r="H33" s="201">
        <v>0</v>
      </c>
      <c r="I33" s="201">
        <v>0</v>
      </c>
      <c r="J33" s="201">
        <v>20.6</v>
      </c>
      <c r="K33" s="201">
        <v>77.150000000000006</v>
      </c>
      <c r="L33" s="201">
        <v>2.15</v>
      </c>
      <c r="M33" s="201">
        <v>0</v>
      </c>
      <c r="N33" s="201">
        <v>0.99</v>
      </c>
      <c r="O33" s="201">
        <v>1.67</v>
      </c>
      <c r="P33" s="201">
        <v>2.2799999999999998</v>
      </c>
      <c r="Q33" s="201">
        <v>0.18</v>
      </c>
      <c r="R33" s="201">
        <v>0.18</v>
      </c>
      <c r="S33" s="201">
        <v>0.22</v>
      </c>
      <c r="T33" s="201">
        <v>0</v>
      </c>
      <c r="U33" s="201">
        <v>9.6199999999999992</v>
      </c>
      <c r="V33" s="201">
        <v>0.17</v>
      </c>
      <c r="W33" s="201">
        <v>0.28999999999999998</v>
      </c>
      <c r="X33" s="201">
        <v>1.24</v>
      </c>
      <c r="Y33" s="201">
        <v>0</v>
      </c>
      <c r="Z33" s="201">
        <v>2.33</v>
      </c>
      <c r="AA33" s="201">
        <v>0.75</v>
      </c>
      <c r="AB33" s="201">
        <v>0</v>
      </c>
      <c r="AC33" s="201">
        <v>0.19</v>
      </c>
      <c r="AD33" s="201">
        <v>12.28</v>
      </c>
      <c r="AE33" s="201">
        <v>0</v>
      </c>
      <c r="AF33" s="201">
        <v>0</v>
      </c>
      <c r="AG33" s="201">
        <v>19.36</v>
      </c>
      <c r="AH33" s="201">
        <v>0</v>
      </c>
      <c r="AI33" s="201">
        <v>3.21</v>
      </c>
      <c r="AJ33" s="201">
        <v>0</v>
      </c>
      <c r="AK33" s="201">
        <v>9.23</v>
      </c>
      <c r="AL33" s="201">
        <v>0</v>
      </c>
      <c r="AM33" s="201">
        <v>0</v>
      </c>
      <c r="AN33" s="201">
        <v>0</v>
      </c>
      <c r="AO33" s="201">
        <v>176.4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10</v>
      </c>
      <c r="E34" s="201">
        <v>0</v>
      </c>
      <c r="F34" s="201">
        <v>0</v>
      </c>
      <c r="G34" s="201">
        <v>16.82</v>
      </c>
      <c r="H34" s="201">
        <v>0</v>
      </c>
      <c r="I34" s="201">
        <v>0</v>
      </c>
      <c r="J34" s="201">
        <v>20.6</v>
      </c>
      <c r="K34" s="201">
        <v>77.150000000000006</v>
      </c>
      <c r="L34" s="201">
        <v>18.940000000000001</v>
      </c>
      <c r="M34" s="201">
        <v>0</v>
      </c>
      <c r="N34" s="201">
        <v>0.99</v>
      </c>
      <c r="O34" s="201">
        <v>1.67</v>
      </c>
      <c r="P34" s="201">
        <v>2.2799999999999998</v>
      </c>
      <c r="Q34" s="201">
        <v>0.18</v>
      </c>
      <c r="R34" s="201">
        <v>0.18</v>
      </c>
      <c r="S34" s="201">
        <v>0.22</v>
      </c>
      <c r="T34" s="201">
        <v>0</v>
      </c>
      <c r="U34" s="201">
        <v>9.6199999999999992</v>
      </c>
      <c r="V34" s="201">
        <v>0.17</v>
      </c>
      <c r="W34" s="201">
        <v>0.28999999999999998</v>
      </c>
      <c r="X34" s="201">
        <v>1.24</v>
      </c>
      <c r="Y34" s="201">
        <v>0</v>
      </c>
      <c r="Z34" s="201">
        <v>2.33</v>
      </c>
      <c r="AA34" s="201">
        <v>0.75</v>
      </c>
      <c r="AB34" s="201">
        <v>0</v>
      </c>
      <c r="AC34" s="201">
        <v>0.19</v>
      </c>
      <c r="AD34" s="201">
        <v>12.28</v>
      </c>
      <c r="AE34" s="201">
        <v>0</v>
      </c>
      <c r="AF34" s="201">
        <v>0</v>
      </c>
      <c r="AG34" s="201">
        <v>19.36</v>
      </c>
      <c r="AH34" s="201">
        <v>0</v>
      </c>
      <c r="AI34" s="201">
        <v>3.21</v>
      </c>
      <c r="AJ34" s="201">
        <v>0</v>
      </c>
      <c r="AK34" s="201">
        <v>9.23</v>
      </c>
      <c r="AL34" s="201">
        <v>0</v>
      </c>
      <c r="AM34" s="201">
        <v>0</v>
      </c>
      <c r="AN34" s="201">
        <v>0</v>
      </c>
      <c r="AO34" s="201">
        <v>176.4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9.8699999999999992</v>
      </c>
      <c r="E35" s="201">
        <v>0</v>
      </c>
      <c r="F35" s="201">
        <v>0</v>
      </c>
      <c r="G35" s="201">
        <v>16.82</v>
      </c>
      <c r="H35" s="201">
        <v>0</v>
      </c>
      <c r="I35" s="201">
        <v>0</v>
      </c>
      <c r="J35" s="201">
        <v>20.32</v>
      </c>
      <c r="K35" s="201">
        <v>77.150000000000006</v>
      </c>
      <c r="L35" s="201">
        <v>32.619999999999997</v>
      </c>
      <c r="M35" s="201">
        <v>0</v>
      </c>
      <c r="N35" s="201">
        <v>0.99</v>
      </c>
      <c r="O35" s="201">
        <v>1.67</v>
      </c>
      <c r="P35" s="201">
        <v>2.2799999999999998</v>
      </c>
      <c r="Q35" s="201">
        <v>2.64</v>
      </c>
      <c r="R35" s="201">
        <v>2.48</v>
      </c>
      <c r="S35" s="201">
        <v>2.84</v>
      </c>
      <c r="T35" s="201">
        <v>0</v>
      </c>
      <c r="U35" s="201">
        <v>9.6199999999999992</v>
      </c>
      <c r="V35" s="201">
        <v>0.17</v>
      </c>
      <c r="W35" s="201">
        <v>0.28999999999999998</v>
      </c>
      <c r="X35" s="201">
        <v>1.24</v>
      </c>
      <c r="Y35" s="201">
        <v>0</v>
      </c>
      <c r="Z35" s="201">
        <v>2.33</v>
      </c>
      <c r="AA35" s="201">
        <v>11.3</v>
      </c>
      <c r="AB35" s="201">
        <v>0</v>
      </c>
      <c r="AC35" s="201">
        <v>0.23</v>
      </c>
      <c r="AD35" s="201">
        <v>12.28</v>
      </c>
      <c r="AE35" s="201">
        <v>0</v>
      </c>
      <c r="AF35" s="201">
        <v>0</v>
      </c>
      <c r="AG35" s="201">
        <v>19.36</v>
      </c>
      <c r="AH35" s="201">
        <v>0</v>
      </c>
      <c r="AI35" s="201">
        <v>3.21</v>
      </c>
      <c r="AJ35" s="201">
        <v>0</v>
      </c>
      <c r="AK35" s="201">
        <v>9.23</v>
      </c>
      <c r="AL35" s="201">
        <v>0</v>
      </c>
      <c r="AM35" s="201">
        <v>0</v>
      </c>
      <c r="AN35" s="201">
        <v>0</v>
      </c>
      <c r="AO35" s="201">
        <v>176.4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9.8699999999999992</v>
      </c>
      <c r="E36" s="201">
        <v>0</v>
      </c>
      <c r="F36" s="201">
        <v>0</v>
      </c>
      <c r="G36" s="201">
        <v>16.82</v>
      </c>
      <c r="H36" s="201">
        <v>0</v>
      </c>
      <c r="I36" s="201">
        <v>0</v>
      </c>
      <c r="J36" s="201">
        <v>20.32</v>
      </c>
      <c r="K36" s="201">
        <v>77.150000000000006</v>
      </c>
      <c r="L36" s="201">
        <v>32.619999999999997</v>
      </c>
      <c r="M36" s="201">
        <v>0</v>
      </c>
      <c r="N36" s="201">
        <v>0.99</v>
      </c>
      <c r="O36" s="201">
        <v>1.67</v>
      </c>
      <c r="P36" s="201">
        <v>2.2799999999999998</v>
      </c>
      <c r="Q36" s="201">
        <v>2.64</v>
      </c>
      <c r="R36" s="201">
        <v>2.48</v>
      </c>
      <c r="S36" s="201">
        <v>2.84</v>
      </c>
      <c r="T36" s="201">
        <v>0</v>
      </c>
      <c r="U36" s="201">
        <v>9.6199999999999992</v>
      </c>
      <c r="V36" s="201">
        <v>0.17</v>
      </c>
      <c r="W36" s="201">
        <v>0.28999999999999998</v>
      </c>
      <c r="X36" s="201">
        <v>1.24</v>
      </c>
      <c r="Y36" s="201">
        <v>0</v>
      </c>
      <c r="Z36" s="201">
        <v>2.33</v>
      </c>
      <c r="AA36" s="201">
        <v>11.3</v>
      </c>
      <c r="AB36" s="201">
        <v>0</v>
      </c>
      <c r="AC36" s="201">
        <v>0.21</v>
      </c>
      <c r="AD36" s="201">
        <v>12.28</v>
      </c>
      <c r="AE36" s="201">
        <v>0</v>
      </c>
      <c r="AF36" s="201">
        <v>0</v>
      </c>
      <c r="AG36" s="201">
        <v>19.39</v>
      </c>
      <c r="AH36" s="201">
        <v>0</v>
      </c>
      <c r="AI36" s="201">
        <v>3.21</v>
      </c>
      <c r="AJ36" s="201">
        <v>0</v>
      </c>
      <c r="AK36" s="201">
        <v>9.23</v>
      </c>
      <c r="AL36" s="201">
        <v>0</v>
      </c>
      <c r="AM36" s="201">
        <v>0</v>
      </c>
      <c r="AN36" s="201">
        <v>0</v>
      </c>
      <c r="AO36" s="201">
        <v>176.4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9.8699999999999992</v>
      </c>
      <c r="E37" s="201">
        <v>0</v>
      </c>
      <c r="F37" s="201">
        <v>0</v>
      </c>
      <c r="G37" s="201">
        <v>16.82</v>
      </c>
      <c r="H37" s="201">
        <v>0</v>
      </c>
      <c r="I37" s="201">
        <v>0</v>
      </c>
      <c r="J37" s="201">
        <v>20.32</v>
      </c>
      <c r="K37" s="201">
        <v>77.150000000000006</v>
      </c>
      <c r="L37" s="201">
        <v>32.619999999999997</v>
      </c>
      <c r="M37" s="201">
        <v>0</v>
      </c>
      <c r="N37" s="201">
        <v>0.99</v>
      </c>
      <c r="O37" s="201">
        <v>1.67</v>
      </c>
      <c r="P37" s="201">
        <v>2.2799999999999998</v>
      </c>
      <c r="Q37" s="201">
        <v>2.64</v>
      </c>
      <c r="R37" s="201">
        <v>2.48</v>
      </c>
      <c r="S37" s="201">
        <v>2.84</v>
      </c>
      <c r="T37" s="201">
        <v>0</v>
      </c>
      <c r="U37" s="201">
        <v>9.6199999999999992</v>
      </c>
      <c r="V37" s="201">
        <v>0.17</v>
      </c>
      <c r="W37" s="201">
        <v>0.28999999999999998</v>
      </c>
      <c r="X37" s="201">
        <v>1.24</v>
      </c>
      <c r="Y37" s="201">
        <v>0</v>
      </c>
      <c r="Z37" s="201">
        <v>2.33</v>
      </c>
      <c r="AA37" s="201">
        <v>11.3</v>
      </c>
      <c r="AB37" s="201">
        <v>0</v>
      </c>
      <c r="AC37" s="201">
        <v>0.21</v>
      </c>
      <c r="AD37" s="201">
        <v>12.28</v>
      </c>
      <c r="AE37" s="201">
        <v>0</v>
      </c>
      <c r="AF37" s="201">
        <v>0</v>
      </c>
      <c r="AG37" s="201">
        <v>19.39</v>
      </c>
      <c r="AH37" s="201">
        <v>0</v>
      </c>
      <c r="AI37" s="201">
        <v>3.21</v>
      </c>
      <c r="AJ37" s="201">
        <v>0</v>
      </c>
      <c r="AK37" s="201">
        <v>9.23</v>
      </c>
      <c r="AL37" s="201">
        <v>0</v>
      </c>
      <c r="AM37" s="201">
        <v>0</v>
      </c>
      <c r="AN37" s="201">
        <v>0</v>
      </c>
      <c r="AO37" s="201">
        <v>176.4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9.8699999999999992</v>
      </c>
      <c r="E38" s="201">
        <v>0</v>
      </c>
      <c r="F38" s="201">
        <v>0</v>
      </c>
      <c r="G38" s="201">
        <v>16.82</v>
      </c>
      <c r="H38" s="201">
        <v>0</v>
      </c>
      <c r="I38" s="201">
        <v>0</v>
      </c>
      <c r="J38" s="201">
        <v>20.32</v>
      </c>
      <c r="K38" s="201">
        <v>77.150000000000006</v>
      </c>
      <c r="L38" s="201">
        <v>32.619999999999997</v>
      </c>
      <c r="M38" s="201">
        <v>0</v>
      </c>
      <c r="N38" s="201">
        <v>0.99</v>
      </c>
      <c r="O38" s="201">
        <v>1.67</v>
      </c>
      <c r="P38" s="201">
        <v>2.2799999999999998</v>
      </c>
      <c r="Q38" s="201">
        <v>2.64</v>
      </c>
      <c r="R38" s="201">
        <v>2.48</v>
      </c>
      <c r="S38" s="201">
        <v>2.84</v>
      </c>
      <c r="T38" s="201">
        <v>0</v>
      </c>
      <c r="U38" s="201">
        <v>9.6199999999999992</v>
      </c>
      <c r="V38" s="201">
        <v>0.17</v>
      </c>
      <c r="W38" s="201">
        <v>0.28999999999999998</v>
      </c>
      <c r="X38" s="201">
        <v>1.24</v>
      </c>
      <c r="Y38" s="201">
        <v>0</v>
      </c>
      <c r="Z38" s="201">
        <v>2.33</v>
      </c>
      <c r="AA38" s="201">
        <v>11.3</v>
      </c>
      <c r="AB38" s="201">
        <v>0</v>
      </c>
      <c r="AC38" s="201">
        <v>0.21</v>
      </c>
      <c r="AD38" s="201">
        <v>12.28</v>
      </c>
      <c r="AE38" s="201">
        <v>0</v>
      </c>
      <c r="AF38" s="201">
        <v>0</v>
      </c>
      <c r="AG38" s="201">
        <v>19.39</v>
      </c>
      <c r="AH38" s="201">
        <v>0</v>
      </c>
      <c r="AI38" s="201">
        <v>3.21</v>
      </c>
      <c r="AJ38" s="201">
        <v>0</v>
      </c>
      <c r="AK38" s="201">
        <v>9.23</v>
      </c>
      <c r="AL38" s="201">
        <v>0</v>
      </c>
      <c r="AM38" s="201">
        <v>0</v>
      </c>
      <c r="AN38" s="201">
        <v>0</v>
      </c>
      <c r="AO38" s="201">
        <v>176.4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9.8699999999999992</v>
      </c>
      <c r="E39" s="201">
        <v>0</v>
      </c>
      <c r="F39" s="201">
        <v>0</v>
      </c>
      <c r="G39" s="201">
        <v>16.55</v>
      </c>
      <c r="H39" s="201">
        <v>0</v>
      </c>
      <c r="I39" s="201">
        <v>0</v>
      </c>
      <c r="J39" s="201">
        <v>20.32</v>
      </c>
      <c r="K39" s="201">
        <v>77.150000000000006</v>
      </c>
      <c r="L39" s="201">
        <v>32.619999999999997</v>
      </c>
      <c r="M39" s="201">
        <v>0</v>
      </c>
      <c r="N39" s="201">
        <v>0.99</v>
      </c>
      <c r="O39" s="201">
        <v>1.67</v>
      </c>
      <c r="P39" s="201">
        <v>2.2799999999999998</v>
      </c>
      <c r="Q39" s="201">
        <v>2.64</v>
      </c>
      <c r="R39" s="201">
        <v>2.48</v>
      </c>
      <c r="S39" s="201">
        <v>2.84</v>
      </c>
      <c r="T39" s="201">
        <v>0</v>
      </c>
      <c r="U39" s="201">
        <v>9.6199999999999992</v>
      </c>
      <c r="V39" s="201">
        <v>0.17</v>
      </c>
      <c r="W39" s="201">
        <v>0.28999999999999998</v>
      </c>
      <c r="X39" s="201">
        <v>1.24</v>
      </c>
      <c r="Y39" s="201">
        <v>0</v>
      </c>
      <c r="Z39" s="201">
        <v>2.33</v>
      </c>
      <c r="AA39" s="201">
        <v>11.3</v>
      </c>
      <c r="AB39" s="201">
        <v>0</v>
      </c>
      <c r="AC39" s="201">
        <v>0.19</v>
      </c>
      <c r="AD39" s="201">
        <v>12.28</v>
      </c>
      <c r="AE39" s="201">
        <v>0</v>
      </c>
      <c r="AF39" s="201">
        <v>0</v>
      </c>
      <c r="AG39" s="201">
        <v>19.22</v>
      </c>
      <c r="AH39" s="201">
        <v>0</v>
      </c>
      <c r="AI39" s="201">
        <v>3.21</v>
      </c>
      <c r="AJ39" s="201">
        <v>0</v>
      </c>
      <c r="AK39" s="201">
        <v>9.23</v>
      </c>
      <c r="AL39" s="201">
        <v>0</v>
      </c>
      <c r="AM39" s="201">
        <v>0</v>
      </c>
      <c r="AN39" s="201">
        <v>0</v>
      </c>
      <c r="AO39" s="201">
        <v>172.8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9.8699999999999992</v>
      </c>
      <c r="E40" s="201">
        <v>0</v>
      </c>
      <c r="F40" s="201">
        <v>0</v>
      </c>
      <c r="G40" s="201">
        <v>16.55</v>
      </c>
      <c r="H40" s="201">
        <v>0</v>
      </c>
      <c r="I40" s="201">
        <v>0</v>
      </c>
      <c r="J40" s="201">
        <v>20.32</v>
      </c>
      <c r="K40" s="201">
        <v>77.150000000000006</v>
      </c>
      <c r="L40" s="201">
        <v>32.619999999999997</v>
      </c>
      <c r="M40" s="201">
        <v>0</v>
      </c>
      <c r="N40" s="201">
        <v>0.99</v>
      </c>
      <c r="O40" s="201">
        <v>1.67</v>
      </c>
      <c r="P40" s="201">
        <v>2.2799999999999998</v>
      </c>
      <c r="Q40" s="201">
        <v>2.64</v>
      </c>
      <c r="R40" s="201">
        <v>2.48</v>
      </c>
      <c r="S40" s="201">
        <v>2.84</v>
      </c>
      <c r="T40" s="201">
        <v>0</v>
      </c>
      <c r="U40" s="201">
        <v>9.6199999999999992</v>
      </c>
      <c r="V40" s="201">
        <v>0.17</v>
      </c>
      <c r="W40" s="201">
        <v>0.28999999999999998</v>
      </c>
      <c r="X40" s="201">
        <v>1.24</v>
      </c>
      <c r="Y40" s="201">
        <v>0</v>
      </c>
      <c r="Z40" s="201">
        <v>2.33</v>
      </c>
      <c r="AA40" s="201">
        <v>11.3</v>
      </c>
      <c r="AB40" s="201">
        <v>0</v>
      </c>
      <c r="AC40" s="201">
        <v>0.19</v>
      </c>
      <c r="AD40" s="201">
        <v>12.28</v>
      </c>
      <c r="AE40" s="201">
        <v>0</v>
      </c>
      <c r="AF40" s="201">
        <v>0</v>
      </c>
      <c r="AG40" s="201">
        <v>19.22</v>
      </c>
      <c r="AH40" s="201">
        <v>0</v>
      </c>
      <c r="AI40" s="201">
        <v>3.21</v>
      </c>
      <c r="AJ40" s="201">
        <v>0</v>
      </c>
      <c r="AK40" s="201">
        <v>9.23</v>
      </c>
      <c r="AL40" s="201">
        <v>0</v>
      </c>
      <c r="AM40" s="201">
        <v>0</v>
      </c>
      <c r="AN40" s="201">
        <v>0</v>
      </c>
      <c r="AO40" s="201">
        <v>172.8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9.8699999999999992</v>
      </c>
      <c r="E41" s="201">
        <v>0</v>
      </c>
      <c r="F41" s="201">
        <v>0</v>
      </c>
      <c r="G41" s="201">
        <v>16.55</v>
      </c>
      <c r="H41" s="201">
        <v>0</v>
      </c>
      <c r="I41" s="201">
        <v>0</v>
      </c>
      <c r="J41" s="201">
        <v>20.32</v>
      </c>
      <c r="K41" s="201">
        <v>77.150000000000006</v>
      </c>
      <c r="L41" s="201">
        <v>32.619999999999997</v>
      </c>
      <c r="M41" s="201">
        <v>0</v>
      </c>
      <c r="N41" s="201">
        <v>0.99</v>
      </c>
      <c r="O41" s="201">
        <v>1.67</v>
      </c>
      <c r="P41" s="201">
        <v>2.2799999999999998</v>
      </c>
      <c r="Q41" s="201">
        <v>2.64</v>
      </c>
      <c r="R41" s="201">
        <v>2.48</v>
      </c>
      <c r="S41" s="201">
        <v>2.84</v>
      </c>
      <c r="T41" s="201">
        <v>0</v>
      </c>
      <c r="U41" s="201">
        <v>9.6199999999999992</v>
      </c>
      <c r="V41" s="201">
        <v>0.17</v>
      </c>
      <c r="W41" s="201">
        <v>0.28999999999999998</v>
      </c>
      <c r="X41" s="201">
        <v>1.24</v>
      </c>
      <c r="Y41" s="201">
        <v>0</v>
      </c>
      <c r="Z41" s="201">
        <v>2.33</v>
      </c>
      <c r="AA41" s="201">
        <v>11.3</v>
      </c>
      <c r="AB41" s="201">
        <v>0</v>
      </c>
      <c r="AC41" s="201">
        <v>0.19</v>
      </c>
      <c r="AD41" s="201">
        <v>12.28</v>
      </c>
      <c r="AE41" s="201">
        <v>0</v>
      </c>
      <c r="AF41" s="201">
        <v>0</v>
      </c>
      <c r="AG41" s="201">
        <v>19.22</v>
      </c>
      <c r="AH41" s="201">
        <v>0</v>
      </c>
      <c r="AI41" s="201">
        <v>3.21</v>
      </c>
      <c r="AJ41" s="201">
        <v>0</v>
      </c>
      <c r="AK41" s="201">
        <v>9.23</v>
      </c>
      <c r="AL41" s="201">
        <v>0</v>
      </c>
      <c r="AM41" s="201">
        <v>0</v>
      </c>
      <c r="AN41" s="201">
        <v>0</v>
      </c>
      <c r="AO41" s="201">
        <v>172.8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9.8699999999999992</v>
      </c>
      <c r="E42" s="201">
        <v>0</v>
      </c>
      <c r="F42" s="201">
        <v>0</v>
      </c>
      <c r="G42" s="201">
        <v>16.55</v>
      </c>
      <c r="H42" s="201">
        <v>0</v>
      </c>
      <c r="I42" s="201">
        <v>0</v>
      </c>
      <c r="J42" s="201">
        <v>20.32</v>
      </c>
      <c r="K42" s="201">
        <v>77.150000000000006</v>
      </c>
      <c r="L42" s="201">
        <v>32.619999999999997</v>
      </c>
      <c r="M42" s="201">
        <v>0</v>
      </c>
      <c r="N42" s="201">
        <v>0.99</v>
      </c>
      <c r="O42" s="201">
        <v>1.67</v>
      </c>
      <c r="P42" s="201">
        <v>2.2799999999999998</v>
      </c>
      <c r="Q42" s="201">
        <v>2.64</v>
      </c>
      <c r="R42" s="201">
        <v>2.48</v>
      </c>
      <c r="S42" s="201">
        <v>2.84</v>
      </c>
      <c r="T42" s="201">
        <v>0</v>
      </c>
      <c r="U42" s="201">
        <v>9.6199999999999992</v>
      </c>
      <c r="V42" s="201">
        <v>0.17</v>
      </c>
      <c r="W42" s="201">
        <v>0.28999999999999998</v>
      </c>
      <c r="X42" s="201">
        <v>1.24</v>
      </c>
      <c r="Y42" s="201">
        <v>0</v>
      </c>
      <c r="Z42" s="201">
        <v>2.33</v>
      </c>
      <c r="AA42" s="201">
        <v>11.3</v>
      </c>
      <c r="AB42" s="201">
        <v>0</v>
      </c>
      <c r="AC42" s="201">
        <v>0.19</v>
      </c>
      <c r="AD42" s="201">
        <v>12.28</v>
      </c>
      <c r="AE42" s="201">
        <v>0</v>
      </c>
      <c r="AF42" s="201">
        <v>0</v>
      </c>
      <c r="AG42" s="201">
        <v>19.22</v>
      </c>
      <c r="AH42" s="201">
        <v>0</v>
      </c>
      <c r="AI42" s="201">
        <v>3.21</v>
      </c>
      <c r="AJ42" s="201">
        <v>0</v>
      </c>
      <c r="AK42" s="201">
        <v>9.23</v>
      </c>
      <c r="AL42" s="201">
        <v>0</v>
      </c>
      <c r="AM42" s="201">
        <v>0</v>
      </c>
      <c r="AN42" s="201">
        <v>0</v>
      </c>
      <c r="AO42" s="201">
        <v>172.8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9.8699999999999992</v>
      </c>
      <c r="E43" s="201">
        <v>0</v>
      </c>
      <c r="F43" s="201">
        <v>0</v>
      </c>
      <c r="G43" s="201">
        <v>16.55</v>
      </c>
      <c r="H43" s="201">
        <v>0</v>
      </c>
      <c r="I43" s="201">
        <v>0</v>
      </c>
      <c r="J43" s="201">
        <v>20.32</v>
      </c>
      <c r="K43" s="201">
        <v>77.150000000000006</v>
      </c>
      <c r="L43" s="201">
        <v>32.619999999999997</v>
      </c>
      <c r="M43" s="201">
        <v>0</v>
      </c>
      <c r="N43" s="201">
        <v>0.99</v>
      </c>
      <c r="O43" s="201">
        <v>1.67</v>
      </c>
      <c r="P43" s="201">
        <v>2.2799999999999998</v>
      </c>
      <c r="Q43" s="201">
        <v>2.64</v>
      </c>
      <c r="R43" s="201">
        <v>2.48</v>
      </c>
      <c r="S43" s="201">
        <v>2.84</v>
      </c>
      <c r="T43" s="201">
        <v>0</v>
      </c>
      <c r="U43" s="201">
        <v>9.6199999999999992</v>
      </c>
      <c r="V43" s="201">
        <v>0.17</v>
      </c>
      <c r="W43" s="201">
        <v>0.28999999999999998</v>
      </c>
      <c r="X43" s="201">
        <v>1.24</v>
      </c>
      <c r="Y43" s="201">
        <v>0</v>
      </c>
      <c r="Z43" s="201">
        <v>2.33</v>
      </c>
      <c r="AA43" s="201">
        <v>11.3</v>
      </c>
      <c r="AB43" s="201">
        <v>0</v>
      </c>
      <c r="AC43" s="201">
        <v>0.19</v>
      </c>
      <c r="AD43" s="201">
        <v>12.28</v>
      </c>
      <c r="AE43" s="201">
        <v>0</v>
      </c>
      <c r="AF43" s="201">
        <v>0</v>
      </c>
      <c r="AG43" s="201">
        <v>19.39</v>
      </c>
      <c r="AH43" s="201">
        <v>0</v>
      </c>
      <c r="AI43" s="201">
        <v>3.21</v>
      </c>
      <c r="AJ43" s="201">
        <v>0</v>
      </c>
      <c r="AK43" s="201">
        <v>9.23</v>
      </c>
      <c r="AL43" s="201">
        <v>0</v>
      </c>
      <c r="AM43" s="201">
        <v>0</v>
      </c>
      <c r="AN43" s="201">
        <v>0</v>
      </c>
      <c r="AO43" s="201">
        <v>172.8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9.8699999999999992</v>
      </c>
      <c r="E44" s="201">
        <v>0</v>
      </c>
      <c r="F44" s="201">
        <v>0</v>
      </c>
      <c r="G44" s="201">
        <v>16.55</v>
      </c>
      <c r="H44" s="201">
        <v>0</v>
      </c>
      <c r="I44" s="201">
        <v>0</v>
      </c>
      <c r="J44" s="201">
        <v>20.32</v>
      </c>
      <c r="K44" s="201">
        <v>77.150000000000006</v>
      </c>
      <c r="L44" s="201">
        <v>32.619999999999997</v>
      </c>
      <c r="M44" s="201">
        <v>0</v>
      </c>
      <c r="N44" s="201">
        <v>0.99</v>
      </c>
      <c r="O44" s="201">
        <v>1.67</v>
      </c>
      <c r="P44" s="201">
        <v>2.2799999999999998</v>
      </c>
      <c r="Q44" s="201">
        <v>2.64</v>
      </c>
      <c r="R44" s="201">
        <v>2.48</v>
      </c>
      <c r="S44" s="201">
        <v>2.84</v>
      </c>
      <c r="T44" s="201">
        <v>0</v>
      </c>
      <c r="U44" s="201">
        <v>9.6199999999999992</v>
      </c>
      <c r="V44" s="201">
        <v>0.17</v>
      </c>
      <c r="W44" s="201">
        <v>0.28999999999999998</v>
      </c>
      <c r="X44" s="201">
        <v>1.24</v>
      </c>
      <c r="Y44" s="201">
        <v>0</v>
      </c>
      <c r="Z44" s="201">
        <v>2.33</v>
      </c>
      <c r="AA44" s="201">
        <v>11.3</v>
      </c>
      <c r="AB44" s="201">
        <v>0</v>
      </c>
      <c r="AC44" s="201">
        <v>0.19</v>
      </c>
      <c r="AD44" s="201">
        <v>12.28</v>
      </c>
      <c r="AE44" s="201">
        <v>0</v>
      </c>
      <c r="AF44" s="201">
        <v>0</v>
      </c>
      <c r="AG44" s="201">
        <v>19.39</v>
      </c>
      <c r="AH44" s="201">
        <v>0</v>
      </c>
      <c r="AI44" s="201">
        <v>3.21</v>
      </c>
      <c r="AJ44" s="201">
        <v>0</v>
      </c>
      <c r="AK44" s="201">
        <v>9.23</v>
      </c>
      <c r="AL44" s="201">
        <v>0</v>
      </c>
      <c r="AM44" s="201">
        <v>0</v>
      </c>
      <c r="AN44" s="201">
        <v>0</v>
      </c>
      <c r="AO44" s="201">
        <v>172.8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9.8699999999999992</v>
      </c>
      <c r="E45" s="201">
        <v>0</v>
      </c>
      <c r="F45" s="201">
        <v>0</v>
      </c>
      <c r="G45" s="201">
        <v>16.55</v>
      </c>
      <c r="H45" s="201">
        <v>0</v>
      </c>
      <c r="I45" s="201">
        <v>0</v>
      </c>
      <c r="J45" s="201">
        <v>20.32</v>
      </c>
      <c r="K45" s="201">
        <v>77.150000000000006</v>
      </c>
      <c r="L45" s="201">
        <v>32.619999999999997</v>
      </c>
      <c r="M45" s="201">
        <v>0</v>
      </c>
      <c r="N45" s="201">
        <v>0.99</v>
      </c>
      <c r="O45" s="201">
        <v>1.67</v>
      </c>
      <c r="P45" s="201">
        <v>2.2799999999999998</v>
      </c>
      <c r="Q45" s="201">
        <v>2.64</v>
      </c>
      <c r="R45" s="201">
        <v>2.48</v>
      </c>
      <c r="S45" s="201">
        <v>2.84</v>
      </c>
      <c r="T45" s="201">
        <v>0</v>
      </c>
      <c r="U45" s="201">
        <v>9.6199999999999992</v>
      </c>
      <c r="V45" s="201">
        <v>0.17</v>
      </c>
      <c r="W45" s="201">
        <v>0.28999999999999998</v>
      </c>
      <c r="X45" s="201">
        <v>1.24</v>
      </c>
      <c r="Y45" s="201">
        <v>0</v>
      </c>
      <c r="Z45" s="201">
        <v>34.17</v>
      </c>
      <c r="AA45" s="201">
        <v>11.3</v>
      </c>
      <c r="AB45" s="201">
        <v>0</v>
      </c>
      <c r="AC45" s="201">
        <v>0.19</v>
      </c>
      <c r="AD45" s="201">
        <v>12.28</v>
      </c>
      <c r="AE45" s="201">
        <v>0</v>
      </c>
      <c r="AF45" s="201">
        <v>0</v>
      </c>
      <c r="AG45" s="201">
        <v>19.39</v>
      </c>
      <c r="AH45" s="201">
        <v>0</v>
      </c>
      <c r="AI45" s="201">
        <v>3.21</v>
      </c>
      <c r="AJ45" s="201">
        <v>0</v>
      </c>
      <c r="AK45" s="201">
        <v>9.23</v>
      </c>
      <c r="AL45" s="201">
        <v>0</v>
      </c>
      <c r="AM45" s="201">
        <v>0</v>
      </c>
      <c r="AN45" s="201">
        <v>0</v>
      </c>
      <c r="AO45" s="201">
        <v>172.8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9.8699999999999992</v>
      </c>
      <c r="E46" s="201">
        <v>0</v>
      </c>
      <c r="F46" s="201">
        <v>0</v>
      </c>
      <c r="G46" s="201">
        <v>16.55</v>
      </c>
      <c r="H46" s="201">
        <v>0</v>
      </c>
      <c r="I46" s="201">
        <v>0</v>
      </c>
      <c r="J46" s="201">
        <v>20.32</v>
      </c>
      <c r="K46" s="201">
        <v>77.150000000000006</v>
      </c>
      <c r="L46" s="201">
        <v>32.619999999999997</v>
      </c>
      <c r="M46" s="201">
        <v>0</v>
      </c>
      <c r="N46" s="201">
        <v>0.99</v>
      </c>
      <c r="O46" s="201">
        <v>1.67</v>
      </c>
      <c r="P46" s="201">
        <v>2.2799999999999998</v>
      </c>
      <c r="Q46" s="201">
        <v>2.64</v>
      </c>
      <c r="R46" s="201">
        <v>2.48</v>
      </c>
      <c r="S46" s="201">
        <v>2.84</v>
      </c>
      <c r="T46" s="201">
        <v>0</v>
      </c>
      <c r="U46" s="201">
        <v>9.6199999999999992</v>
      </c>
      <c r="V46" s="201">
        <v>0.17</v>
      </c>
      <c r="W46" s="201">
        <v>0.28999999999999998</v>
      </c>
      <c r="X46" s="201">
        <v>1.24</v>
      </c>
      <c r="Y46" s="201">
        <v>0</v>
      </c>
      <c r="Z46" s="201">
        <v>34.17</v>
      </c>
      <c r="AA46" s="201">
        <v>11.3</v>
      </c>
      <c r="AB46" s="201">
        <v>0</v>
      </c>
      <c r="AC46" s="201">
        <v>0.19</v>
      </c>
      <c r="AD46" s="201">
        <v>12.28</v>
      </c>
      <c r="AE46" s="201">
        <v>0</v>
      </c>
      <c r="AF46" s="201">
        <v>0</v>
      </c>
      <c r="AG46" s="201">
        <v>19.39</v>
      </c>
      <c r="AH46" s="201">
        <v>0</v>
      </c>
      <c r="AI46" s="201">
        <v>3.21</v>
      </c>
      <c r="AJ46" s="201">
        <v>0</v>
      </c>
      <c r="AK46" s="201">
        <v>9.23</v>
      </c>
      <c r="AL46" s="201">
        <v>0</v>
      </c>
      <c r="AM46" s="201">
        <v>0</v>
      </c>
      <c r="AN46" s="201">
        <v>0</v>
      </c>
      <c r="AO46" s="201">
        <v>172.8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9.8699999999999992</v>
      </c>
      <c r="E47" s="201">
        <v>0</v>
      </c>
      <c r="F47" s="201">
        <v>0</v>
      </c>
      <c r="G47" s="201">
        <v>16.55</v>
      </c>
      <c r="H47" s="201">
        <v>0</v>
      </c>
      <c r="I47" s="201">
        <v>0</v>
      </c>
      <c r="J47" s="201">
        <v>20.32</v>
      </c>
      <c r="K47" s="201">
        <v>77.150000000000006</v>
      </c>
      <c r="L47" s="201">
        <v>32.619999999999997</v>
      </c>
      <c r="M47" s="201">
        <v>0</v>
      </c>
      <c r="N47" s="201">
        <v>0.99</v>
      </c>
      <c r="O47" s="201">
        <v>1.67</v>
      </c>
      <c r="P47" s="201">
        <v>2.2799999999999998</v>
      </c>
      <c r="Q47" s="201">
        <v>2.64</v>
      </c>
      <c r="R47" s="201">
        <v>2.48</v>
      </c>
      <c r="S47" s="201">
        <v>2.84</v>
      </c>
      <c r="T47" s="201">
        <v>0</v>
      </c>
      <c r="U47" s="201">
        <v>9.6199999999999992</v>
      </c>
      <c r="V47" s="201">
        <v>0.17</v>
      </c>
      <c r="W47" s="201">
        <v>0.28999999999999998</v>
      </c>
      <c r="X47" s="201">
        <v>1.24</v>
      </c>
      <c r="Y47" s="201">
        <v>0</v>
      </c>
      <c r="Z47" s="201">
        <v>34.17</v>
      </c>
      <c r="AA47" s="201">
        <v>11.3</v>
      </c>
      <c r="AB47" s="201">
        <v>0</v>
      </c>
      <c r="AC47" s="201">
        <v>0.19</v>
      </c>
      <c r="AD47" s="201">
        <v>12.28</v>
      </c>
      <c r="AE47" s="201">
        <v>0</v>
      </c>
      <c r="AF47" s="201">
        <v>0</v>
      </c>
      <c r="AG47" s="201">
        <v>19.39</v>
      </c>
      <c r="AH47" s="201">
        <v>0</v>
      </c>
      <c r="AI47" s="201">
        <v>3.21</v>
      </c>
      <c r="AJ47" s="201">
        <v>0</v>
      </c>
      <c r="AK47" s="201">
        <v>9.23</v>
      </c>
      <c r="AL47" s="201">
        <v>0</v>
      </c>
      <c r="AM47" s="201">
        <v>0</v>
      </c>
      <c r="AN47" s="201">
        <v>0</v>
      </c>
      <c r="AO47" s="201">
        <v>172.8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9.8699999999999992</v>
      </c>
      <c r="E48" s="201">
        <v>0</v>
      </c>
      <c r="F48" s="201">
        <v>0</v>
      </c>
      <c r="G48" s="201">
        <v>16.55</v>
      </c>
      <c r="H48" s="201">
        <v>0</v>
      </c>
      <c r="I48" s="201">
        <v>0</v>
      </c>
      <c r="J48" s="201">
        <v>20.32</v>
      </c>
      <c r="K48" s="201">
        <v>77.150000000000006</v>
      </c>
      <c r="L48" s="201">
        <v>32.619999999999997</v>
      </c>
      <c r="M48" s="201">
        <v>0</v>
      </c>
      <c r="N48" s="201">
        <v>0.99</v>
      </c>
      <c r="O48" s="201">
        <v>1.67</v>
      </c>
      <c r="P48" s="201">
        <v>2.2799999999999998</v>
      </c>
      <c r="Q48" s="201">
        <v>2.64</v>
      </c>
      <c r="R48" s="201">
        <v>2.48</v>
      </c>
      <c r="S48" s="201">
        <v>2.84</v>
      </c>
      <c r="T48" s="201">
        <v>0</v>
      </c>
      <c r="U48" s="201">
        <v>9.6199999999999992</v>
      </c>
      <c r="V48" s="201">
        <v>0.17</v>
      </c>
      <c r="W48" s="201">
        <v>0.28999999999999998</v>
      </c>
      <c r="X48" s="201">
        <v>1.24</v>
      </c>
      <c r="Y48" s="201">
        <v>0</v>
      </c>
      <c r="Z48" s="201">
        <v>34.17</v>
      </c>
      <c r="AA48" s="201">
        <v>11.3</v>
      </c>
      <c r="AB48" s="201">
        <v>0</v>
      </c>
      <c r="AC48" s="201">
        <v>0.19</v>
      </c>
      <c r="AD48" s="201">
        <v>12.28</v>
      </c>
      <c r="AE48" s="201">
        <v>0</v>
      </c>
      <c r="AF48" s="201">
        <v>0</v>
      </c>
      <c r="AG48" s="201">
        <v>19.39</v>
      </c>
      <c r="AH48" s="201">
        <v>0</v>
      </c>
      <c r="AI48" s="201">
        <v>3.21</v>
      </c>
      <c r="AJ48" s="201">
        <v>0</v>
      </c>
      <c r="AK48" s="201">
        <v>9.23</v>
      </c>
      <c r="AL48" s="201">
        <v>0</v>
      </c>
      <c r="AM48" s="201">
        <v>0</v>
      </c>
      <c r="AN48" s="201">
        <v>0</v>
      </c>
      <c r="AO48" s="201">
        <v>172.8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9.8699999999999992</v>
      </c>
      <c r="E49" s="201">
        <v>0</v>
      </c>
      <c r="F49" s="201">
        <v>0</v>
      </c>
      <c r="G49" s="201">
        <v>16.55</v>
      </c>
      <c r="H49" s="201">
        <v>0</v>
      </c>
      <c r="I49" s="201">
        <v>0</v>
      </c>
      <c r="J49" s="201">
        <v>20.04</v>
      </c>
      <c r="K49" s="201">
        <v>77.150000000000006</v>
      </c>
      <c r="L49" s="201">
        <v>32.619999999999997</v>
      </c>
      <c r="M49" s="201">
        <v>0</v>
      </c>
      <c r="N49" s="201">
        <v>0.99</v>
      </c>
      <c r="O49" s="201">
        <v>1.67</v>
      </c>
      <c r="P49" s="201">
        <v>2.2799999999999998</v>
      </c>
      <c r="Q49" s="201">
        <v>2.64</v>
      </c>
      <c r="R49" s="201">
        <v>2.48</v>
      </c>
      <c r="S49" s="201">
        <v>2.84</v>
      </c>
      <c r="T49" s="201">
        <v>0</v>
      </c>
      <c r="U49" s="201">
        <v>9.6199999999999992</v>
      </c>
      <c r="V49" s="201">
        <v>0.17</v>
      </c>
      <c r="W49" s="201">
        <v>0.28999999999999998</v>
      </c>
      <c r="X49" s="201">
        <v>1.24</v>
      </c>
      <c r="Y49" s="201">
        <v>0</v>
      </c>
      <c r="Z49" s="201">
        <v>34.17</v>
      </c>
      <c r="AA49" s="201">
        <v>11.3</v>
      </c>
      <c r="AB49" s="201">
        <v>0</v>
      </c>
      <c r="AC49" s="201">
        <v>0.19</v>
      </c>
      <c r="AD49" s="201">
        <v>12.28</v>
      </c>
      <c r="AE49" s="201">
        <v>0</v>
      </c>
      <c r="AF49" s="201">
        <v>0</v>
      </c>
      <c r="AG49" s="201">
        <v>19.39</v>
      </c>
      <c r="AH49" s="201">
        <v>0</v>
      </c>
      <c r="AI49" s="201">
        <v>3.21</v>
      </c>
      <c r="AJ49" s="201">
        <v>0</v>
      </c>
      <c r="AK49" s="201">
        <v>9.23</v>
      </c>
      <c r="AL49" s="201">
        <v>0</v>
      </c>
      <c r="AM49" s="201">
        <v>0</v>
      </c>
      <c r="AN49" s="201">
        <v>0</v>
      </c>
      <c r="AO49" s="201">
        <v>172.8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9.8699999999999992</v>
      </c>
      <c r="E50" s="201">
        <v>0</v>
      </c>
      <c r="F50" s="201">
        <v>0</v>
      </c>
      <c r="G50" s="201">
        <v>16.55</v>
      </c>
      <c r="H50" s="201">
        <v>0</v>
      </c>
      <c r="I50" s="201">
        <v>0</v>
      </c>
      <c r="J50" s="201">
        <v>20.04</v>
      </c>
      <c r="K50" s="201">
        <v>77.150000000000006</v>
      </c>
      <c r="L50" s="201">
        <v>32.619999999999997</v>
      </c>
      <c r="M50" s="201">
        <v>0</v>
      </c>
      <c r="N50" s="201">
        <v>0.99</v>
      </c>
      <c r="O50" s="201">
        <v>1.67</v>
      </c>
      <c r="P50" s="201">
        <v>2.2799999999999998</v>
      </c>
      <c r="Q50" s="201">
        <v>2.64</v>
      </c>
      <c r="R50" s="201">
        <v>2.48</v>
      </c>
      <c r="S50" s="201">
        <v>2.84</v>
      </c>
      <c r="T50" s="201">
        <v>0</v>
      </c>
      <c r="U50" s="201">
        <v>9.6199999999999992</v>
      </c>
      <c r="V50" s="201">
        <v>0.17</v>
      </c>
      <c r="W50" s="201">
        <v>0.28999999999999998</v>
      </c>
      <c r="X50" s="201">
        <v>1.24</v>
      </c>
      <c r="Y50" s="201">
        <v>0</v>
      </c>
      <c r="Z50" s="201">
        <v>34.17</v>
      </c>
      <c r="AA50" s="201">
        <v>11.3</v>
      </c>
      <c r="AB50" s="201">
        <v>0</v>
      </c>
      <c r="AC50" s="201">
        <v>0.19</v>
      </c>
      <c r="AD50" s="201">
        <v>12.28</v>
      </c>
      <c r="AE50" s="201">
        <v>0</v>
      </c>
      <c r="AF50" s="201">
        <v>0</v>
      </c>
      <c r="AG50" s="201">
        <v>19.39</v>
      </c>
      <c r="AH50" s="201">
        <v>0</v>
      </c>
      <c r="AI50" s="201">
        <v>3.21</v>
      </c>
      <c r="AJ50" s="201">
        <v>0</v>
      </c>
      <c r="AK50" s="201">
        <v>9.23</v>
      </c>
      <c r="AL50" s="201">
        <v>0</v>
      </c>
      <c r="AM50" s="201">
        <v>0</v>
      </c>
      <c r="AN50" s="201">
        <v>0</v>
      </c>
      <c r="AO50" s="201">
        <v>172.8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9.73</v>
      </c>
      <c r="E51" s="201">
        <v>0</v>
      </c>
      <c r="F51" s="201">
        <v>0</v>
      </c>
      <c r="G51" s="201">
        <v>16.27</v>
      </c>
      <c r="H51" s="201">
        <v>0</v>
      </c>
      <c r="I51" s="201">
        <v>0</v>
      </c>
      <c r="J51" s="201">
        <v>20.04</v>
      </c>
      <c r="K51" s="201">
        <v>77.150000000000006</v>
      </c>
      <c r="L51" s="201">
        <v>32.619999999999997</v>
      </c>
      <c r="M51" s="201">
        <v>0</v>
      </c>
      <c r="N51" s="201">
        <v>0.99</v>
      </c>
      <c r="O51" s="201">
        <v>1.67</v>
      </c>
      <c r="P51" s="201">
        <v>2.2799999999999998</v>
      </c>
      <c r="Q51" s="201">
        <v>2.64</v>
      </c>
      <c r="R51" s="201">
        <v>2.48</v>
      </c>
      <c r="S51" s="201">
        <v>2.84</v>
      </c>
      <c r="T51" s="201">
        <v>0</v>
      </c>
      <c r="U51" s="201">
        <v>9.6199999999999992</v>
      </c>
      <c r="V51" s="201">
        <v>0.17</v>
      </c>
      <c r="W51" s="201">
        <v>0.28999999999999998</v>
      </c>
      <c r="X51" s="201">
        <v>1.24</v>
      </c>
      <c r="Y51" s="201">
        <v>0</v>
      </c>
      <c r="Z51" s="201">
        <v>34.17</v>
      </c>
      <c r="AA51" s="201">
        <v>11.3</v>
      </c>
      <c r="AB51" s="201">
        <v>0</v>
      </c>
      <c r="AC51" s="201">
        <v>0.23</v>
      </c>
      <c r="AD51" s="201">
        <v>12.28</v>
      </c>
      <c r="AE51" s="201">
        <v>0</v>
      </c>
      <c r="AF51" s="201">
        <v>0</v>
      </c>
      <c r="AG51" s="201">
        <v>19.39</v>
      </c>
      <c r="AH51" s="201">
        <v>0</v>
      </c>
      <c r="AI51" s="201">
        <v>3.21</v>
      </c>
      <c r="AJ51" s="201">
        <v>0</v>
      </c>
      <c r="AK51" s="201">
        <v>9.23</v>
      </c>
      <c r="AL51" s="201">
        <v>0</v>
      </c>
      <c r="AM51" s="201">
        <v>0</v>
      </c>
      <c r="AN51" s="201">
        <v>0</v>
      </c>
      <c r="AO51" s="201">
        <v>167.4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9.73</v>
      </c>
      <c r="E52" s="201">
        <v>0</v>
      </c>
      <c r="F52" s="201">
        <v>0</v>
      </c>
      <c r="G52" s="201">
        <v>16.27</v>
      </c>
      <c r="H52" s="201">
        <v>0</v>
      </c>
      <c r="I52" s="201">
        <v>0</v>
      </c>
      <c r="J52" s="201">
        <v>20.04</v>
      </c>
      <c r="K52" s="201">
        <v>77.150000000000006</v>
      </c>
      <c r="L52" s="201">
        <v>32.619999999999997</v>
      </c>
      <c r="M52" s="201">
        <v>0</v>
      </c>
      <c r="N52" s="201">
        <v>0.99</v>
      </c>
      <c r="O52" s="201">
        <v>1.67</v>
      </c>
      <c r="P52" s="201">
        <v>2.2799999999999998</v>
      </c>
      <c r="Q52" s="201">
        <v>2.64</v>
      </c>
      <c r="R52" s="201">
        <v>2.48</v>
      </c>
      <c r="S52" s="201">
        <v>2.84</v>
      </c>
      <c r="T52" s="201">
        <v>0</v>
      </c>
      <c r="U52" s="201">
        <v>9.6199999999999992</v>
      </c>
      <c r="V52" s="201">
        <v>0.17</v>
      </c>
      <c r="W52" s="201">
        <v>0.28999999999999998</v>
      </c>
      <c r="X52" s="201">
        <v>1.24</v>
      </c>
      <c r="Y52" s="201">
        <v>0</v>
      </c>
      <c r="Z52" s="201">
        <v>34.17</v>
      </c>
      <c r="AA52" s="201">
        <v>11.3</v>
      </c>
      <c r="AB52" s="201">
        <v>0</v>
      </c>
      <c r="AC52" s="201">
        <v>0.23</v>
      </c>
      <c r="AD52" s="201">
        <v>12.28</v>
      </c>
      <c r="AE52" s="201">
        <v>0</v>
      </c>
      <c r="AF52" s="201">
        <v>0</v>
      </c>
      <c r="AG52" s="201">
        <v>19.39</v>
      </c>
      <c r="AH52" s="201">
        <v>0</v>
      </c>
      <c r="AI52" s="201">
        <v>3.21</v>
      </c>
      <c r="AJ52" s="201">
        <v>0</v>
      </c>
      <c r="AK52" s="201">
        <v>9.23</v>
      </c>
      <c r="AL52" s="201">
        <v>0</v>
      </c>
      <c r="AM52" s="201">
        <v>0</v>
      </c>
      <c r="AN52" s="201">
        <v>0</v>
      </c>
      <c r="AO52" s="201">
        <v>167.4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9.73</v>
      </c>
      <c r="E53" s="201">
        <v>0</v>
      </c>
      <c r="F53" s="201">
        <v>0</v>
      </c>
      <c r="G53" s="201">
        <v>16.27</v>
      </c>
      <c r="H53" s="201">
        <v>0</v>
      </c>
      <c r="I53" s="201">
        <v>0</v>
      </c>
      <c r="J53" s="201">
        <v>20.04</v>
      </c>
      <c r="K53" s="201">
        <v>77.150000000000006</v>
      </c>
      <c r="L53" s="201">
        <v>32.619999999999997</v>
      </c>
      <c r="M53" s="201">
        <v>0</v>
      </c>
      <c r="N53" s="201">
        <v>0.99</v>
      </c>
      <c r="O53" s="201">
        <v>1.67</v>
      </c>
      <c r="P53" s="201">
        <v>2.2799999999999998</v>
      </c>
      <c r="Q53" s="201">
        <v>2.64</v>
      </c>
      <c r="R53" s="201">
        <v>2.48</v>
      </c>
      <c r="S53" s="201">
        <v>2.84</v>
      </c>
      <c r="T53" s="201">
        <v>0</v>
      </c>
      <c r="U53" s="201">
        <v>9.6199999999999992</v>
      </c>
      <c r="V53" s="201">
        <v>0.17</v>
      </c>
      <c r="W53" s="201">
        <v>0.28999999999999998</v>
      </c>
      <c r="X53" s="201">
        <v>1.24</v>
      </c>
      <c r="Y53" s="201">
        <v>0</v>
      </c>
      <c r="Z53" s="201">
        <v>34.17</v>
      </c>
      <c r="AA53" s="201">
        <v>11.3</v>
      </c>
      <c r="AB53" s="201">
        <v>0</v>
      </c>
      <c r="AC53" s="201">
        <v>0.23</v>
      </c>
      <c r="AD53" s="201">
        <v>12.28</v>
      </c>
      <c r="AE53" s="201">
        <v>0</v>
      </c>
      <c r="AF53" s="201">
        <v>0</v>
      </c>
      <c r="AG53" s="201">
        <v>19.39</v>
      </c>
      <c r="AH53" s="201">
        <v>0</v>
      </c>
      <c r="AI53" s="201">
        <v>3.21</v>
      </c>
      <c r="AJ53" s="201">
        <v>0</v>
      </c>
      <c r="AK53" s="201">
        <v>9.23</v>
      </c>
      <c r="AL53" s="201">
        <v>0</v>
      </c>
      <c r="AM53" s="201">
        <v>0</v>
      </c>
      <c r="AN53" s="201">
        <v>0</v>
      </c>
      <c r="AO53" s="201">
        <v>167.4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9.73</v>
      </c>
      <c r="E54" s="201">
        <v>0</v>
      </c>
      <c r="F54" s="201">
        <v>0</v>
      </c>
      <c r="G54" s="201">
        <v>16.27</v>
      </c>
      <c r="H54" s="201">
        <v>0</v>
      </c>
      <c r="I54" s="201">
        <v>0</v>
      </c>
      <c r="J54" s="201">
        <v>20.04</v>
      </c>
      <c r="K54" s="201">
        <v>77.150000000000006</v>
      </c>
      <c r="L54" s="201">
        <v>32.619999999999997</v>
      </c>
      <c r="M54" s="201">
        <v>0</v>
      </c>
      <c r="N54" s="201">
        <v>0.99</v>
      </c>
      <c r="O54" s="201">
        <v>1.67</v>
      </c>
      <c r="P54" s="201">
        <v>2.2799999999999998</v>
      </c>
      <c r="Q54" s="201">
        <v>2.64</v>
      </c>
      <c r="R54" s="201">
        <v>2.48</v>
      </c>
      <c r="S54" s="201">
        <v>2.84</v>
      </c>
      <c r="T54" s="201">
        <v>0</v>
      </c>
      <c r="U54" s="201">
        <v>9.6199999999999992</v>
      </c>
      <c r="V54" s="201">
        <v>0.17</v>
      </c>
      <c r="W54" s="201">
        <v>0.28999999999999998</v>
      </c>
      <c r="X54" s="201">
        <v>1.24</v>
      </c>
      <c r="Y54" s="201">
        <v>0</v>
      </c>
      <c r="Z54" s="201">
        <v>34.17</v>
      </c>
      <c r="AA54" s="201">
        <v>11.3</v>
      </c>
      <c r="AB54" s="201">
        <v>0</v>
      </c>
      <c r="AC54" s="201">
        <v>0.23</v>
      </c>
      <c r="AD54" s="201">
        <v>12.28</v>
      </c>
      <c r="AE54" s="201">
        <v>0</v>
      </c>
      <c r="AF54" s="201">
        <v>0</v>
      </c>
      <c r="AG54" s="201">
        <v>19.39</v>
      </c>
      <c r="AH54" s="201">
        <v>0</v>
      </c>
      <c r="AI54" s="201">
        <v>3.21</v>
      </c>
      <c r="AJ54" s="201">
        <v>0</v>
      </c>
      <c r="AK54" s="201">
        <v>9.23</v>
      </c>
      <c r="AL54" s="201">
        <v>0</v>
      </c>
      <c r="AM54" s="201">
        <v>0</v>
      </c>
      <c r="AN54" s="201">
        <v>0</v>
      </c>
      <c r="AO54" s="201">
        <v>167.4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9.73</v>
      </c>
      <c r="E55" s="201">
        <v>0</v>
      </c>
      <c r="F55" s="201">
        <v>0</v>
      </c>
      <c r="G55" s="201">
        <v>16.27</v>
      </c>
      <c r="H55" s="201">
        <v>0</v>
      </c>
      <c r="I55" s="201">
        <v>0</v>
      </c>
      <c r="J55" s="201">
        <v>20.04</v>
      </c>
      <c r="K55" s="201">
        <v>77.150000000000006</v>
      </c>
      <c r="L55" s="201">
        <v>32.619999999999997</v>
      </c>
      <c r="M55" s="201">
        <v>0</v>
      </c>
      <c r="N55" s="201">
        <v>0.99</v>
      </c>
      <c r="O55" s="201">
        <v>1.67</v>
      </c>
      <c r="P55" s="201">
        <v>2.2799999999999998</v>
      </c>
      <c r="Q55" s="201">
        <v>2.64</v>
      </c>
      <c r="R55" s="201">
        <v>2.48</v>
      </c>
      <c r="S55" s="201">
        <v>2.84</v>
      </c>
      <c r="T55" s="201">
        <v>0</v>
      </c>
      <c r="U55" s="201">
        <v>9.6199999999999992</v>
      </c>
      <c r="V55" s="201">
        <v>0.17</v>
      </c>
      <c r="W55" s="201">
        <v>0.28999999999999998</v>
      </c>
      <c r="X55" s="201">
        <v>1.24</v>
      </c>
      <c r="Y55" s="201">
        <v>0</v>
      </c>
      <c r="Z55" s="201">
        <v>34.17</v>
      </c>
      <c r="AA55" s="201">
        <v>11.3</v>
      </c>
      <c r="AB55" s="201">
        <v>0</v>
      </c>
      <c r="AC55" s="201">
        <v>0.23</v>
      </c>
      <c r="AD55" s="201">
        <v>12.28</v>
      </c>
      <c r="AE55" s="201">
        <v>0</v>
      </c>
      <c r="AF55" s="201">
        <v>0</v>
      </c>
      <c r="AG55" s="201">
        <v>19.39</v>
      </c>
      <c r="AH55" s="201">
        <v>0</v>
      </c>
      <c r="AI55" s="201">
        <v>3.21</v>
      </c>
      <c r="AJ55" s="201">
        <v>0</v>
      </c>
      <c r="AK55" s="201">
        <v>9.23</v>
      </c>
      <c r="AL55" s="201">
        <v>0</v>
      </c>
      <c r="AM55" s="201">
        <v>0</v>
      </c>
      <c r="AN55" s="201">
        <v>0</v>
      </c>
      <c r="AO55" s="201">
        <v>167.4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9.73</v>
      </c>
      <c r="E56" s="201">
        <v>0</v>
      </c>
      <c r="F56" s="201">
        <v>0</v>
      </c>
      <c r="G56" s="201">
        <v>16.27</v>
      </c>
      <c r="H56" s="201">
        <v>0</v>
      </c>
      <c r="I56" s="201">
        <v>0</v>
      </c>
      <c r="J56" s="201">
        <v>20.04</v>
      </c>
      <c r="K56" s="201">
        <v>77.150000000000006</v>
      </c>
      <c r="L56" s="201">
        <v>32.619999999999997</v>
      </c>
      <c r="M56" s="201">
        <v>0</v>
      </c>
      <c r="N56" s="201">
        <v>0.99</v>
      </c>
      <c r="O56" s="201">
        <v>1.67</v>
      </c>
      <c r="P56" s="201">
        <v>2.2799999999999998</v>
      </c>
      <c r="Q56" s="201">
        <v>2.64</v>
      </c>
      <c r="R56" s="201">
        <v>2.48</v>
      </c>
      <c r="S56" s="201">
        <v>2.84</v>
      </c>
      <c r="T56" s="201">
        <v>0</v>
      </c>
      <c r="U56" s="201">
        <v>9.6199999999999992</v>
      </c>
      <c r="V56" s="201">
        <v>0.17</v>
      </c>
      <c r="W56" s="201">
        <v>0.28999999999999998</v>
      </c>
      <c r="X56" s="201">
        <v>1.24</v>
      </c>
      <c r="Y56" s="201">
        <v>0</v>
      </c>
      <c r="Z56" s="201">
        <v>34.17</v>
      </c>
      <c r="AA56" s="201">
        <v>11.3</v>
      </c>
      <c r="AB56" s="201">
        <v>0</v>
      </c>
      <c r="AC56" s="201">
        <v>0.23</v>
      </c>
      <c r="AD56" s="201">
        <v>12.28</v>
      </c>
      <c r="AE56" s="201">
        <v>0</v>
      </c>
      <c r="AF56" s="201">
        <v>0</v>
      </c>
      <c r="AG56" s="201">
        <v>19.39</v>
      </c>
      <c r="AH56" s="201">
        <v>0</v>
      </c>
      <c r="AI56" s="201">
        <v>3.21</v>
      </c>
      <c r="AJ56" s="201">
        <v>0</v>
      </c>
      <c r="AK56" s="201">
        <v>9.23</v>
      </c>
      <c r="AL56" s="201">
        <v>0</v>
      </c>
      <c r="AM56" s="201">
        <v>0</v>
      </c>
      <c r="AN56" s="201">
        <v>0</v>
      </c>
      <c r="AO56" s="201">
        <v>167.4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9.73</v>
      </c>
      <c r="E57" s="201">
        <v>0</v>
      </c>
      <c r="F57" s="201">
        <v>0</v>
      </c>
      <c r="G57" s="201">
        <v>16.27</v>
      </c>
      <c r="H57" s="201">
        <v>0</v>
      </c>
      <c r="I57" s="201">
        <v>0</v>
      </c>
      <c r="J57" s="201">
        <v>20.04</v>
      </c>
      <c r="K57" s="201">
        <v>77.150000000000006</v>
      </c>
      <c r="L57" s="201">
        <v>32.619999999999997</v>
      </c>
      <c r="M57" s="201">
        <v>0</v>
      </c>
      <c r="N57" s="201">
        <v>0.99</v>
      </c>
      <c r="O57" s="201">
        <v>1.67</v>
      </c>
      <c r="P57" s="201">
        <v>2.2799999999999998</v>
      </c>
      <c r="Q57" s="201">
        <v>2.64</v>
      </c>
      <c r="R57" s="201">
        <v>2.48</v>
      </c>
      <c r="S57" s="201">
        <v>2.84</v>
      </c>
      <c r="T57" s="201">
        <v>0</v>
      </c>
      <c r="U57" s="201">
        <v>9.6199999999999992</v>
      </c>
      <c r="V57" s="201">
        <v>0.17</v>
      </c>
      <c r="W57" s="201">
        <v>0.28999999999999998</v>
      </c>
      <c r="X57" s="201">
        <v>1.24</v>
      </c>
      <c r="Y57" s="201">
        <v>0</v>
      </c>
      <c r="Z57" s="201">
        <v>22.56</v>
      </c>
      <c r="AA57" s="201">
        <v>11.3</v>
      </c>
      <c r="AB57" s="201">
        <v>0</v>
      </c>
      <c r="AC57" s="201">
        <v>0.23</v>
      </c>
      <c r="AD57" s="201">
        <v>12.28</v>
      </c>
      <c r="AE57" s="201">
        <v>0</v>
      </c>
      <c r="AF57" s="201">
        <v>0</v>
      </c>
      <c r="AG57" s="201">
        <v>19.39</v>
      </c>
      <c r="AH57" s="201">
        <v>0</v>
      </c>
      <c r="AI57" s="201">
        <v>3.21</v>
      </c>
      <c r="AJ57" s="201">
        <v>0</v>
      </c>
      <c r="AK57" s="201">
        <v>9.23</v>
      </c>
      <c r="AL57" s="201">
        <v>0</v>
      </c>
      <c r="AM57" s="201">
        <v>0</v>
      </c>
      <c r="AN57" s="201">
        <v>0</v>
      </c>
      <c r="AO57" s="201">
        <v>167.4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9.73</v>
      </c>
      <c r="E58" s="201">
        <v>0</v>
      </c>
      <c r="F58" s="201">
        <v>0</v>
      </c>
      <c r="G58" s="201">
        <v>16.27</v>
      </c>
      <c r="H58" s="201">
        <v>0</v>
      </c>
      <c r="I58" s="201">
        <v>0</v>
      </c>
      <c r="J58" s="201">
        <v>20.04</v>
      </c>
      <c r="K58" s="201">
        <v>77.150000000000006</v>
      </c>
      <c r="L58" s="201">
        <v>32.619999999999997</v>
      </c>
      <c r="M58" s="201">
        <v>0</v>
      </c>
      <c r="N58" s="201">
        <v>0.99</v>
      </c>
      <c r="O58" s="201">
        <v>1.67</v>
      </c>
      <c r="P58" s="201">
        <v>2.2799999999999998</v>
      </c>
      <c r="Q58" s="201">
        <v>2.64</v>
      </c>
      <c r="R58" s="201">
        <v>2.48</v>
      </c>
      <c r="S58" s="201">
        <v>2.84</v>
      </c>
      <c r="T58" s="201">
        <v>0</v>
      </c>
      <c r="U58" s="201">
        <v>9.6199999999999992</v>
      </c>
      <c r="V58" s="201">
        <v>0.17</v>
      </c>
      <c r="W58" s="201">
        <v>0.28999999999999998</v>
      </c>
      <c r="X58" s="201">
        <v>1.24</v>
      </c>
      <c r="Y58" s="201">
        <v>0</v>
      </c>
      <c r="Z58" s="201">
        <v>22.56</v>
      </c>
      <c r="AA58" s="201">
        <v>11.3</v>
      </c>
      <c r="AB58" s="201">
        <v>0</v>
      </c>
      <c r="AC58" s="201">
        <v>0.23</v>
      </c>
      <c r="AD58" s="201">
        <v>12.28</v>
      </c>
      <c r="AE58" s="201">
        <v>0</v>
      </c>
      <c r="AF58" s="201">
        <v>0</v>
      </c>
      <c r="AG58" s="201">
        <v>19.39</v>
      </c>
      <c r="AH58" s="201">
        <v>0</v>
      </c>
      <c r="AI58" s="201">
        <v>3.21</v>
      </c>
      <c r="AJ58" s="201">
        <v>0</v>
      </c>
      <c r="AK58" s="201">
        <v>9.23</v>
      </c>
      <c r="AL58" s="201">
        <v>0</v>
      </c>
      <c r="AM58" s="201">
        <v>0</v>
      </c>
      <c r="AN58" s="201">
        <v>0</v>
      </c>
      <c r="AO58" s="201">
        <v>167.4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9.73</v>
      </c>
      <c r="E59" s="201">
        <v>0</v>
      </c>
      <c r="F59" s="201">
        <v>0</v>
      </c>
      <c r="G59" s="201">
        <v>16.27</v>
      </c>
      <c r="H59" s="201">
        <v>0</v>
      </c>
      <c r="I59" s="201">
        <v>0</v>
      </c>
      <c r="J59" s="201">
        <v>20.04</v>
      </c>
      <c r="K59" s="201">
        <v>77.150000000000006</v>
      </c>
      <c r="L59" s="201">
        <v>32.619999999999997</v>
      </c>
      <c r="M59" s="201">
        <v>0</v>
      </c>
      <c r="N59" s="201">
        <v>0.99</v>
      </c>
      <c r="O59" s="201">
        <v>1.67</v>
      </c>
      <c r="P59" s="201">
        <v>2.2799999999999998</v>
      </c>
      <c r="Q59" s="201">
        <v>2.64</v>
      </c>
      <c r="R59" s="201">
        <v>2.48</v>
      </c>
      <c r="S59" s="201">
        <v>2.84</v>
      </c>
      <c r="T59" s="201">
        <v>0</v>
      </c>
      <c r="U59" s="201">
        <v>9.6199999999999992</v>
      </c>
      <c r="V59" s="201">
        <v>0.17</v>
      </c>
      <c r="W59" s="201">
        <v>0.28999999999999998</v>
      </c>
      <c r="X59" s="201">
        <v>1.24</v>
      </c>
      <c r="Y59" s="201">
        <v>0</v>
      </c>
      <c r="Z59" s="201">
        <v>2.33</v>
      </c>
      <c r="AA59" s="201">
        <v>11.3</v>
      </c>
      <c r="AB59" s="201">
        <v>0</v>
      </c>
      <c r="AC59" s="201">
        <v>0.49</v>
      </c>
      <c r="AD59" s="201">
        <v>12.28</v>
      </c>
      <c r="AE59" s="201">
        <v>0</v>
      </c>
      <c r="AF59" s="201">
        <v>0</v>
      </c>
      <c r="AG59" s="201">
        <v>19.39</v>
      </c>
      <c r="AH59" s="201">
        <v>0</v>
      </c>
      <c r="AI59" s="201">
        <v>3.21</v>
      </c>
      <c r="AJ59" s="201">
        <v>0</v>
      </c>
      <c r="AK59" s="201">
        <v>9.23</v>
      </c>
      <c r="AL59" s="201">
        <v>0</v>
      </c>
      <c r="AM59" s="201">
        <v>0</v>
      </c>
      <c r="AN59" s="201">
        <v>0</v>
      </c>
      <c r="AO59" s="201">
        <v>167.4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9.73</v>
      </c>
      <c r="E60" s="201">
        <v>0</v>
      </c>
      <c r="F60" s="201">
        <v>0</v>
      </c>
      <c r="G60" s="201">
        <v>16.27</v>
      </c>
      <c r="H60" s="201">
        <v>0</v>
      </c>
      <c r="I60" s="201">
        <v>0</v>
      </c>
      <c r="J60" s="201">
        <v>20.04</v>
      </c>
      <c r="K60" s="201">
        <v>77.150000000000006</v>
      </c>
      <c r="L60" s="201">
        <v>32.619999999999997</v>
      </c>
      <c r="M60" s="201">
        <v>0</v>
      </c>
      <c r="N60" s="201">
        <v>0.99</v>
      </c>
      <c r="O60" s="201">
        <v>1.67</v>
      </c>
      <c r="P60" s="201">
        <v>2.2799999999999998</v>
      </c>
      <c r="Q60" s="201">
        <v>2.64</v>
      </c>
      <c r="R60" s="201">
        <v>0.18</v>
      </c>
      <c r="S60" s="201">
        <v>2.84</v>
      </c>
      <c r="T60" s="201">
        <v>0</v>
      </c>
      <c r="U60" s="201">
        <v>9.6199999999999992</v>
      </c>
      <c r="V60" s="201">
        <v>0.17</v>
      </c>
      <c r="W60" s="201">
        <v>0.28999999999999998</v>
      </c>
      <c r="X60" s="201">
        <v>1.24</v>
      </c>
      <c r="Y60" s="201">
        <v>0</v>
      </c>
      <c r="Z60" s="201">
        <v>2.33</v>
      </c>
      <c r="AA60" s="201">
        <v>11.3</v>
      </c>
      <c r="AB60" s="201">
        <v>0</v>
      </c>
      <c r="AC60" s="201">
        <v>0.49</v>
      </c>
      <c r="AD60" s="201">
        <v>12.28</v>
      </c>
      <c r="AE60" s="201">
        <v>0</v>
      </c>
      <c r="AF60" s="201">
        <v>0</v>
      </c>
      <c r="AG60" s="201">
        <v>19.39</v>
      </c>
      <c r="AH60" s="201">
        <v>0</v>
      </c>
      <c r="AI60" s="201">
        <v>3.21</v>
      </c>
      <c r="AJ60" s="201">
        <v>0</v>
      </c>
      <c r="AK60" s="201">
        <v>9.23</v>
      </c>
      <c r="AL60" s="201">
        <v>0</v>
      </c>
      <c r="AM60" s="201">
        <v>0</v>
      </c>
      <c r="AN60" s="201">
        <v>0</v>
      </c>
      <c r="AO60" s="201">
        <v>167.4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9.73</v>
      </c>
      <c r="E61" s="201">
        <v>0</v>
      </c>
      <c r="F61" s="201">
        <v>0</v>
      </c>
      <c r="G61" s="201">
        <v>16.27</v>
      </c>
      <c r="H61" s="201">
        <v>0</v>
      </c>
      <c r="I61" s="201">
        <v>0</v>
      </c>
      <c r="J61" s="201">
        <v>20.04</v>
      </c>
      <c r="K61" s="201">
        <v>77.150000000000006</v>
      </c>
      <c r="L61" s="201">
        <v>19.91</v>
      </c>
      <c r="M61" s="201">
        <v>0</v>
      </c>
      <c r="N61" s="201">
        <v>0.99</v>
      </c>
      <c r="O61" s="201">
        <v>1.67</v>
      </c>
      <c r="P61" s="201">
        <v>2.2799999999999998</v>
      </c>
      <c r="Q61" s="201">
        <v>2.64</v>
      </c>
      <c r="R61" s="201">
        <v>0.18</v>
      </c>
      <c r="S61" s="201">
        <v>0.22</v>
      </c>
      <c r="T61" s="201">
        <v>0</v>
      </c>
      <c r="U61" s="201">
        <v>9.6199999999999992</v>
      </c>
      <c r="V61" s="201">
        <v>0.17</v>
      </c>
      <c r="W61" s="201">
        <v>0.28999999999999998</v>
      </c>
      <c r="X61" s="201">
        <v>1.24</v>
      </c>
      <c r="Y61" s="201">
        <v>0</v>
      </c>
      <c r="Z61" s="201">
        <v>2.33</v>
      </c>
      <c r="AA61" s="201">
        <v>0.75</v>
      </c>
      <c r="AB61" s="201">
        <v>0</v>
      </c>
      <c r="AC61" s="201">
        <v>0.49</v>
      </c>
      <c r="AD61" s="201">
        <v>12.28</v>
      </c>
      <c r="AE61" s="201">
        <v>0</v>
      </c>
      <c r="AF61" s="201">
        <v>0</v>
      </c>
      <c r="AG61" s="201">
        <v>19.39</v>
      </c>
      <c r="AH61" s="201">
        <v>0</v>
      </c>
      <c r="AI61" s="201">
        <v>3.21</v>
      </c>
      <c r="AJ61" s="201">
        <v>0</v>
      </c>
      <c r="AK61" s="201">
        <v>9.23</v>
      </c>
      <c r="AL61" s="201">
        <v>0</v>
      </c>
      <c r="AM61" s="201">
        <v>0</v>
      </c>
      <c r="AN61" s="201">
        <v>0</v>
      </c>
      <c r="AO61" s="201">
        <v>167.4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9.73</v>
      </c>
      <c r="E62" s="201">
        <v>0</v>
      </c>
      <c r="F62" s="201">
        <v>0</v>
      </c>
      <c r="G62" s="201">
        <v>16.27</v>
      </c>
      <c r="H62" s="201">
        <v>0</v>
      </c>
      <c r="I62" s="201">
        <v>0</v>
      </c>
      <c r="J62" s="201">
        <v>20.04</v>
      </c>
      <c r="K62" s="201">
        <v>77.150000000000006</v>
      </c>
      <c r="L62" s="201">
        <v>19.91</v>
      </c>
      <c r="M62" s="201">
        <v>0</v>
      </c>
      <c r="N62" s="201">
        <v>0.99</v>
      </c>
      <c r="O62" s="201">
        <v>1.67</v>
      </c>
      <c r="P62" s="201">
        <v>2.2799999999999998</v>
      </c>
      <c r="Q62" s="201">
        <v>2.64</v>
      </c>
      <c r="R62" s="201">
        <v>0.18</v>
      </c>
      <c r="S62" s="201">
        <v>0.22</v>
      </c>
      <c r="T62" s="201">
        <v>0</v>
      </c>
      <c r="U62" s="201">
        <v>9.6199999999999992</v>
      </c>
      <c r="V62" s="201">
        <v>0.17</v>
      </c>
      <c r="W62" s="201">
        <v>0.28999999999999998</v>
      </c>
      <c r="X62" s="201">
        <v>1.24</v>
      </c>
      <c r="Y62" s="201">
        <v>0</v>
      </c>
      <c r="Z62" s="201">
        <v>2.33</v>
      </c>
      <c r="AA62" s="201">
        <v>0.75</v>
      </c>
      <c r="AB62" s="201">
        <v>0</v>
      </c>
      <c r="AC62" s="201">
        <v>0.49</v>
      </c>
      <c r="AD62" s="201">
        <v>12.28</v>
      </c>
      <c r="AE62" s="201">
        <v>0</v>
      </c>
      <c r="AF62" s="201">
        <v>0</v>
      </c>
      <c r="AG62" s="201">
        <v>19.39</v>
      </c>
      <c r="AH62" s="201">
        <v>0</v>
      </c>
      <c r="AI62" s="201">
        <v>3.21</v>
      </c>
      <c r="AJ62" s="201">
        <v>0</v>
      </c>
      <c r="AK62" s="201">
        <v>9.23</v>
      </c>
      <c r="AL62" s="201">
        <v>0</v>
      </c>
      <c r="AM62" s="201">
        <v>0</v>
      </c>
      <c r="AN62" s="201">
        <v>0</v>
      </c>
      <c r="AO62" s="201">
        <v>167.4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9.73</v>
      </c>
      <c r="E63" s="201">
        <v>0</v>
      </c>
      <c r="F63" s="201">
        <v>0</v>
      </c>
      <c r="G63" s="201">
        <v>16.27</v>
      </c>
      <c r="H63" s="201">
        <v>0</v>
      </c>
      <c r="I63" s="201">
        <v>0</v>
      </c>
      <c r="J63" s="201">
        <v>20.04</v>
      </c>
      <c r="K63" s="201">
        <v>77.150000000000006</v>
      </c>
      <c r="L63" s="201">
        <v>2.15</v>
      </c>
      <c r="M63" s="201">
        <v>0</v>
      </c>
      <c r="N63" s="201">
        <v>0.99</v>
      </c>
      <c r="O63" s="201">
        <v>1.67</v>
      </c>
      <c r="P63" s="201">
        <v>2.2799999999999998</v>
      </c>
      <c r="Q63" s="201">
        <v>0.44</v>
      </c>
      <c r="R63" s="201">
        <v>0.18</v>
      </c>
      <c r="S63" s="201">
        <v>0.22</v>
      </c>
      <c r="T63" s="201">
        <v>0</v>
      </c>
      <c r="U63" s="201">
        <v>9.6199999999999992</v>
      </c>
      <c r="V63" s="201">
        <v>0.24</v>
      </c>
      <c r="W63" s="201">
        <v>0.37</v>
      </c>
      <c r="X63" s="201">
        <v>1.63</v>
      </c>
      <c r="Y63" s="201">
        <v>0</v>
      </c>
      <c r="Z63" s="201">
        <v>7.03</v>
      </c>
      <c r="AA63" s="201">
        <v>0.75</v>
      </c>
      <c r="AB63" s="201">
        <v>0</v>
      </c>
      <c r="AC63" s="201">
        <v>0.49</v>
      </c>
      <c r="AD63" s="201">
        <v>12.28</v>
      </c>
      <c r="AE63" s="201">
        <v>0</v>
      </c>
      <c r="AF63" s="201">
        <v>0</v>
      </c>
      <c r="AG63" s="201">
        <v>19.39</v>
      </c>
      <c r="AH63" s="201">
        <v>0</v>
      </c>
      <c r="AI63" s="201">
        <v>3.21</v>
      </c>
      <c r="AJ63" s="201">
        <v>0</v>
      </c>
      <c r="AK63" s="201">
        <v>9.23</v>
      </c>
      <c r="AL63" s="201">
        <v>0</v>
      </c>
      <c r="AM63" s="201">
        <v>0</v>
      </c>
      <c r="AN63" s="201">
        <v>0</v>
      </c>
      <c r="AO63" s="201">
        <v>167.4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9.73</v>
      </c>
      <c r="E64" s="201">
        <v>0</v>
      </c>
      <c r="F64" s="201">
        <v>0</v>
      </c>
      <c r="G64" s="201">
        <v>16.27</v>
      </c>
      <c r="H64" s="201">
        <v>0</v>
      </c>
      <c r="I64" s="201">
        <v>0</v>
      </c>
      <c r="J64" s="201">
        <v>20.04</v>
      </c>
      <c r="K64" s="201">
        <v>77.150000000000006</v>
      </c>
      <c r="L64" s="201">
        <v>2.15</v>
      </c>
      <c r="M64" s="201">
        <v>0</v>
      </c>
      <c r="N64" s="201">
        <v>0.99</v>
      </c>
      <c r="O64" s="201">
        <v>1.67</v>
      </c>
      <c r="P64" s="201">
        <v>2.2799999999999998</v>
      </c>
      <c r="Q64" s="201">
        <v>0.18</v>
      </c>
      <c r="R64" s="201">
        <v>0.18</v>
      </c>
      <c r="S64" s="201">
        <v>0.22</v>
      </c>
      <c r="T64" s="201">
        <v>0</v>
      </c>
      <c r="U64" s="201">
        <v>9.6199999999999992</v>
      </c>
      <c r="V64" s="201">
        <v>0.17</v>
      </c>
      <c r="W64" s="201">
        <v>0.28999999999999998</v>
      </c>
      <c r="X64" s="201">
        <v>1.24</v>
      </c>
      <c r="Y64" s="201">
        <v>0</v>
      </c>
      <c r="Z64" s="201">
        <v>2.33</v>
      </c>
      <c r="AA64" s="201">
        <v>0.75</v>
      </c>
      <c r="AB64" s="201">
        <v>0</v>
      </c>
      <c r="AC64" s="201">
        <v>0.49</v>
      </c>
      <c r="AD64" s="201">
        <v>12.28</v>
      </c>
      <c r="AE64" s="201">
        <v>0</v>
      </c>
      <c r="AF64" s="201">
        <v>0</v>
      </c>
      <c r="AG64" s="201">
        <v>19.39</v>
      </c>
      <c r="AH64" s="201">
        <v>0</v>
      </c>
      <c r="AI64" s="201">
        <v>3.21</v>
      </c>
      <c r="AJ64" s="201">
        <v>0</v>
      </c>
      <c r="AK64" s="201">
        <v>9.23</v>
      </c>
      <c r="AL64" s="201">
        <v>0</v>
      </c>
      <c r="AM64" s="201">
        <v>0</v>
      </c>
      <c r="AN64" s="201">
        <v>0</v>
      </c>
      <c r="AO64" s="201">
        <v>167.4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9.73</v>
      </c>
      <c r="E65" s="201">
        <v>0</v>
      </c>
      <c r="F65" s="201">
        <v>0</v>
      </c>
      <c r="G65" s="201">
        <v>16.27</v>
      </c>
      <c r="H65" s="201">
        <v>0</v>
      </c>
      <c r="I65" s="201">
        <v>0</v>
      </c>
      <c r="J65" s="201">
        <v>20.32</v>
      </c>
      <c r="K65" s="201">
        <v>50.07</v>
      </c>
      <c r="L65" s="201">
        <v>2.15</v>
      </c>
      <c r="M65" s="201">
        <v>0</v>
      </c>
      <c r="N65" s="201">
        <v>0.99</v>
      </c>
      <c r="O65" s="201">
        <v>1.67</v>
      </c>
      <c r="P65" s="201">
        <v>2.2799999999999998</v>
      </c>
      <c r="Q65" s="201">
        <v>0.18</v>
      </c>
      <c r="R65" s="201">
        <v>0.17</v>
      </c>
      <c r="S65" s="201">
        <v>0.22</v>
      </c>
      <c r="T65" s="201">
        <v>0</v>
      </c>
      <c r="U65" s="201">
        <v>9.6199999999999992</v>
      </c>
      <c r="V65" s="201">
        <v>0.17</v>
      </c>
      <c r="W65" s="201">
        <v>0.28999999999999998</v>
      </c>
      <c r="X65" s="201">
        <v>1.24</v>
      </c>
      <c r="Y65" s="201">
        <v>0</v>
      </c>
      <c r="Z65" s="201">
        <v>2.33</v>
      </c>
      <c r="AA65" s="201">
        <v>0.51</v>
      </c>
      <c r="AB65" s="201">
        <v>0</v>
      </c>
      <c r="AC65" s="201">
        <v>0.49</v>
      </c>
      <c r="AD65" s="201">
        <v>12.28</v>
      </c>
      <c r="AE65" s="201">
        <v>0</v>
      </c>
      <c r="AF65" s="201">
        <v>0</v>
      </c>
      <c r="AG65" s="201">
        <v>19.39</v>
      </c>
      <c r="AH65" s="201">
        <v>0</v>
      </c>
      <c r="AI65" s="201">
        <v>3.21</v>
      </c>
      <c r="AJ65" s="201">
        <v>0</v>
      </c>
      <c r="AK65" s="201">
        <v>2.6</v>
      </c>
      <c r="AL65" s="201">
        <v>0</v>
      </c>
      <c r="AM65" s="201">
        <v>0</v>
      </c>
      <c r="AN65" s="201">
        <v>0</v>
      </c>
      <c r="AO65" s="201">
        <v>167.4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9.73</v>
      </c>
      <c r="E66" s="201">
        <v>0</v>
      </c>
      <c r="F66" s="201">
        <v>0</v>
      </c>
      <c r="G66" s="201">
        <v>16.27</v>
      </c>
      <c r="H66" s="201">
        <v>0</v>
      </c>
      <c r="I66" s="201">
        <v>0</v>
      </c>
      <c r="J66" s="201">
        <v>20.32</v>
      </c>
      <c r="K66" s="201">
        <v>41.37</v>
      </c>
      <c r="L66" s="201">
        <v>2.15</v>
      </c>
      <c r="M66" s="201">
        <v>0</v>
      </c>
      <c r="N66" s="201">
        <v>0.99</v>
      </c>
      <c r="O66" s="201">
        <v>1.67</v>
      </c>
      <c r="P66" s="201">
        <v>2.2799999999999998</v>
      </c>
      <c r="Q66" s="201">
        <v>0.18</v>
      </c>
      <c r="R66" s="201">
        <v>0.17</v>
      </c>
      <c r="S66" s="201">
        <v>0.22</v>
      </c>
      <c r="T66" s="201">
        <v>0</v>
      </c>
      <c r="U66" s="201">
        <v>9.6199999999999992</v>
      </c>
      <c r="V66" s="201">
        <v>0.17</v>
      </c>
      <c r="W66" s="201">
        <v>0.28999999999999998</v>
      </c>
      <c r="X66" s="201">
        <v>1.24</v>
      </c>
      <c r="Y66" s="201">
        <v>0</v>
      </c>
      <c r="Z66" s="201">
        <v>2.33</v>
      </c>
      <c r="AA66" s="201">
        <v>0.51</v>
      </c>
      <c r="AB66" s="201">
        <v>0</v>
      </c>
      <c r="AC66" s="201">
        <v>0.49</v>
      </c>
      <c r="AD66" s="201">
        <v>12.28</v>
      </c>
      <c r="AE66" s="201">
        <v>0</v>
      </c>
      <c r="AF66" s="201">
        <v>0</v>
      </c>
      <c r="AG66" s="201">
        <v>19.39</v>
      </c>
      <c r="AH66" s="201">
        <v>0</v>
      </c>
      <c r="AI66" s="201">
        <v>3.21</v>
      </c>
      <c r="AJ66" s="201">
        <v>0</v>
      </c>
      <c r="AK66" s="201">
        <v>2.6</v>
      </c>
      <c r="AL66" s="201">
        <v>0</v>
      </c>
      <c r="AM66" s="201">
        <v>0</v>
      </c>
      <c r="AN66" s="201">
        <v>0</v>
      </c>
      <c r="AO66" s="201">
        <v>167.4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9.73</v>
      </c>
      <c r="E67" s="201">
        <v>0</v>
      </c>
      <c r="F67" s="201">
        <v>0</v>
      </c>
      <c r="G67" s="201">
        <v>16.11</v>
      </c>
      <c r="H67" s="201">
        <v>0</v>
      </c>
      <c r="I67" s="201">
        <v>0</v>
      </c>
      <c r="J67" s="201">
        <v>20.04</v>
      </c>
      <c r="K67" s="201">
        <v>26.86</v>
      </c>
      <c r="L67" s="201">
        <v>2.15</v>
      </c>
      <c r="M67" s="201">
        <v>0</v>
      </c>
      <c r="N67" s="201">
        <v>0.99</v>
      </c>
      <c r="O67" s="201">
        <v>1.67</v>
      </c>
      <c r="P67" s="201">
        <v>2.2799999999999998</v>
      </c>
      <c r="Q67" s="201">
        <v>0.18</v>
      </c>
      <c r="R67" s="201">
        <v>0.18</v>
      </c>
      <c r="S67" s="201">
        <v>0.22</v>
      </c>
      <c r="T67" s="201">
        <v>0</v>
      </c>
      <c r="U67" s="201">
        <v>9.6199999999999992</v>
      </c>
      <c r="V67" s="201">
        <v>0.17</v>
      </c>
      <c r="W67" s="201">
        <v>0.28999999999999998</v>
      </c>
      <c r="X67" s="201">
        <v>1.24</v>
      </c>
      <c r="Y67" s="201">
        <v>0</v>
      </c>
      <c r="Z67" s="201">
        <v>2.0099999999999998</v>
      </c>
      <c r="AA67" s="201">
        <v>0.75</v>
      </c>
      <c r="AB67" s="201">
        <v>0</v>
      </c>
      <c r="AC67" s="201">
        <v>0.49</v>
      </c>
      <c r="AD67" s="201">
        <v>12.28</v>
      </c>
      <c r="AE67" s="201">
        <v>0</v>
      </c>
      <c r="AF67" s="201">
        <v>0</v>
      </c>
      <c r="AG67" s="201">
        <v>19.39</v>
      </c>
      <c r="AH67" s="201">
        <v>0</v>
      </c>
      <c r="AI67" s="201">
        <v>3.21</v>
      </c>
      <c r="AJ67" s="201">
        <v>0</v>
      </c>
      <c r="AK67" s="201">
        <v>2.96</v>
      </c>
      <c r="AL67" s="201">
        <v>0</v>
      </c>
      <c r="AM67" s="201">
        <v>0</v>
      </c>
      <c r="AN67" s="201">
        <v>0</v>
      </c>
      <c r="AO67" s="201">
        <v>167.4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9.73</v>
      </c>
      <c r="E68" s="201">
        <v>0</v>
      </c>
      <c r="F68" s="201">
        <v>0</v>
      </c>
      <c r="G68" s="201">
        <v>16.11</v>
      </c>
      <c r="H68" s="201">
        <v>0</v>
      </c>
      <c r="I68" s="201">
        <v>0</v>
      </c>
      <c r="J68" s="201">
        <v>20.04</v>
      </c>
      <c r="K68" s="201">
        <v>26.86</v>
      </c>
      <c r="L68" s="201">
        <v>2.15</v>
      </c>
      <c r="M68" s="201">
        <v>0</v>
      </c>
      <c r="N68" s="201">
        <v>0.99</v>
      </c>
      <c r="O68" s="201">
        <v>1.67</v>
      </c>
      <c r="P68" s="201">
        <v>2.2799999999999998</v>
      </c>
      <c r="Q68" s="201">
        <v>0.18</v>
      </c>
      <c r="R68" s="201">
        <v>0.18</v>
      </c>
      <c r="S68" s="201">
        <v>0.22</v>
      </c>
      <c r="T68" s="201">
        <v>0</v>
      </c>
      <c r="U68" s="201">
        <v>9.6199999999999992</v>
      </c>
      <c r="V68" s="201">
        <v>0.17</v>
      </c>
      <c r="W68" s="201">
        <v>0.28999999999999998</v>
      </c>
      <c r="X68" s="201">
        <v>1.24</v>
      </c>
      <c r="Y68" s="201">
        <v>0</v>
      </c>
      <c r="Z68" s="201">
        <v>2.0099999999999998</v>
      </c>
      <c r="AA68" s="201">
        <v>0.75</v>
      </c>
      <c r="AB68" s="201">
        <v>0</v>
      </c>
      <c r="AC68" s="201">
        <v>0.49</v>
      </c>
      <c r="AD68" s="201">
        <v>12.28</v>
      </c>
      <c r="AE68" s="201">
        <v>0</v>
      </c>
      <c r="AF68" s="201">
        <v>0</v>
      </c>
      <c r="AG68" s="201">
        <v>19.39</v>
      </c>
      <c r="AH68" s="201">
        <v>0</v>
      </c>
      <c r="AI68" s="201">
        <v>3.21</v>
      </c>
      <c r="AJ68" s="201">
        <v>0</v>
      </c>
      <c r="AK68" s="201">
        <v>2.96</v>
      </c>
      <c r="AL68" s="201">
        <v>0</v>
      </c>
      <c r="AM68" s="201">
        <v>0</v>
      </c>
      <c r="AN68" s="201">
        <v>0</v>
      </c>
      <c r="AO68" s="201">
        <v>167.4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9.73</v>
      </c>
      <c r="E69" s="201">
        <v>0</v>
      </c>
      <c r="F69" s="201">
        <v>0</v>
      </c>
      <c r="G69" s="201">
        <v>16.11</v>
      </c>
      <c r="H69" s="201">
        <v>0</v>
      </c>
      <c r="I69" s="201">
        <v>0</v>
      </c>
      <c r="J69" s="201">
        <v>20.04</v>
      </c>
      <c r="K69" s="201">
        <v>5.4</v>
      </c>
      <c r="L69" s="201">
        <v>2.15</v>
      </c>
      <c r="M69" s="201">
        <v>0</v>
      </c>
      <c r="N69" s="201">
        <v>0.99</v>
      </c>
      <c r="O69" s="201">
        <v>1.67</v>
      </c>
      <c r="P69" s="201">
        <v>2.2799999999999998</v>
      </c>
      <c r="Q69" s="201">
        <v>0.18</v>
      </c>
      <c r="R69" s="201">
        <v>0.18</v>
      </c>
      <c r="S69" s="201">
        <v>0.22</v>
      </c>
      <c r="T69" s="201">
        <v>0</v>
      </c>
      <c r="U69" s="201">
        <v>9.6199999999999992</v>
      </c>
      <c r="V69" s="201">
        <v>0.17</v>
      </c>
      <c r="W69" s="201">
        <v>0.28999999999999998</v>
      </c>
      <c r="X69" s="201">
        <v>1.24</v>
      </c>
      <c r="Y69" s="201">
        <v>0</v>
      </c>
      <c r="Z69" s="201">
        <v>2.33</v>
      </c>
      <c r="AA69" s="201">
        <v>0.75</v>
      </c>
      <c r="AB69" s="201">
        <v>0</v>
      </c>
      <c r="AC69" s="201">
        <v>0.49</v>
      </c>
      <c r="AD69" s="201">
        <v>12.28</v>
      </c>
      <c r="AE69" s="201">
        <v>0</v>
      </c>
      <c r="AF69" s="201">
        <v>0</v>
      </c>
      <c r="AG69" s="201">
        <v>19.39</v>
      </c>
      <c r="AH69" s="201">
        <v>0</v>
      </c>
      <c r="AI69" s="201">
        <v>3.21</v>
      </c>
      <c r="AJ69" s="201">
        <v>0</v>
      </c>
      <c r="AK69" s="201">
        <v>2.96</v>
      </c>
      <c r="AL69" s="201">
        <v>0</v>
      </c>
      <c r="AM69" s="201">
        <v>0</v>
      </c>
      <c r="AN69" s="201">
        <v>0</v>
      </c>
      <c r="AO69" s="201">
        <v>167.4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9.73</v>
      </c>
      <c r="E70" s="201">
        <v>0</v>
      </c>
      <c r="F70" s="201">
        <v>0</v>
      </c>
      <c r="G70" s="201">
        <v>16.11</v>
      </c>
      <c r="H70" s="201">
        <v>0</v>
      </c>
      <c r="I70" s="201">
        <v>0</v>
      </c>
      <c r="J70" s="201">
        <v>20.04</v>
      </c>
      <c r="K70" s="201">
        <v>5.4</v>
      </c>
      <c r="L70" s="201">
        <v>2.15</v>
      </c>
      <c r="M70" s="201">
        <v>0</v>
      </c>
      <c r="N70" s="201">
        <v>0.99</v>
      </c>
      <c r="O70" s="201">
        <v>1.67</v>
      </c>
      <c r="P70" s="201">
        <v>2.2799999999999998</v>
      </c>
      <c r="Q70" s="201">
        <v>0.18</v>
      </c>
      <c r="R70" s="201">
        <v>0.18</v>
      </c>
      <c r="S70" s="201">
        <v>0.22</v>
      </c>
      <c r="T70" s="201">
        <v>0</v>
      </c>
      <c r="U70" s="201">
        <v>9.6199999999999992</v>
      </c>
      <c r="V70" s="201">
        <v>0.17</v>
      </c>
      <c r="W70" s="201">
        <v>0.28999999999999998</v>
      </c>
      <c r="X70" s="201">
        <v>1.24</v>
      </c>
      <c r="Y70" s="201">
        <v>0</v>
      </c>
      <c r="Z70" s="201">
        <v>2.33</v>
      </c>
      <c r="AA70" s="201">
        <v>0.75</v>
      </c>
      <c r="AB70" s="201">
        <v>0</v>
      </c>
      <c r="AC70" s="201">
        <v>0.49</v>
      </c>
      <c r="AD70" s="201">
        <v>12.28</v>
      </c>
      <c r="AE70" s="201">
        <v>0</v>
      </c>
      <c r="AF70" s="201">
        <v>0</v>
      </c>
      <c r="AG70" s="201">
        <v>19.39</v>
      </c>
      <c r="AH70" s="201">
        <v>0</v>
      </c>
      <c r="AI70" s="201">
        <v>3.21</v>
      </c>
      <c r="AJ70" s="201">
        <v>0</v>
      </c>
      <c r="AK70" s="201">
        <v>2.96</v>
      </c>
      <c r="AL70" s="201">
        <v>0</v>
      </c>
      <c r="AM70" s="201">
        <v>0</v>
      </c>
      <c r="AN70" s="201">
        <v>0</v>
      </c>
      <c r="AO70" s="201">
        <v>167.4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9.73</v>
      </c>
      <c r="E71" s="201">
        <v>0</v>
      </c>
      <c r="F71" s="201">
        <v>0</v>
      </c>
      <c r="G71" s="201">
        <v>16.41</v>
      </c>
      <c r="H71" s="201">
        <v>0</v>
      </c>
      <c r="I71" s="201">
        <v>0</v>
      </c>
      <c r="J71" s="201">
        <v>20.04</v>
      </c>
      <c r="K71" s="201">
        <v>5.4</v>
      </c>
      <c r="L71" s="201">
        <v>2.15</v>
      </c>
      <c r="M71" s="201">
        <v>0</v>
      </c>
      <c r="N71" s="201">
        <v>0.99</v>
      </c>
      <c r="O71" s="201">
        <v>1.67</v>
      </c>
      <c r="P71" s="201">
        <v>2.2799999999999998</v>
      </c>
      <c r="Q71" s="201">
        <v>0.18</v>
      </c>
      <c r="R71" s="201">
        <v>0.18</v>
      </c>
      <c r="S71" s="201">
        <v>0.22</v>
      </c>
      <c r="T71" s="201">
        <v>0</v>
      </c>
      <c r="U71" s="201">
        <v>9.6199999999999992</v>
      </c>
      <c r="V71" s="201">
        <v>0.17</v>
      </c>
      <c r="W71" s="201">
        <v>0.28999999999999998</v>
      </c>
      <c r="X71" s="201">
        <v>1.24</v>
      </c>
      <c r="Y71" s="201">
        <v>0</v>
      </c>
      <c r="Z71" s="201">
        <v>2.33</v>
      </c>
      <c r="AA71" s="201">
        <v>0.75</v>
      </c>
      <c r="AB71" s="201">
        <v>0</v>
      </c>
      <c r="AC71" s="201">
        <v>0.75</v>
      </c>
      <c r="AD71" s="201">
        <v>12.28</v>
      </c>
      <c r="AE71" s="201">
        <v>0</v>
      </c>
      <c r="AF71" s="201">
        <v>0</v>
      </c>
      <c r="AG71" s="201">
        <v>19.39</v>
      </c>
      <c r="AH71" s="201">
        <v>0</v>
      </c>
      <c r="AI71" s="201">
        <v>3.21</v>
      </c>
      <c r="AJ71" s="201">
        <v>0</v>
      </c>
      <c r="AK71" s="201">
        <v>2.96</v>
      </c>
      <c r="AL71" s="201">
        <v>0</v>
      </c>
      <c r="AM71" s="201">
        <v>0</v>
      </c>
      <c r="AN71" s="201">
        <v>0</v>
      </c>
      <c r="AO71" s="201">
        <v>167.4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9.73</v>
      </c>
      <c r="E72" s="201">
        <v>0</v>
      </c>
      <c r="F72" s="201">
        <v>0</v>
      </c>
      <c r="G72" s="201">
        <v>16.41</v>
      </c>
      <c r="H72" s="201">
        <v>0</v>
      </c>
      <c r="I72" s="201">
        <v>0</v>
      </c>
      <c r="J72" s="201">
        <v>20.04</v>
      </c>
      <c r="K72" s="201">
        <v>6.41</v>
      </c>
      <c r="L72" s="201">
        <v>2.15</v>
      </c>
      <c r="M72" s="201">
        <v>0</v>
      </c>
      <c r="N72" s="201">
        <v>0.99</v>
      </c>
      <c r="O72" s="201">
        <v>1.67</v>
      </c>
      <c r="P72" s="201">
        <v>2.2799999999999998</v>
      </c>
      <c r="Q72" s="201">
        <v>0.18</v>
      </c>
      <c r="R72" s="201">
        <v>0.18</v>
      </c>
      <c r="S72" s="201">
        <v>0.22</v>
      </c>
      <c r="T72" s="201">
        <v>0</v>
      </c>
      <c r="U72" s="201">
        <v>9.6199999999999992</v>
      </c>
      <c r="V72" s="201">
        <v>0.17</v>
      </c>
      <c r="W72" s="201">
        <v>0.28999999999999998</v>
      </c>
      <c r="X72" s="201">
        <v>1.24</v>
      </c>
      <c r="Y72" s="201">
        <v>0</v>
      </c>
      <c r="Z72" s="201">
        <v>2.33</v>
      </c>
      <c r="AA72" s="201">
        <v>0.75</v>
      </c>
      <c r="AB72" s="201">
        <v>0</v>
      </c>
      <c r="AC72" s="201">
        <v>0.75</v>
      </c>
      <c r="AD72" s="201">
        <v>12.28</v>
      </c>
      <c r="AE72" s="201">
        <v>0</v>
      </c>
      <c r="AF72" s="201">
        <v>0</v>
      </c>
      <c r="AG72" s="201">
        <v>19.39</v>
      </c>
      <c r="AH72" s="201">
        <v>0</v>
      </c>
      <c r="AI72" s="201">
        <v>3.21</v>
      </c>
      <c r="AJ72" s="201">
        <v>0</v>
      </c>
      <c r="AK72" s="201">
        <v>2.6</v>
      </c>
      <c r="AL72" s="201">
        <v>0</v>
      </c>
      <c r="AM72" s="201">
        <v>0</v>
      </c>
      <c r="AN72" s="201">
        <v>0</v>
      </c>
      <c r="AO72" s="201">
        <v>167.4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9.73</v>
      </c>
      <c r="E73" s="201">
        <v>0</v>
      </c>
      <c r="F73" s="201">
        <v>0</v>
      </c>
      <c r="G73" s="201">
        <v>16.41</v>
      </c>
      <c r="H73" s="201">
        <v>0</v>
      </c>
      <c r="I73" s="201">
        <v>0</v>
      </c>
      <c r="J73" s="201">
        <v>20.04</v>
      </c>
      <c r="K73" s="201">
        <v>5.4</v>
      </c>
      <c r="L73" s="201">
        <v>2.15</v>
      </c>
      <c r="M73" s="201">
        <v>0</v>
      </c>
      <c r="N73" s="201">
        <v>0.99</v>
      </c>
      <c r="O73" s="201">
        <v>1.67</v>
      </c>
      <c r="P73" s="201">
        <v>2.2799999999999998</v>
      </c>
      <c r="Q73" s="201">
        <v>0.18</v>
      </c>
      <c r="R73" s="201">
        <v>0.18</v>
      </c>
      <c r="S73" s="201">
        <v>0.22</v>
      </c>
      <c r="T73" s="201">
        <v>0</v>
      </c>
      <c r="U73" s="201">
        <v>9.6199999999999992</v>
      </c>
      <c r="V73" s="201">
        <v>0.12</v>
      </c>
      <c r="W73" s="201">
        <v>0.28999999999999998</v>
      </c>
      <c r="X73" s="201">
        <v>1.24</v>
      </c>
      <c r="Y73" s="201">
        <v>0</v>
      </c>
      <c r="Z73" s="201">
        <v>2.33</v>
      </c>
      <c r="AA73" s="201">
        <v>0.75</v>
      </c>
      <c r="AB73" s="201">
        <v>0</v>
      </c>
      <c r="AC73" s="201">
        <v>0.75</v>
      </c>
      <c r="AD73" s="201">
        <v>12.28</v>
      </c>
      <c r="AE73" s="201">
        <v>0</v>
      </c>
      <c r="AF73" s="201">
        <v>0</v>
      </c>
      <c r="AG73" s="201">
        <v>19.39</v>
      </c>
      <c r="AH73" s="201">
        <v>0</v>
      </c>
      <c r="AI73" s="201">
        <v>3.21</v>
      </c>
      <c r="AJ73" s="201">
        <v>0</v>
      </c>
      <c r="AK73" s="201">
        <v>2.6</v>
      </c>
      <c r="AL73" s="201">
        <v>0</v>
      </c>
      <c r="AM73" s="201">
        <v>0</v>
      </c>
      <c r="AN73" s="201">
        <v>0</v>
      </c>
      <c r="AO73" s="201">
        <v>167.4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9.73</v>
      </c>
      <c r="E74" s="201">
        <v>0</v>
      </c>
      <c r="F74" s="201">
        <v>0</v>
      </c>
      <c r="G74" s="201">
        <v>16.41</v>
      </c>
      <c r="H74" s="201">
        <v>0</v>
      </c>
      <c r="I74" s="201">
        <v>0</v>
      </c>
      <c r="J74" s="201">
        <v>20.04</v>
      </c>
      <c r="K74" s="201">
        <v>5.4</v>
      </c>
      <c r="L74" s="201">
        <v>2.15</v>
      </c>
      <c r="M74" s="201">
        <v>0</v>
      </c>
      <c r="N74" s="201">
        <v>0.99</v>
      </c>
      <c r="O74" s="201">
        <v>1.67</v>
      </c>
      <c r="P74" s="201">
        <v>2.2799999999999998</v>
      </c>
      <c r="Q74" s="201">
        <v>0.18</v>
      </c>
      <c r="R74" s="201">
        <v>0.18</v>
      </c>
      <c r="S74" s="201">
        <v>0.22</v>
      </c>
      <c r="T74" s="201">
        <v>0</v>
      </c>
      <c r="U74" s="201">
        <v>9.6199999999999992</v>
      </c>
      <c r="V74" s="201">
        <v>0.12</v>
      </c>
      <c r="W74" s="201">
        <v>0.28999999999999998</v>
      </c>
      <c r="X74" s="201">
        <v>1.24</v>
      </c>
      <c r="Y74" s="201">
        <v>0</v>
      </c>
      <c r="Z74" s="201">
        <v>2.33</v>
      </c>
      <c r="AA74" s="201">
        <v>0.75</v>
      </c>
      <c r="AB74" s="201">
        <v>0</v>
      </c>
      <c r="AC74" s="201">
        <v>0.75</v>
      </c>
      <c r="AD74" s="201">
        <v>12.28</v>
      </c>
      <c r="AE74" s="201">
        <v>0</v>
      </c>
      <c r="AF74" s="201">
        <v>0</v>
      </c>
      <c r="AG74" s="201">
        <v>19.39</v>
      </c>
      <c r="AH74" s="201">
        <v>0</v>
      </c>
      <c r="AI74" s="201">
        <v>3.21</v>
      </c>
      <c r="AJ74" s="201">
        <v>0</v>
      </c>
      <c r="AK74" s="201">
        <v>2.6</v>
      </c>
      <c r="AL74" s="201">
        <v>0</v>
      </c>
      <c r="AM74" s="201">
        <v>0</v>
      </c>
      <c r="AN74" s="201">
        <v>0</v>
      </c>
      <c r="AO74" s="201">
        <v>167.4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9.73</v>
      </c>
      <c r="E75" s="201">
        <v>0</v>
      </c>
      <c r="F75" s="201">
        <v>0</v>
      </c>
      <c r="G75" s="201">
        <v>16.41</v>
      </c>
      <c r="H75" s="201">
        <v>0</v>
      </c>
      <c r="I75" s="201">
        <v>0</v>
      </c>
      <c r="J75" s="201">
        <v>20.04</v>
      </c>
      <c r="K75" s="201">
        <v>48.14</v>
      </c>
      <c r="L75" s="201">
        <v>2.15</v>
      </c>
      <c r="M75" s="201">
        <v>0</v>
      </c>
      <c r="N75" s="201">
        <v>0.99</v>
      </c>
      <c r="O75" s="201">
        <v>1.67</v>
      </c>
      <c r="P75" s="201">
        <v>2.2799999999999998</v>
      </c>
      <c r="Q75" s="201">
        <v>0.18</v>
      </c>
      <c r="R75" s="201">
        <v>0.18</v>
      </c>
      <c r="S75" s="201">
        <v>0.22</v>
      </c>
      <c r="T75" s="201">
        <v>0</v>
      </c>
      <c r="U75" s="201">
        <v>9.6199999999999992</v>
      </c>
      <c r="V75" s="201">
        <v>0.12</v>
      </c>
      <c r="W75" s="201">
        <v>0.28999999999999998</v>
      </c>
      <c r="X75" s="201">
        <v>1.24</v>
      </c>
      <c r="Y75" s="201">
        <v>0</v>
      </c>
      <c r="Z75" s="201">
        <v>2.33</v>
      </c>
      <c r="AA75" s="201">
        <v>0.75</v>
      </c>
      <c r="AB75" s="201">
        <v>0</v>
      </c>
      <c r="AC75" s="201">
        <v>0.75</v>
      </c>
      <c r="AD75" s="201">
        <v>12.28</v>
      </c>
      <c r="AE75" s="201">
        <v>0</v>
      </c>
      <c r="AF75" s="201">
        <v>0</v>
      </c>
      <c r="AG75" s="201">
        <v>19.39</v>
      </c>
      <c r="AH75" s="201">
        <v>0</v>
      </c>
      <c r="AI75" s="201">
        <v>3.21</v>
      </c>
      <c r="AJ75" s="201">
        <v>0</v>
      </c>
      <c r="AK75" s="201">
        <v>2.6</v>
      </c>
      <c r="AL75" s="201">
        <v>0</v>
      </c>
      <c r="AM75" s="201">
        <v>0</v>
      </c>
      <c r="AN75" s="201">
        <v>0</v>
      </c>
      <c r="AO75" s="201">
        <v>172.8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9.73</v>
      </c>
      <c r="E76" s="201">
        <v>0</v>
      </c>
      <c r="F76" s="201">
        <v>0</v>
      </c>
      <c r="G76" s="201">
        <v>16.14</v>
      </c>
      <c r="H76" s="201">
        <v>0</v>
      </c>
      <c r="I76" s="201">
        <v>0</v>
      </c>
      <c r="J76" s="201">
        <v>20.04</v>
      </c>
      <c r="K76" s="201">
        <v>14.29</v>
      </c>
      <c r="L76" s="201">
        <v>2.15</v>
      </c>
      <c r="M76" s="201">
        <v>0</v>
      </c>
      <c r="N76" s="201">
        <v>0.99</v>
      </c>
      <c r="O76" s="201">
        <v>1.67</v>
      </c>
      <c r="P76" s="201">
        <v>2.2799999999999998</v>
      </c>
      <c r="Q76" s="201">
        <v>0.18</v>
      </c>
      <c r="R76" s="201">
        <v>0.18</v>
      </c>
      <c r="S76" s="201">
        <v>0.22</v>
      </c>
      <c r="T76" s="201">
        <v>0</v>
      </c>
      <c r="U76" s="201">
        <v>9.6199999999999992</v>
      </c>
      <c r="V76" s="201">
        <v>0.12</v>
      </c>
      <c r="W76" s="201">
        <v>0.28999999999999998</v>
      </c>
      <c r="X76" s="201">
        <v>1.24</v>
      </c>
      <c r="Y76" s="201">
        <v>0</v>
      </c>
      <c r="Z76" s="201">
        <v>2.33</v>
      </c>
      <c r="AA76" s="201">
        <v>0.75</v>
      </c>
      <c r="AB76" s="201">
        <v>0</v>
      </c>
      <c r="AC76" s="201">
        <v>0.49</v>
      </c>
      <c r="AD76" s="201">
        <v>12.28</v>
      </c>
      <c r="AE76" s="201">
        <v>0</v>
      </c>
      <c r="AF76" s="201">
        <v>0</v>
      </c>
      <c r="AG76" s="201">
        <v>19.39</v>
      </c>
      <c r="AH76" s="201">
        <v>0</v>
      </c>
      <c r="AI76" s="201">
        <v>3.21</v>
      </c>
      <c r="AJ76" s="201">
        <v>0</v>
      </c>
      <c r="AK76" s="201">
        <v>2.96</v>
      </c>
      <c r="AL76" s="201">
        <v>0</v>
      </c>
      <c r="AM76" s="201">
        <v>0</v>
      </c>
      <c r="AN76" s="201">
        <v>0</v>
      </c>
      <c r="AO76" s="201">
        <v>172.8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9.73</v>
      </c>
      <c r="E77" s="201">
        <v>0</v>
      </c>
      <c r="F77" s="201">
        <v>0</v>
      </c>
      <c r="G77" s="201">
        <v>16.14</v>
      </c>
      <c r="H77" s="201">
        <v>0</v>
      </c>
      <c r="I77" s="201">
        <v>0</v>
      </c>
      <c r="J77" s="201">
        <v>20.04</v>
      </c>
      <c r="K77" s="201">
        <v>14.29</v>
      </c>
      <c r="L77" s="201">
        <v>2.15</v>
      </c>
      <c r="M77" s="201">
        <v>0</v>
      </c>
      <c r="N77" s="201">
        <v>0.99</v>
      </c>
      <c r="O77" s="201">
        <v>1.67</v>
      </c>
      <c r="P77" s="201">
        <v>2.2799999999999998</v>
      </c>
      <c r="Q77" s="201">
        <v>0.18</v>
      </c>
      <c r="R77" s="201">
        <v>0.18</v>
      </c>
      <c r="S77" s="201">
        <v>0.22</v>
      </c>
      <c r="T77" s="201">
        <v>0</v>
      </c>
      <c r="U77" s="201">
        <v>7.94</v>
      </c>
      <c r="V77" s="201">
        <v>0.12</v>
      </c>
      <c r="W77" s="201">
        <v>0.28999999999999998</v>
      </c>
      <c r="X77" s="201">
        <v>1.24</v>
      </c>
      <c r="Y77" s="201">
        <v>0</v>
      </c>
      <c r="Z77" s="201">
        <v>2.33</v>
      </c>
      <c r="AA77" s="201">
        <v>0.75</v>
      </c>
      <c r="AB77" s="201">
        <v>0</v>
      </c>
      <c r="AC77" s="201">
        <v>0.49</v>
      </c>
      <c r="AD77" s="201">
        <v>12.28</v>
      </c>
      <c r="AE77" s="201">
        <v>0</v>
      </c>
      <c r="AF77" s="201">
        <v>0</v>
      </c>
      <c r="AG77" s="201">
        <v>19.39</v>
      </c>
      <c r="AH77" s="201">
        <v>0</v>
      </c>
      <c r="AI77" s="201">
        <v>3.21</v>
      </c>
      <c r="AJ77" s="201">
        <v>0</v>
      </c>
      <c r="AK77" s="201">
        <v>2.96</v>
      </c>
      <c r="AL77" s="201">
        <v>0</v>
      </c>
      <c r="AM77" s="201">
        <v>0</v>
      </c>
      <c r="AN77" s="201">
        <v>0</v>
      </c>
      <c r="AO77" s="201">
        <v>172.8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9.73</v>
      </c>
      <c r="E78" s="201">
        <v>0</v>
      </c>
      <c r="F78" s="201">
        <v>0</v>
      </c>
      <c r="G78" s="201">
        <v>16.14</v>
      </c>
      <c r="H78" s="201">
        <v>0</v>
      </c>
      <c r="I78" s="201">
        <v>0</v>
      </c>
      <c r="J78" s="201">
        <v>20.04</v>
      </c>
      <c r="K78" s="201">
        <v>77.150000000000006</v>
      </c>
      <c r="L78" s="201">
        <v>2.15</v>
      </c>
      <c r="M78" s="201">
        <v>0</v>
      </c>
      <c r="N78" s="201">
        <v>0.99</v>
      </c>
      <c r="O78" s="201">
        <v>1.67</v>
      </c>
      <c r="P78" s="201">
        <v>2.2799999999999998</v>
      </c>
      <c r="Q78" s="201">
        <v>0.18</v>
      </c>
      <c r="R78" s="201">
        <v>0.18</v>
      </c>
      <c r="S78" s="201">
        <v>0.22</v>
      </c>
      <c r="T78" s="201">
        <v>0</v>
      </c>
      <c r="U78" s="201">
        <v>7.94</v>
      </c>
      <c r="V78" s="201">
        <v>0.12</v>
      </c>
      <c r="W78" s="201">
        <v>0.28999999999999998</v>
      </c>
      <c r="X78" s="201">
        <v>1.24</v>
      </c>
      <c r="Y78" s="201">
        <v>0</v>
      </c>
      <c r="Z78" s="201">
        <v>2.33</v>
      </c>
      <c r="AA78" s="201">
        <v>0.75</v>
      </c>
      <c r="AB78" s="201">
        <v>0</v>
      </c>
      <c r="AC78" s="201">
        <v>0.23</v>
      </c>
      <c r="AD78" s="201">
        <v>12.28</v>
      </c>
      <c r="AE78" s="201">
        <v>0</v>
      </c>
      <c r="AF78" s="201">
        <v>0</v>
      </c>
      <c r="AG78" s="201">
        <v>19.39</v>
      </c>
      <c r="AH78" s="201">
        <v>0</v>
      </c>
      <c r="AI78" s="201">
        <v>3.21</v>
      </c>
      <c r="AJ78" s="201">
        <v>0</v>
      </c>
      <c r="AK78" s="201">
        <v>2.96</v>
      </c>
      <c r="AL78" s="201">
        <v>0</v>
      </c>
      <c r="AM78" s="201">
        <v>0</v>
      </c>
      <c r="AN78" s="201">
        <v>0</v>
      </c>
      <c r="AO78" s="201">
        <v>172.8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9.73</v>
      </c>
      <c r="E79" s="201">
        <v>0</v>
      </c>
      <c r="F79" s="201">
        <v>0</v>
      </c>
      <c r="G79" s="201">
        <v>16.14</v>
      </c>
      <c r="H79" s="201">
        <v>0</v>
      </c>
      <c r="I79" s="201">
        <v>0</v>
      </c>
      <c r="J79" s="201">
        <v>20.04</v>
      </c>
      <c r="K79" s="201">
        <v>9.1999999999999993</v>
      </c>
      <c r="L79" s="201">
        <v>2.15</v>
      </c>
      <c r="M79" s="201">
        <v>0</v>
      </c>
      <c r="N79" s="201">
        <v>0.99</v>
      </c>
      <c r="O79" s="201">
        <v>1.67</v>
      </c>
      <c r="P79" s="201">
        <v>2.2799999999999998</v>
      </c>
      <c r="Q79" s="201">
        <v>0.18</v>
      </c>
      <c r="R79" s="201">
        <v>0.18</v>
      </c>
      <c r="S79" s="201">
        <v>0.22</v>
      </c>
      <c r="T79" s="201">
        <v>0</v>
      </c>
      <c r="U79" s="201">
        <v>7.94</v>
      </c>
      <c r="V79" s="201">
        <v>0.12</v>
      </c>
      <c r="W79" s="201">
        <v>0.28999999999999998</v>
      </c>
      <c r="X79" s="201">
        <v>1.24</v>
      </c>
      <c r="Y79" s="201">
        <v>0</v>
      </c>
      <c r="Z79" s="201">
        <v>2.33</v>
      </c>
      <c r="AA79" s="201">
        <v>0.75</v>
      </c>
      <c r="AB79" s="201">
        <v>0</v>
      </c>
      <c r="AC79" s="201">
        <v>0.23</v>
      </c>
      <c r="AD79" s="201">
        <v>12.28</v>
      </c>
      <c r="AE79" s="201">
        <v>0</v>
      </c>
      <c r="AF79" s="201">
        <v>0</v>
      </c>
      <c r="AG79" s="201">
        <v>19.39</v>
      </c>
      <c r="AH79" s="201">
        <v>0</v>
      </c>
      <c r="AI79" s="201">
        <v>3.21</v>
      </c>
      <c r="AJ79" s="201">
        <v>0</v>
      </c>
      <c r="AK79" s="201">
        <v>4.9800000000000004</v>
      </c>
      <c r="AL79" s="201">
        <v>0</v>
      </c>
      <c r="AM79" s="201">
        <v>0</v>
      </c>
      <c r="AN79" s="201">
        <v>0</v>
      </c>
      <c r="AO79" s="201">
        <v>172.8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9.73</v>
      </c>
      <c r="E80" s="201">
        <v>0</v>
      </c>
      <c r="F80" s="201">
        <v>0</v>
      </c>
      <c r="G80" s="201">
        <v>16.14</v>
      </c>
      <c r="H80" s="201">
        <v>0</v>
      </c>
      <c r="I80" s="201">
        <v>0</v>
      </c>
      <c r="J80" s="201">
        <v>20.04</v>
      </c>
      <c r="K80" s="201">
        <v>5.4</v>
      </c>
      <c r="L80" s="201">
        <v>2.15</v>
      </c>
      <c r="M80" s="201">
        <v>0</v>
      </c>
      <c r="N80" s="201">
        <v>0.99</v>
      </c>
      <c r="O80" s="201">
        <v>1.67</v>
      </c>
      <c r="P80" s="201">
        <v>2.2799999999999998</v>
      </c>
      <c r="Q80" s="201">
        <v>0.18</v>
      </c>
      <c r="R80" s="201">
        <v>0.18</v>
      </c>
      <c r="S80" s="201">
        <v>0.22</v>
      </c>
      <c r="T80" s="201">
        <v>0</v>
      </c>
      <c r="U80" s="201">
        <v>7.94</v>
      </c>
      <c r="V80" s="201">
        <v>0.12</v>
      </c>
      <c r="W80" s="201">
        <v>0.28999999999999998</v>
      </c>
      <c r="X80" s="201">
        <v>1.24</v>
      </c>
      <c r="Y80" s="201">
        <v>0</v>
      </c>
      <c r="Z80" s="201">
        <v>2.33</v>
      </c>
      <c r="AA80" s="201">
        <v>0.75</v>
      </c>
      <c r="AB80" s="201">
        <v>0</v>
      </c>
      <c r="AC80" s="201">
        <v>0.23</v>
      </c>
      <c r="AD80" s="201">
        <v>12.28</v>
      </c>
      <c r="AE80" s="201">
        <v>0</v>
      </c>
      <c r="AF80" s="201">
        <v>0</v>
      </c>
      <c r="AG80" s="201">
        <v>19.39</v>
      </c>
      <c r="AH80" s="201">
        <v>0</v>
      </c>
      <c r="AI80" s="201">
        <v>3.21</v>
      </c>
      <c r="AJ80" s="201">
        <v>0</v>
      </c>
      <c r="AK80" s="201">
        <v>4.9800000000000004</v>
      </c>
      <c r="AL80" s="201">
        <v>0</v>
      </c>
      <c r="AM80" s="201">
        <v>0</v>
      </c>
      <c r="AN80" s="201">
        <v>0</v>
      </c>
      <c r="AO80" s="201">
        <v>172.8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9.73</v>
      </c>
      <c r="E81" s="201">
        <v>0</v>
      </c>
      <c r="F81" s="201">
        <v>0</v>
      </c>
      <c r="G81" s="201">
        <v>16.14</v>
      </c>
      <c r="H81" s="201">
        <v>0</v>
      </c>
      <c r="I81" s="201">
        <v>0</v>
      </c>
      <c r="J81" s="201">
        <v>20.04</v>
      </c>
      <c r="K81" s="201">
        <v>5.4</v>
      </c>
      <c r="L81" s="201">
        <v>2.15</v>
      </c>
      <c r="M81" s="201">
        <v>0</v>
      </c>
      <c r="N81" s="201">
        <v>0.99</v>
      </c>
      <c r="O81" s="201">
        <v>1.67</v>
      </c>
      <c r="P81" s="201">
        <v>2.2799999999999998</v>
      </c>
      <c r="Q81" s="201">
        <v>0.18</v>
      </c>
      <c r="R81" s="201">
        <v>0.18</v>
      </c>
      <c r="S81" s="201">
        <v>0.22</v>
      </c>
      <c r="T81" s="201">
        <v>0</v>
      </c>
      <c r="U81" s="201">
        <v>7.94</v>
      </c>
      <c r="V81" s="201">
        <v>0.12</v>
      </c>
      <c r="W81" s="201">
        <v>0.28999999999999998</v>
      </c>
      <c r="X81" s="201">
        <v>1.24</v>
      </c>
      <c r="Y81" s="201">
        <v>0</v>
      </c>
      <c r="Z81" s="201">
        <v>2.33</v>
      </c>
      <c r="AA81" s="201">
        <v>0.75</v>
      </c>
      <c r="AB81" s="201">
        <v>0</v>
      </c>
      <c r="AC81" s="201">
        <v>0</v>
      </c>
      <c r="AD81" s="201">
        <v>12.28</v>
      </c>
      <c r="AE81" s="201">
        <v>0</v>
      </c>
      <c r="AF81" s="201">
        <v>0</v>
      </c>
      <c r="AG81" s="201">
        <v>15.78</v>
      </c>
      <c r="AH81" s="201">
        <v>0</v>
      </c>
      <c r="AI81" s="201">
        <v>3.21</v>
      </c>
      <c r="AJ81" s="201">
        <v>0</v>
      </c>
      <c r="AK81" s="201">
        <v>4.6900000000000004</v>
      </c>
      <c r="AL81" s="201">
        <v>0</v>
      </c>
      <c r="AM81" s="201">
        <v>0</v>
      </c>
      <c r="AN81" s="201">
        <v>0</v>
      </c>
      <c r="AO81" s="201">
        <v>172.8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9.73</v>
      </c>
      <c r="E82" s="201">
        <v>0</v>
      </c>
      <c r="F82" s="201">
        <v>0</v>
      </c>
      <c r="G82" s="201">
        <v>16.14</v>
      </c>
      <c r="H82" s="201">
        <v>0</v>
      </c>
      <c r="I82" s="201">
        <v>0</v>
      </c>
      <c r="J82" s="201">
        <v>20.04</v>
      </c>
      <c r="K82" s="201">
        <v>5.4</v>
      </c>
      <c r="L82" s="201">
        <v>2.15</v>
      </c>
      <c r="M82" s="201">
        <v>0</v>
      </c>
      <c r="N82" s="201">
        <v>0.99</v>
      </c>
      <c r="O82" s="201">
        <v>1.67</v>
      </c>
      <c r="P82" s="201">
        <v>2.2799999999999998</v>
      </c>
      <c r="Q82" s="201">
        <v>0.18</v>
      </c>
      <c r="R82" s="201">
        <v>0.18</v>
      </c>
      <c r="S82" s="201">
        <v>0.22</v>
      </c>
      <c r="T82" s="201">
        <v>0</v>
      </c>
      <c r="U82" s="201">
        <v>7.94</v>
      </c>
      <c r="V82" s="201">
        <v>0.12</v>
      </c>
      <c r="W82" s="201">
        <v>0.28999999999999998</v>
      </c>
      <c r="X82" s="201">
        <v>1.24</v>
      </c>
      <c r="Y82" s="201">
        <v>0</v>
      </c>
      <c r="Z82" s="201">
        <v>2.33</v>
      </c>
      <c r="AA82" s="201">
        <v>0.75</v>
      </c>
      <c r="AB82" s="201">
        <v>0</v>
      </c>
      <c r="AC82" s="201">
        <v>0</v>
      </c>
      <c r="AD82" s="201">
        <v>12.28</v>
      </c>
      <c r="AE82" s="201">
        <v>0</v>
      </c>
      <c r="AF82" s="201">
        <v>0</v>
      </c>
      <c r="AG82" s="201">
        <v>15.78</v>
      </c>
      <c r="AH82" s="201">
        <v>0</v>
      </c>
      <c r="AI82" s="201">
        <v>3.21</v>
      </c>
      <c r="AJ82" s="201">
        <v>0</v>
      </c>
      <c r="AK82" s="201">
        <v>4.6900000000000004</v>
      </c>
      <c r="AL82" s="201">
        <v>0</v>
      </c>
      <c r="AM82" s="201">
        <v>0</v>
      </c>
      <c r="AN82" s="201">
        <v>0</v>
      </c>
      <c r="AO82" s="201">
        <v>172.8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9.8699999999999992</v>
      </c>
      <c r="E83" s="201">
        <v>0</v>
      </c>
      <c r="F83" s="201">
        <v>0</v>
      </c>
      <c r="G83" s="201">
        <v>16.14</v>
      </c>
      <c r="H83" s="201">
        <v>0</v>
      </c>
      <c r="I83" s="201">
        <v>0</v>
      </c>
      <c r="J83" s="201">
        <v>20.04</v>
      </c>
      <c r="K83" s="201">
        <v>5.4</v>
      </c>
      <c r="L83" s="201">
        <v>2.15</v>
      </c>
      <c r="M83" s="201">
        <v>0</v>
      </c>
      <c r="N83" s="201">
        <v>0.99</v>
      </c>
      <c r="O83" s="201">
        <v>1.67</v>
      </c>
      <c r="P83" s="201">
        <v>2.2799999999999998</v>
      </c>
      <c r="Q83" s="201">
        <v>0.18</v>
      </c>
      <c r="R83" s="201">
        <v>0.18</v>
      </c>
      <c r="S83" s="201">
        <v>0.22</v>
      </c>
      <c r="T83" s="201">
        <v>0</v>
      </c>
      <c r="U83" s="201">
        <v>7.94</v>
      </c>
      <c r="V83" s="201">
        <v>0.12</v>
      </c>
      <c r="W83" s="201">
        <v>0.28999999999999998</v>
      </c>
      <c r="X83" s="201">
        <v>1.24</v>
      </c>
      <c r="Y83" s="201">
        <v>0</v>
      </c>
      <c r="Z83" s="201">
        <v>2.33</v>
      </c>
      <c r="AA83" s="201">
        <v>0.75</v>
      </c>
      <c r="AB83" s="201">
        <v>0</v>
      </c>
      <c r="AC83" s="201">
        <v>0</v>
      </c>
      <c r="AD83" s="201">
        <v>12.28</v>
      </c>
      <c r="AE83" s="201">
        <v>0</v>
      </c>
      <c r="AF83" s="201">
        <v>0</v>
      </c>
      <c r="AG83" s="201">
        <v>15.39</v>
      </c>
      <c r="AH83" s="201">
        <v>0</v>
      </c>
      <c r="AI83" s="201">
        <v>3.21</v>
      </c>
      <c r="AJ83" s="201">
        <v>0</v>
      </c>
      <c r="AK83" s="201">
        <v>3.82</v>
      </c>
      <c r="AL83" s="201">
        <v>0</v>
      </c>
      <c r="AM83" s="201">
        <v>0</v>
      </c>
      <c r="AN83" s="201">
        <v>0</v>
      </c>
      <c r="AO83" s="201">
        <v>172.8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9.8699999999999992</v>
      </c>
      <c r="E84" s="201">
        <v>0</v>
      </c>
      <c r="F84" s="201">
        <v>0</v>
      </c>
      <c r="G84" s="201">
        <v>16.14</v>
      </c>
      <c r="H84" s="201">
        <v>0</v>
      </c>
      <c r="I84" s="201">
        <v>0</v>
      </c>
      <c r="J84" s="201">
        <v>20.04</v>
      </c>
      <c r="K84" s="201">
        <v>5.4</v>
      </c>
      <c r="L84" s="201">
        <v>2.15</v>
      </c>
      <c r="M84" s="201">
        <v>0</v>
      </c>
      <c r="N84" s="201">
        <v>0.99</v>
      </c>
      <c r="O84" s="201">
        <v>1.67</v>
      </c>
      <c r="P84" s="201">
        <v>2.2799999999999998</v>
      </c>
      <c r="Q84" s="201">
        <v>0.18</v>
      </c>
      <c r="R84" s="201">
        <v>0.18</v>
      </c>
      <c r="S84" s="201">
        <v>0.22</v>
      </c>
      <c r="T84" s="201">
        <v>0</v>
      </c>
      <c r="U84" s="201">
        <v>7.94</v>
      </c>
      <c r="V84" s="201">
        <v>0.12</v>
      </c>
      <c r="W84" s="201">
        <v>0.28999999999999998</v>
      </c>
      <c r="X84" s="201">
        <v>1.24</v>
      </c>
      <c r="Y84" s="201">
        <v>0</v>
      </c>
      <c r="Z84" s="201">
        <v>2.33</v>
      </c>
      <c r="AA84" s="201">
        <v>0.75</v>
      </c>
      <c r="AB84" s="201">
        <v>0</v>
      </c>
      <c r="AC84" s="201">
        <v>0</v>
      </c>
      <c r="AD84" s="201">
        <v>12.28</v>
      </c>
      <c r="AE84" s="201">
        <v>0</v>
      </c>
      <c r="AF84" s="201">
        <v>0</v>
      </c>
      <c r="AG84" s="201">
        <v>15.39</v>
      </c>
      <c r="AH84" s="201">
        <v>0</v>
      </c>
      <c r="AI84" s="201">
        <v>3.21</v>
      </c>
      <c r="AJ84" s="201">
        <v>0</v>
      </c>
      <c r="AK84" s="201">
        <v>4.32</v>
      </c>
      <c r="AL84" s="201">
        <v>0</v>
      </c>
      <c r="AM84" s="201">
        <v>0</v>
      </c>
      <c r="AN84" s="201">
        <v>0</v>
      </c>
      <c r="AO84" s="201">
        <v>172.8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9.8699999999999992</v>
      </c>
      <c r="E85" s="201">
        <v>0</v>
      </c>
      <c r="F85" s="201">
        <v>0</v>
      </c>
      <c r="G85" s="201">
        <v>16.14</v>
      </c>
      <c r="H85" s="201">
        <v>0</v>
      </c>
      <c r="I85" s="201">
        <v>0</v>
      </c>
      <c r="J85" s="201">
        <v>20.04</v>
      </c>
      <c r="K85" s="201">
        <v>5.4</v>
      </c>
      <c r="L85" s="201">
        <v>2.15</v>
      </c>
      <c r="M85" s="201">
        <v>0</v>
      </c>
      <c r="N85" s="201">
        <v>0.99</v>
      </c>
      <c r="O85" s="201">
        <v>1.67</v>
      </c>
      <c r="P85" s="201">
        <v>2.2799999999999998</v>
      </c>
      <c r="Q85" s="201">
        <v>0.18</v>
      </c>
      <c r="R85" s="201">
        <v>0.18</v>
      </c>
      <c r="S85" s="201">
        <v>0.22</v>
      </c>
      <c r="T85" s="201">
        <v>0</v>
      </c>
      <c r="U85" s="201">
        <v>7.94</v>
      </c>
      <c r="V85" s="201">
        <v>0.12</v>
      </c>
      <c r="W85" s="201">
        <v>0.28999999999999998</v>
      </c>
      <c r="X85" s="201">
        <v>1.24</v>
      </c>
      <c r="Y85" s="201">
        <v>0</v>
      </c>
      <c r="Z85" s="201">
        <v>2.33</v>
      </c>
      <c r="AA85" s="201">
        <v>0.75</v>
      </c>
      <c r="AB85" s="201">
        <v>0</v>
      </c>
      <c r="AC85" s="201">
        <v>0</v>
      </c>
      <c r="AD85" s="201">
        <v>12.28</v>
      </c>
      <c r="AE85" s="201">
        <v>0</v>
      </c>
      <c r="AF85" s="201">
        <v>0</v>
      </c>
      <c r="AG85" s="201">
        <v>15.39</v>
      </c>
      <c r="AH85" s="201">
        <v>0</v>
      </c>
      <c r="AI85" s="201">
        <v>3.21</v>
      </c>
      <c r="AJ85" s="201">
        <v>0</v>
      </c>
      <c r="AK85" s="201">
        <v>4.32</v>
      </c>
      <c r="AL85" s="201">
        <v>0</v>
      </c>
      <c r="AM85" s="201">
        <v>0</v>
      </c>
      <c r="AN85" s="201">
        <v>0</v>
      </c>
      <c r="AO85" s="201">
        <v>172.8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9.8699999999999992</v>
      </c>
      <c r="E86" s="201">
        <v>0</v>
      </c>
      <c r="F86" s="201">
        <v>0</v>
      </c>
      <c r="G86" s="201">
        <v>16.14</v>
      </c>
      <c r="H86" s="201">
        <v>0</v>
      </c>
      <c r="I86" s="201">
        <v>0</v>
      </c>
      <c r="J86" s="201">
        <v>20.04</v>
      </c>
      <c r="K86" s="201">
        <v>5.4</v>
      </c>
      <c r="L86" s="201">
        <v>2.15</v>
      </c>
      <c r="M86" s="201">
        <v>0</v>
      </c>
      <c r="N86" s="201">
        <v>0.99</v>
      </c>
      <c r="O86" s="201">
        <v>1.67</v>
      </c>
      <c r="P86" s="201">
        <v>2.2799999999999998</v>
      </c>
      <c r="Q86" s="201">
        <v>0.18</v>
      </c>
      <c r="R86" s="201">
        <v>0.18</v>
      </c>
      <c r="S86" s="201">
        <v>0.22</v>
      </c>
      <c r="T86" s="201">
        <v>0</v>
      </c>
      <c r="U86" s="201">
        <v>7.94</v>
      </c>
      <c r="V86" s="201">
        <v>0.12</v>
      </c>
      <c r="W86" s="201">
        <v>0.28999999999999998</v>
      </c>
      <c r="X86" s="201">
        <v>1.24</v>
      </c>
      <c r="Y86" s="201">
        <v>0</v>
      </c>
      <c r="Z86" s="201">
        <v>2.33</v>
      </c>
      <c r="AA86" s="201">
        <v>0.75</v>
      </c>
      <c r="AB86" s="201">
        <v>0</v>
      </c>
      <c r="AC86" s="201">
        <v>0</v>
      </c>
      <c r="AD86" s="201">
        <v>12.28</v>
      </c>
      <c r="AE86" s="201">
        <v>0</v>
      </c>
      <c r="AF86" s="201">
        <v>0</v>
      </c>
      <c r="AG86" s="201">
        <v>15.39</v>
      </c>
      <c r="AH86" s="201">
        <v>0</v>
      </c>
      <c r="AI86" s="201">
        <v>3.21</v>
      </c>
      <c r="AJ86" s="201">
        <v>0</v>
      </c>
      <c r="AK86" s="201">
        <v>4.32</v>
      </c>
      <c r="AL86" s="201">
        <v>0</v>
      </c>
      <c r="AM86" s="201">
        <v>0</v>
      </c>
      <c r="AN86" s="201">
        <v>0</v>
      </c>
      <c r="AO86" s="201">
        <v>172.8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9.8699999999999992</v>
      </c>
      <c r="E87" s="201">
        <v>0</v>
      </c>
      <c r="F87" s="201">
        <v>0</v>
      </c>
      <c r="G87" s="201">
        <v>16.14</v>
      </c>
      <c r="H87" s="201">
        <v>0</v>
      </c>
      <c r="I87" s="201">
        <v>0</v>
      </c>
      <c r="J87" s="201">
        <v>20.04</v>
      </c>
      <c r="K87" s="201">
        <v>5.4</v>
      </c>
      <c r="L87" s="201">
        <v>2.15</v>
      </c>
      <c r="M87" s="201">
        <v>0</v>
      </c>
      <c r="N87" s="201">
        <v>0.99</v>
      </c>
      <c r="O87" s="201">
        <v>1.67</v>
      </c>
      <c r="P87" s="201">
        <v>2.2799999999999998</v>
      </c>
      <c r="Q87" s="201">
        <v>0.18</v>
      </c>
      <c r="R87" s="201">
        <v>0.18</v>
      </c>
      <c r="S87" s="201">
        <v>0.22</v>
      </c>
      <c r="T87" s="201">
        <v>0</v>
      </c>
      <c r="U87" s="201">
        <v>7.94</v>
      </c>
      <c r="V87" s="201">
        <v>0.12</v>
      </c>
      <c r="W87" s="201">
        <v>0.28999999999999998</v>
      </c>
      <c r="X87" s="201">
        <v>1.24</v>
      </c>
      <c r="Y87" s="201">
        <v>0</v>
      </c>
      <c r="Z87" s="201">
        <v>2.33</v>
      </c>
      <c r="AA87" s="201">
        <v>0.75</v>
      </c>
      <c r="AB87" s="201">
        <v>0</v>
      </c>
      <c r="AC87" s="201">
        <v>0</v>
      </c>
      <c r="AD87" s="201">
        <v>12.28</v>
      </c>
      <c r="AE87" s="201">
        <v>0</v>
      </c>
      <c r="AF87" s="201">
        <v>0</v>
      </c>
      <c r="AG87" s="201">
        <v>15.39</v>
      </c>
      <c r="AH87" s="201">
        <v>0</v>
      </c>
      <c r="AI87" s="201">
        <v>3.21</v>
      </c>
      <c r="AJ87" s="201">
        <v>0</v>
      </c>
      <c r="AK87" s="201">
        <v>5.18</v>
      </c>
      <c r="AL87" s="201">
        <v>0</v>
      </c>
      <c r="AM87" s="201">
        <v>0</v>
      </c>
      <c r="AN87" s="201">
        <v>0</v>
      </c>
      <c r="AO87" s="201">
        <v>172.8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9.8699999999999992</v>
      </c>
      <c r="E88" s="201">
        <v>0</v>
      </c>
      <c r="F88" s="201">
        <v>0</v>
      </c>
      <c r="G88" s="201">
        <v>16.14</v>
      </c>
      <c r="H88" s="201">
        <v>0</v>
      </c>
      <c r="I88" s="201">
        <v>0</v>
      </c>
      <c r="J88" s="201">
        <v>20.04</v>
      </c>
      <c r="K88" s="201">
        <v>5.4</v>
      </c>
      <c r="L88" s="201">
        <v>2.15</v>
      </c>
      <c r="M88" s="201">
        <v>0</v>
      </c>
      <c r="N88" s="201">
        <v>0.99</v>
      </c>
      <c r="O88" s="201">
        <v>1.67</v>
      </c>
      <c r="P88" s="201">
        <v>2.2799999999999998</v>
      </c>
      <c r="Q88" s="201">
        <v>0.18</v>
      </c>
      <c r="R88" s="201">
        <v>0.18</v>
      </c>
      <c r="S88" s="201">
        <v>0.22</v>
      </c>
      <c r="T88" s="201">
        <v>0</v>
      </c>
      <c r="U88" s="201">
        <v>7.94</v>
      </c>
      <c r="V88" s="201">
        <v>0.12</v>
      </c>
      <c r="W88" s="201">
        <v>0.28999999999999998</v>
      </c>
      <c r="X88" s="201">
        <v>1.24</v>
      </c>
      <c r="Y88" s="201">
        <v>0</v>
      </c>
      <c r="Z88" s="201">
        <v>2.33</v>
      </c>
      <c r="AA88" s="201">
        <v>0.75</v>
      </c>
      <c r="AB88" s="201">
        <v>0</v>
      </c>
      <c r="AC88" s="201">
        <v>0</v>
      </c>
      <c r="AD88" s="201">
        <v>12.28</v>
      </c>
      <c r="AE88" s="201">
        <v>0</v>
      </c>
      <c r="AF88" s="201">
        <v>0</v>
      </c>
      <c r="AG88" s="201">
        <v>15.39</v>
      </c>
      <c r="AH88" s="201">
        <v>0</v>
      </c>
      <c r="AI88" s="201">
        <v>3.21</v>
      </c>
      <c r="AJ88" s="201">
        <v>0</v>
      </c>
      <c r="AK88" s="201">
        <v>5.18</v>
      </c>
      <c r="AL88" s="201">
        <v>0</v>
      </c>
      <c r="AM88" s="201">
        <v>0</v>
      </c>
      <c r="AN88" s="201">
        <v>0</v>
      </c>
      <c r="AO88" s="201">
        <v>172.8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9.8699999999999992</v>
      </c>
      <c r="E89" s="201">
        <v>0</v>
      </c>
      <c r="F89" s="201">
        <v>0</v>
      </c>
      <c r="G89" s="201">
        <v>16.14</v>
      </c>
      <c r="H89" s="201">
        <v>0</v>
      </c>
      <c r="I89" s="201">
        <v>0</v>
      </c>
      <c r="J89" s="201">
        <v>20.04</v>
      </c>
      <c r="K89" s="201">
        <v>5.4</v>
      </c>
      <c r="L89" s="201">
        <v>2.15</v>
      </c>
      <c r="M89" s="201">
        <v>0</v>
      </c>
      <c r="N89" s="201">
        <v>0.99</v>
      </c>
      <c r="O89" s="201">
        <v>1.67</v>
      </c>
      <c r="P89" s="201">
        <v>2.2799999999999998</v>
      </c>
      <c r="Q89" s="201">
        <v>0.18</v>
      </c>
      <c r="R89" s="201">
        <v>0.18</v>
      </c>
      <c r="S89" s="201">
        <v>0.22</v>
      </c>
      <c r="T89" s="201">
        <v>0</v>
      </c>
      <c r="U89" s="201">
        <v>7.94</v>
      </c>
      <c r="V89" s="201">
        <v>0.12</v>
      </c>
      <c r="W89" s="201">
        <v>0.28999999999999998</v>
      </c>
      <c r="X89" s="201">
        <v>1.24</v>
      </c>
      <c r="Y89" s="201">
        <v>0</v>
      </c>
      <c r="Z89" s="201">
        <v>2.33</v>
      </c>
      <c r="AA89" s="201">
        <v>0.75</v>
      </c>
      <c r="AB89" s="201">
        <v>0</v>
      </c>
      <c r="AC89" s="201">
        <v>0</v>
      </c>
      <c r="AD89" s="201">
        <v>12.28</v>
      </c>
      <c r="AE89" s="201">
        <v>0</v>
      </c>
      <c r="AF89" s="201">
        <v>0</v>
      </c>
      <c r="AG89" s="201">
        <v>15.39</v>
      </c>
      <c r="AH89" s="201">
        <v>0</v>
      </c>
      <c r="AI89" s="201">
        <v>3.21</v>
      </c>
      <c r="AJ89" s="201">
        <v>0</v>
      </c>
      <c r="AK89" s="201">
        <v>5.18</v>
      </c>
      <c r="AL89" s="201">
        <v>0</v>
      </c>
      <c r="AM89" s="201">
        <v>0</v>
      </c>
      <c r="AN89" s="201">
        <v>0</v>
      </c>
      <c r="AO89" s="201">
        <v>172.8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9.8699999999999992</v>
      </c>
      <c r="E90" s="201">
        <v>0</v>
      </c>
      <c r="F90" s="201">
        <v>0</v>
      </c>
      <c r="G90" s="201">
        <v>16.14</v>
      </c>
      <c r="H90" s="201">
        <v>0</v>
      </c>
      <c r="I90" s="201">
        <v>0</v>
      </c>
      <c r="J90" s="201">
        <v>20.04</v>
      </c>
      <c r="K90" s="201">
        <v>5.4</v>
      </c>
      <c r="L90" s="201">
        <v>2.15</v>
      </c>
      <c r="M90" s="201">
        <v>0</v>
      </c>
      <c r="N90" s="201">
        <v>0.99</v>
      </c>
      <c r="O90" s="201">
        <v>1.67</v>
      </c>
      <c r="P90" s="201">
        <v>2.2799999999999998</v>
      </c>
      <c r="Q90" s="201">
        <v>0.18</v>
      </c>
      <c r="R90" s="201">
        <v>0.18</v>
      </c>
      <c r="S90" s="201">
        <v>0.22</v>
      </c>
      <c r="T90" s="201">
        <v>0</v>
      </c>
      <c r="U90" s="201">
        <v>7.94</v>
      </c>
      <c r="V90" s="201">
        <v>0.12</v>
      </c>
      <c r="W90" s="201">
        <v>0.28999999999999998</v>
      </c>
      <c r="X90" s="201">
        <v>1.24</v>
      </c>
      <c r="Y90" s="201">
        <v>0</v>
      </c>
      <c r="Z90" s="201">
        <v>2.33</v>
      </c>
      <c r="AA90" s="201">
        <v>0.75</v>
      </c>
      <c r="AB90" s="201">
        <v>0</v>
      </c>
      <c r="AC90" s="201">
        <v>0</v>
      </c>
      <c r="AD90" s="201">
        <v>12.28</v>
      </c>
      <c r="AE90" s="201">
        <v>0</v>
      </c>
      <c r="AF90" s="201">
        <v>0</v>
      </c>
      <c r="AG90" s="201">
        <v>15.39</v>
      </c>
      <c r="AH90" s="201">
        <v>0</v>
      </c>
      <c r="AI90" s="201">
        <v>3.21</v>
      </c>
      <c r="AJ90" s="201">
        <v>0</v>
      </c>
      <c r="AK90" s="201">
        <v>5.18</v>
      </c>
      <c r="AL90" s="201">
        <v>0</v>
      </c>
      <c r="AM90" s="201">
        <v>0</v>
      </c>
      <c r="AN90" s="201">
        <v>0</v>
      </c>
      <c r="AO90" s="201">
        <v>172.8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10</v>
      </c>
      <c r="E91" s="201">
        <v>0</v>
      </c>
      <c r="F91" s="201">
        <v>0</v>
      </c>
      <c r="G91" s="201">
        <v>16.14</v>
      </c>
      <c r="H91" s="201">
        <v>0</v>
      </c>
      <c r="I91" s="201">
        <v>0</v>
      </c>
      <c r="J91" s="201">
        <v>20.32</v>
      </c>
      <c r="K91" s="201">
        <v>5.4</v>
      </c>
      <c r="L91" s="201">
        <v>2.15</v>
      </c>
      <c r="M91" s="201">
        <v>0</v>
      </c>
      <c r="N91" s="201">
        <v>0.99</v>
      </c>
      <c r="O91" s="201">
        <v>1.67</v>
      </c>
      <c r="P91" s="201">
        <v>2.2799999999999998</v>
      </c>
      <c r="Q91" s="201">
        <v>0.18</v>
      </c>
      <c r="R91" s="201">
        <v>0.18</v>
      </c>
      <c r="S91" s="201">
        <v>0.22</v>
      </c>
      <c r="T91" s="201">
        <v>0</v>
      </c>
      <c r="U91" s="201">
        <v>7.94</v>
      </c>
      <c r="V91" s="201">
        <v>0.12</v>
      </c>
      <c r="W91" s="201">
        <v>0.28999999999999998</v>
      </c>
      <c r="X91" s="201">
        <v>1.24</v>
      </c>
      <c r="Y91" s="201">
        <v>0</v>
      </c>
      <c r="Z91" s="201">
        <v>2.33</v>
      </c>
      <c r="AA91" s="201">
        <v>0.75</v>
      </c>
      <c r="AB91" s="201">
        <v>0</v>
      </c>
      <c r="AC91" s="201">
        <v>0</v>
      </c>
      <c r="AD91" s="201">
        <v>12.28</v>
      </c>
      <c r="AE91" s="201">
        <v>0</v>
      </c>
      <c r="AF91" s="201">
        <v>0</v>
      </c>
      <c r="AG91" s="201">
        <v>15.39</v>
      </c>
      <c r="AH91" s="201">
        <v>0</v>
      </c>
      <c r="AI91" s="201">
        <v>3.21</v>
      </c>
      <c r="AJ91" s="201">
        <v>0</v>
      </c>
      <c r="AK91" s="201">
        <v>4.32</v>
      </c>
      <c r="AL91" s="201">
        <v>0</v>
      </c>
      <c r="AM91" s="201">
        <v>0</v>
      </c>
      <c r="AN91" s="201">
        <v>0</v>
      </c>
      <c r="AO91" s="201">
        <v>172.8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10</v>
      </c>
      <c r="E92" s="201">
        <v>0</v>
      </c>
      <c r="F92" s="201">
        <v>0</v>
      </c>
      <c r="G92" s="201">
        <v>16.14</v>
      </c>
      <c r="H92" s="201">
        <v>0</v>
      </c>
      <c r="I92" s="201">
        <v>0</v>
      </c>
      <c r="J92" s="201">
        <v>20.32</v>
      </c>
      <c r="K92" s="201">
        <v>5.4</v>
      </c>
      <c r="L92" s="201">
        <v>2.15</v>
      </c>
      <c r="M92" s="201">
        <v>0</v>
      </c>
      <c r="N92" s="201">
        <v>0.99</v>
      </c>
      <c r="O92" s="201">
        <v>1.67</v>
      </c>
      <c r="P92" s="201">
        <v>2.2799999999999998</v>
      </c>
      <c r="Q92" s="201">
        <v>0.18</v>
      </c>
      <c r="R92" s="201">
        <v>0.18</v>
      </c>
      <c r="S92" s="201">
        <v>0.22</v>
      </c>
      <c r="T92" s="201">
        <v>0</v>
      </c>
      <c r="U92" s="201">
        <v>7.94</v>
      </c>
      <c r="V92" s="201">
        <v>0.12</v>
      </c>
      <c r="W92" s="201">
        <v>0.28999999999999998</v>
      </c>
      <c r="X92" s="201">
        <v>1.24</v>
      </c>
      <c r="Y92" s="201">
        <v>0</v>
      </c>
      <c r="Z92" s="201">
        <v>2.33</v>
      </c>
      <c r="AA92" s="201">
        <v>0.75</v>
      </c>
      <c r="AB92" s="201">
        <v>0</v>
      </c>
      <c r="AC92" s="201">
        <v>0</v>
      </c>
      <c r="AD92" s="201">
        <v>12.28</v>
      </c>
      <c r="AE92" s="201">
        <v>0</v>
      </c>
      <c r="AF92" s="201">
        <v>0</v>
      </c>
      <c r="AG92" s="201">
        <v>15.39</v>
      </c>
      <c r="AH92" s="201">
        <v>0</v>
      </c>
      <c r="AI92" s="201">
        <v>3.21</v>
      </c>
      <c r="AJ92" s="201">
        <v>0</v>
      </c>
      <c r="AK92" s="201">
        <v>4.32</v>
      </c>
      <c r="AL92" s="201">
        <v>0</v>
      </c>
      <c r="AM92" s="201">
        <v>0</v>
      </c>
      <c r="AN92" s="201">
        <v>0</v>
      </c>
      <c r="AO92" s="201">
        <v>172.8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10</v>
      </c>
      <c r="E93" s="201">
        <v>0</v>
      </c>
      <c r="F93" s="201">
        <v>0</v>
      </c>
      <c r="G93" s="201">
        <v>16.27</v>
      </c>
      <c r="H93" s="201">
        <v>0</v>
      </c>
      <c r="I93" s="201">
        <v>0</v>
      </c>
      <c r="J93" s="201">
        <v>20.32</v>
      </c>
      <c r="K93" s="201">
        <v>5.4</v>
      </c>
      <c r="L93" s="201">
        <v>2.15</v>
      </c>
      <c r="M93" s="201">
        <v>0</v>
      </c>
      <c r="N93" s="201">
        <v>0.99</v>
      </c>
      <c r="O93" s="201">
        <v>1.67</v>
      </c>
      <c r="P93" s="201">
        <v>2.2799999999999998</v>
      </c>
      <c r="Q93" s="201">
        <v>0.18</v>
      </c>
      <c r="R93" s="201">
        <v>0.18</v>
      </c>
      <c r="S93" s="201">
        <v>0.22</v>
      </c>
      <c r="T93" s="201">
        <v>0</v>
      </c>
      <c r="U93" s="201">
        <v>7.94</v>
      </c>
      <c r="V93" s="201">
        <v>0.12</v>
      </c>
      <c r="W93" s="201">
        <v>0.28999999999999998</v>
      </c>
      <c r="X93" s="201">
        <v>1.24</v>
      </c>
      <c r="Y93" s="201">
        <v>0</v>
      </c>
      <c r="Z93" s="201">
        <v>2.33</v>
      </c>
      <c r="AA93" s="201">
        <v>0.75</v>
      </c>
      <c r="AB93" s="201">
        <v>0</v>
      </c>
      <c r="AC93" s="201">
        <v>0</v>
      </c>
      <c r="AD93" s="201">
        <v>12.28</v>
      </c>
      <c r="AE93" s="201">
        <v>0</v>
      </c>
      <c r="AF93" s="201">
        <v>0</v>
      </c>
      <c r="AG93" s="201">
        <v>15.39</v>
      </c>
      <c r="AH93" s="201">
        <v>0</v>
      </c>
      <c r="AI93" s="201">
        <v>3.21</v>
      </c>
      <c r="AJ93" s="201">
        <v>0</v>
      </c>
      <c r="AK93" s="201">
        <v>4.32</v>
      </c>
      <c r="AL93" s="201">
        <v>0</v>
      </c>
      <c r="AM93" s="201">
        <v>0</v>
      </c>
      <c r="AN93" s="201">
        <v>0</v>
      </c>
      <c r="AO93" s="201">
        <v>172.8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10</v>
      </c>
      <c r="E94" s="201">
        <v>0</v>
      </c>
      <c r="F94" s="201">
        <v>0</v>
      </c>
      <c r="G94" s="201">
        <v>16.27</v>
      </c>
      <c r="H94" s="201">
        <v>0</v>
      </c>
      <c r="I94" s="201">
        <v>0</v>
      </c>
      <c r="J94" s="201">
        <v>20.32</v>
      </c>
      <c r="K94" s="201">
        <v>5.4</v>
      </c>
      <c r="L94" s="201">
        <v>2.15</v>
      </c>
      <c r="M94" s="201">
        <v>0</v>
      </c>
      <c r="N94" s="201">
        <v>0.99</v>
      </c>
      <c r="O94" s="201">
        <v>1.67</v>
      </c>
      <c r="P94" s="201">
        <v>2.2799999999999998</v>
      </c>
      <c r="Q94" s="201">
        <v>0.18</v>
      </c>
      <c r="R94" s="201">
        <v>0.18</v>
      </c>
      <c r="S94" s="201">
        <v>0.22</v>
      </c>
      <c r="T94" s="201">
        <v>0</v>
      </c>
      <c r="U94" s="201">
        <v>7.94</v>
      </c>
      <c r="V94" s="201">
        <v>0.12</v>
      </c>
      <c r="W94" s="201">
        <v>0.28999999999999998</v>
      </c>
      <c r="X94" s="201">
        <v>1.24</v>
      </c>
      <c r="Y94" s="201">
        <v>0</v>
      </c>
      <c r="Z94" s="201">
        <v>2.33</v>
      </c>
      <c r="AA94" s="201">
        <v>0.75</v>
      </c>
      <c r="AB94" s="201">
        <v>0</v>
      </c>
      <c r="AC94" s="201">
        <v>0</v>
      </c>
      <c r="AD94" s="201">
        <v>12.28</v>
      </c>
      <c r="AE94" s="201">
        <v>0</v>
      </c>
      <c r="AF94" s="201">
        <v>0</v>
      </c>
      <c r="AG94" s="201">
        <v>15.39</v>
      </c>
      <c r="AH94" s="201">
        <v>0</v>
      </c>
      <c r="AI94" s="201">
        <v>3.21</v>
      </c>
      <c r="AJ94" s="201">
        <v>0</v>
      </c>
      <c r="AK94" s="201">
        <v>4.32</v>
      </c>
      <c r="AL94" s="201">
        <v>0</v>
      </c>
      <c r="AM94" s="201">
        <v>0</v>
      </c>
      <c r="AN94" s="201">
        <v>0</v>
      </c>
      <c r="AO94" s="201">
        <v>172.8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10</v>
      </c>
      <c r="E95" s="201">
        <v>0</v>
      </c>
      <c r="F95" s="201">
        <v>0</v>
      </c>
      <c r="G95" s="201">
        <v>16.27</v>
      </c>
      <c r="H95" s="201">
        <v>0</v>
      </c>
      <c r="I95" s="201">
        <v>0</v>
      </c>
      <c r="J95" s="201">
        <v>20.32</v>
      </c>
      <c r="K95" s="201">
        <v>5.4</v>
      </c>
      <c r="L95" s="201">
        <v>2.15</v>
      </c>
      <c r="M95" s="201">
        <v>0</v>
      </c>
      <c r="N95" s="201">
        <v>0.99</v>
      </c>
      <c r="O95" s="201">
        <v>1.67</v>
      </c>
      <c r="P95" s="201">
        <v>2.2799999999999998</v>
      </c>
      <c r="Q95" s="201">
        <v>0.18</v>
      </c>
      <c r="R95" s="201">
        <v>0.18</v>
      </c>
      <c r="S95" s="201">
        <v>0.22</v>
      </c>
      <c r="T95" s="201">
        <v>0</v>
      </c>
      <c r="U95" s="201">
        <v>7.94</v>
      </c>
      <c r="V95" s="201">
        <v>0.12</v>
      </c>
      <c r="W95" s="201">
        <v>0.28999999999999998</v>
      </c>
      <c r="X95" s="201">
        <v>1.24</v>
      </c>
      <c r="Y95" s="201">
        <v>0</v>
      </c>
      <c r="Z95" s="201">
        <v>2.33</v>
      </c>
      <c r="AA95" s="201">
        <v>0.75</v>
      </c>
      <c r="AB95" s="201">
        <v>0</v>
      </c>
      <c r="AC95" s="201">
        <v>0</v>
      </c>
      <c r="AD95" s="201">
        <v>12.28</v>
      </c>
      <c r="AE95" s="201">
        <v>0</v>
      </c>
      <c r="AF95" s="201">
        <v>0</v>
      </c>
      <c r="AG95" s="201">
        <v>15.39</v>
      </c>
      <c r="AH95" s="201">
        <v>0</v>
      </c>
      <c r="AI95" s="201">
        <v>3.21</v>
      </c>
      <c r="AJ95" s="201">
        <v>0</v>
      </c>
      <c r="AK95" s="201">
        <v>5.18</v>
      </c>
      <c r="AL95" s="201">
        <v>0</v>
      </c>
      <c r="AM95" s="201">
        <v>0</v>
      </c>
      <c r="AN95" s="201">
        <v>0</v>
      </c>
      <c r="AO95" s="201">
        <v>172.8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10</v>
      </c>
      <c r="E96" s="201">
        <v>0</v>
      </c>
      <c r="F96" s="201">
        <v>0</v>
      </c>
      <c r="G96" s="201">
        <v>16.27</v>
      </c>
      <c r="H96" s="201">
        <v>0</v>
      </c>
      <c r="I96" s="201">
        <v>0</v>
      </c>
      <c r="J96" s="201">
        <v>20.32</v>
      </c>
      <c r="K96" s="201">
        <v>5.4</v>
      </c>
      <c r="L96" s="201">
        <v>2.15</v>
      </c>
      <c r="M96" s="201">
        <v>0</v>
      </c>
      <c r="N96" s="201">
        <v>0.99</v>
      </c>
      <c r="O96" s="201">
        <v>1.67</v>
      </c>
      <c r="P96" s="201">
        <v>2.2799999999999998</v>
      </c>
      <c r="Q96" s="201">
        <v>0.18</v>
      </c>
      <c r="R96" s="201">
        <v>0.18</v>
      </c>
      <c r="S96" s="201">
        <v>0.22</v>
      </c>
      <c r="T96" s="201">
        <v>0</v>
      </c>
      <c r="U96" s="201">
        <v>7.94</v>
      </c>
      <c r="V96" s="201">
        <v>0.12</v>
      </c>
      <c r="W96" s="201">
        <v>0.28999999999999998</v>
      </c>
      <c r="X96" s="201">
        <v>1.24</v>
      </c>
      <c r="Y96" s="201">
        <v>0</v>
      </c>
      <c r="Z96" s="201">
        <v>2.33</v>
      </c>
      <c r="AA96" s="201">
        <v>0.75</v>
      </c>
      <c r="AB96" s="201">
        <v>0</v>
      </c>
      <c r="AC96" s="201">
        <v>0</v>
      </c>
      <c r="AD96" s="201">
        <v>12.28</v>
      </c>
      <c r="AE96" s="201">
        <v>0</v>
      </c>
      <c r="AF96" s="201">
        <v>0</v>
      </c>
      <c r="AG96" s="201">
        <v>15.39</v>
      </c>
      <c r="AH96" s="201">
        <v>0</v>
      </c>
      <c r="AI96" s="201">
        <v>3.21</v>
      </c>
      <c r="AJ96" s="201">
        <v>0</v>
      </c>
      <c r="AK96" s="201">
        <v>5.18</v>
      </c>
      <c r="AL96" s="201">
        <v>0</v>
      </c>
      <c r="AM96" s="201">
        <v>0</v>
      </c>
      <c r="AN96" s="201">
        <v>0</v>
      </c>
      <c r="AO96" s="201">
        <v>172.8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10</v>
      </c>
      <c r="E97" s="201">
        <v>0</v>
      </c>
      <c r="F97" s="201">
        <v>0</v>
      </c>
      <c r="G97" s="201">
        <v>16.27</v>
      </c>
      <c r="H97" s="201">
        <v>0</v>
      </c>
      <c r="I97" s="201">
        <v>0</v>
      </c>
      <c r="J97" s="201">
        <v>20.32</v>
      </c>
      <c r="K97" s="201">
        <v>5.4</v>
      </c>
      <c r="L97" s="201">
        <v>2.15</v>
      </c>
      <c r="M97" s="201">
        <v>0</v>
      </c>
      <c r="N97" s="201">
        <v>0.99</v>
      </c>
      <c r="O97" s="201">
        <v>1.67</v>
      </c>
      <c r="P97" s="201">
        <v>2.2799999999999998</v>
      </c>
      <c r="Q97" s="201">
        <v>0.18</v>
      </c>
      <c r="R97" s="201">
        <v>0.18</v>
      </c>
      <c r="S97" s="201">
        <v>0.22</v>
      </c>
      <c r="T97" s="201">
        <v>0</v>
      </c>
      <c r="U97" s="201">
        <v>7.94</v>
      </c>
      <c r="V97" s="201">
        <v>0.12</v>
      </c>
      <c r="W97" s="201">
        <v>0.28999999999999998</v>
      </c>
      <c r="X97" s="201">
        <v>1.24</v>
      </c>
      <c r="Y97" s="201">
        <v>0</v>
      </c>
      <c r="Z97" s="201">
        <v>2.33</v>
      </c>
      <c r="AA97" s="201">
        <v>0.75</v>
      </c>
      <c r="AB97" s="201">
        <v>0</v>
      </c>
      <c r="AC97" s="201">
        <v>0</v>
      </c>
      <c r="AD97" s="201">
        <v>12.28</v>
      </c>
      <c r="AE97" s="201">
        <v>0</v>
      </c>
      <c r="AF97" s="201">
        <v>0</v>
      </c>
      <c r="AG97" s="201">
        <v>15.39</v>
      </c>
      <c r="AH97" s="201">
        <v>0</v>
      </c>
      <c r="AI97" s="201">
        <v>3.21</v>
      </c>
      <c r="AJ97" s="201">
        <v>0</v>
      </c>
      <c r="AK97" s="201">
        <v>5.18</v>
      </c>
      <c r="AL97" s="201">
        <v>0</v>
      </c>
      <c r="AM97" s="201">
        <v>0</v>
      </c>
      <c r="AN97" s="201">
        <v>0</v>
      </c>
      <c r="AO97" s="201">
        <v>172.8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10</v>
      </c>
      <c r="E98" s="201">
        <v>0</v>
      </c>
      <c r="F98" s="201">
        <v>0</v>
      </c>
      <c r="G98" s="201">
        <v>16.27</v>
      </c>
      <c r="H98" s="201">
        <v>0</v>
      </c>
      <c r="I98" s="201">
        <v>0</v>
      </c>
      <c r="J98" s="201">
        <v>20.32</v>
      </c>
      <c r="K98" s="201">
        <v>5.4</v>
      </c>
      <c r="L98" s="201">
        <v>2.15</v>
      </c>
      <c r="M98" s="201">
        <v>0</v>
      </c>
      <c r="N98" s="201">
        <v>0.99</v>
      </c>
      <c r="O98" s="201">
        <v>1.67</v>
      </c>
      <c r="P98" s="201">
        <v>2.2799999999999998</v>
      </c>
      <c r="Q98" s="201">
        <v>0.18</v>
      </c>
      <c r="R98" s="201">
        <v>0.18</v>
      </c>
      <c r="S98" s="201">
        <v>0.22</v>
      </c>
      <c r="T98" s="201">
        <v>0</v>
      </c>
      <c r="U98" s="201">
        <v>7.94</v>
      </c>
      <c r="V98" s="201">
        <v>0.12</v>
      </c>
      <c r="W98" s="201">
        <v>0.28999999999999998</v>
      </c>
      <c r="X98" s="201">
        <v>1.24</v>
      </c>
      <c r="Y98" s="201">
        <v>0</v>
      </c>
      <c r="Z98" s="201">
        <v>2.33</v>
      </c>
      <c r="AA98" s="201">
        <v>0.75</v>
      </c>
      <c r="AB98" s="201">
        <v>0</v>
      </c>
      <c r="AC98" s="201">
        <v>0</v>
      </c>
      <c r="AD98" s="201">
        <v>12.28</v>
      </c>
      <c r="AE98" s="201">
        <v>0</v>
      </c>
      <c r="AF98" s="201">
        <v>0</v>
      </c>
      <c r="AG98" s="201">
        <v>15.39</v>
      </c>
      <c r="AH98" s="201">
        <v>0</v>
      </c>
      <c r="AI98" s="201">
        <v>3.21</v>
      </c>
      <c r="AJ98" s="201">
        <v>0</v>
      </c>
      <c r="AK98" s="201">
        <v>5.18</v>
      </c>
      <c r="AL98" s="201">
        <v>0</v>
      </c>
      <c r="AM98" s="201">
        <v>0</v>
      </c>
      <c r="AN98" s="201">
        <v>0</v>
      </c>
      <c r="AO98" s="201">
        <v>172.8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0.23758000000000015</v>
      </c>
      <c r="E99">
        <f t="shared" si="0"/>
        <v>0</v>
      </c>
      <c r="F99">
        <f t="shared" si="0"/>
        <v>0</v>
      </c>
      <c r="G99">
        <f t="shared" si="0"/>
        <v>0.39534250000000026</v>
      </c>
      <c r="H99">
        <f t="shared" si="0"/>
        <v>0</v>
      </c>
      <c r="I99">
        <f t="shared" si="0"/>
        <v>0</v>
      </c>
      <c r="J99">
        <f t="shared" si="0"/>
        <v>0.48627999999999977</v>
      </c>
      <c r="K99">
        <f t="shared" si="0"/>
        <v>0.98608000000000129</v>
      </c>
      <c r="L99">
        <f t="shared" si="0"/>
        <v>0.27818250000000083</v>
      </c>
      <c r="M99">
        <f t="shared" si="0"/>
        <v>0</v>
      </c>
      <c r="N99">
        <f t="shared" si="0"/>
        <v>2.3759999999999969E-2</v>
      </c>
      <c r="O99">
        <f t="shared" si="0"/>
        <v>4.0079999999999963E-2</v>
      </c>
      <c r="P99">
        <f t="shared" si="0"/>
        <v>5.4720000000000019E-2</v>
      </c>
      <c r="Q99">
        <f t="shared" si="0"/>
        <v>2.1605000000000062E-2</v>
      </c>
      <c r="R99">
        <f t="shared" si="0"/>
        <v>1.8697500000000054E-2</v>
      </c>
      <c r="S99">
        <f t="shared" si="0"/>
        <v>2.2310000000000003E-2</v>
      </c>
      <c r="T99">
        <f t="shared" si="0"/>
        <v>0</v>
      </c>
      <c r="U99">
        <f t="shared" si="0"/>
        <v>0.22124000000000035</v>
      </c>
      <c r="V99">
        <f t="shared" si="0"/>
        <v>3.7724999999999942E-3</v>
      </c>
      <c r="W99">
        <f t="shared" si="0"/>
        <v>6.9799999999999862E-3</v>
      </c>
      <c r="X99">
        <f t="shared" si="0"/>
        <v>2.9857499999999954E-2</v>
      </c>
      <c r="Y99">
        <f t="shared" si="0"/>
        <v>0</v>
      </c>
      <c r="Z99">
        <f t="shared" si="0"/>
        <v>0.16198750000000037</v>
      </c>
      <c r="AA99">
        <f t="shared" si="0"/>
        <v>8.6455000000000032E-2</v>
      </c>
      <c r="AB99">
        <f t="shared" si="0"/>
        <v>0</v>
      </c>
      <c r="AC99">
        <f t="shared" si="0"/>
        <v>5.7599999999999995E-3</v>
      </c>
      <c r="AD99">
        <f t="shared" si="0"/>
        <v>0.29471999999999954</v>
      </c>
      <c r="AE99">
        <f t="shared" si="0"/>
        <v>0</v>
      </c>
      <c r="AF99">
        <f t="shared" si="0"/>
        <v>0</v>
      </c>
      <c r="AG99">
        <f t="shared" si="0"/>
        <v>0.44696750000000102</v>
      </c>
      <c r="AH99">
        <f t="shared" si="0"/>
        <v>0</v>
      </c>
      <c r="AI99">
        <f t="shared" si="0"/>
        <v>7.703999999999997E-2</v>
      </c>
      <c r="AJ99">
        <f t="shared" si="0"/>
        <v>0</v>
      </c>
      <c r="AK99">
        <f t="shared" si="0"/>
        <v>0.13994000000000004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4.1471999999999936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7.3</v>
      </c>
      <c r="AH3" s="201">
        <v>0</v>
      </c>
      <c r="AI3" s="201">
        <v>1.21</v>
      </c>
      <c r="AJ3" s="201">
        <v>0</v>
      </c>
      <c r="AK3" s="201">
        <v>0.03</v>
      </c>
      <c r="AL3" s="201">
        <v>0</v>
      </c>
      <c r="AM3" s="201">
        <v>0</v>
      </c>
      <c r="AN3" s="201">
        <v>0</v>
      </c>
      <c r="AO3" s="201">
        <v>17.88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7.3</v>
      </c>
      <c r="AH4" s="201">
        <v>0</v>
      </c>
      <c r="AI4" s="201">
        <v>1.21</v>
      </c>
      <c r="AJ4" s="201">
        <v>0</v>
      </c>
      <c r="AK4" s="201">
        <v>0.03</v>
      </c>
      <c r="AL4" s="201">
        <v>0</v>
      </c>
      <c r="AM4" s="201">
        <v>0</v>
      </c>
      <c r="AN4" s="201">
        <v>0</v>
      </c>
      <c r="AO4" s="201">
        <v>17.88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7.3</v>
      </c>
      <c r="AH5" s="201">
        <v>0</v>
      </c>
      <c r="AI5" s="201">
        <v>1.21</v>
      </c>
      <c r="AJ5" s="201">
        <v>0</v>
      </c>
      <c r="AK5" s="201">
        <v>0.03</v>
      </c>
      <c r="AL5" s="201">
        <v>0</v>
      </c>
      <c r="AM5" s="201">
        <v>0</v>
      </c>
      <c r="AN5" s="201">
        <v>0</v>
      </c>
      <c r="AO5" s="201">
        <v>17.88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7.3</v>
      </c>
      <c r="AH6" s="201">
        <v>0</v>
      </c>
      <c r="AI6" s="201">
        <v>1.21</v>
      </c>
      <c r="AJ6" s="201">
        <v>0</v>
      </c>
      <c r="AK6" s="201">
        <v>0.03</v>
      </c>
      <c r="AL6" s="201">
        <v>0</v>
      </c>
      <c r="AM6" s="201">
        <v>0</v>
      </c>
      <c r="AN6" s="201">
        <v>0</v>
      </c>
      <c r="AO6" s="201">
        <v>17.88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7.3</v>
      </c>
      <c r="AH7" s="201">
        <v>0</v>
      </c>
      <c r="AI7" s="201">
        <v>1.21</v>
      </c>
      <c r="AJ7" s="201">
        <v>0</v>
      </c>
      <c r="AK7" s="201">
        <v>0.03</v>
      </c>
      <c r="AL7" s="201">
        <v>0</v>
      </c>
      <c r="AM7" s="201">
        <v>0</v>
      </c>
      <c r="AN7" s="201">
        <v>0</v>
      </c>
      <c r="AO7" s="201">
        <v>17.88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7.3</v>
      </c>
      <c r="AH8" s="201">
        <v>0</v>
      </c>
      <c r="AI8" s="201">
        <v>1.21</v>
      </c>
      <c r="AJ8" s="201">
        <v>0</v>
      </c>
      <c r="AK8" s="201">
        <v>0.03</v>
      </c>
      <c r="AL8" s="201">
        <v>0</v>
      </c>
      <c r="AM8" s="201">
        <v>0</v>
      </c>
      <c r="AN8" s="201">
        <v>0</v>
      </c>
      <c r="AO8" s="201">
        <v>17.88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8.36</v>
      </c>
      <c r="AH9" s="201">
        <v>0</v>
      </c>
      <c r="AI9" s="201">
        <v>1.21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17.88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8.36</v>
      </c>
      <c r="AH10" s="201">
        <v>0</v>
      </c>
      <c r="AI10" s="201">
        <v>1.21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17.88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8.36</v>
      </c>
      <c r="AH11" s="201">
        <v>0</v>
      </c>
      <c r="AI11" s="201">
        <v>1.21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17.88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8.36</v>
      </c>
      <c r="AH12" s="201">
        <v>0</v>
      </c>
      <c r="AI12" s="201">
        <v>1.21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17.88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8.36</v>
      </c>
      <c r="AH13" s="201">
        <v>0</v>
      </c>
      <c r="AI13" s="201">
        <v>1.21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17.88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8.36</v>
      </c>
      <c r="AH14" s="201">
        <v>0</v>
      </c>
      <c r="AI14" s="201">
        <v>1.21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17.88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8.36</v>
      </c>
      <c r="AH15" s="201">
        <v>0</v>
      </c>
      <c r="AI15" s="201">
        <v>1.21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17.88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8.36</v>
      </c>
      <c r="AH16" s="201">
        <v>0</v>
      </c>
      <c r="AI16" s="201">
        <v>1.21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17.88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8.36</v>
      </c>
      <c r="AH17" s="201">
        <v>0</v>
      </c>
      <c r="AI17" s="201">
        <v>1.21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17.88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8.36</v>
      </c>
      <c r="AH18" s="201">
        <v>0</v>
      </c>
      <c r="AI18" s="201">
        <v>1.21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17.88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7.12</v>
      </c>
      <c r="AH19" s="201">
        <v>0</v>
      </c>
      <c r="AI19" s="201">
        <v>1.21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17.88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7.12</v>
      </c>
      <c r="AH20" s="201">
        <v>0</v>
      </c>
      <c r="AI20" s="201">
        <v>1.21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17.88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7.3</v>
      </c>
      <c r="AH21" s="201">
        <v>0</v>
      </c>
      <c r="AI21" s="201">
        <v>1.21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17.88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7.3</v>
      </c>
      <c r="AH22" s="201">
        <v>0</v>
      </c>
      <c r="AI22" s="201">
        <v>1.21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17.88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7.3</v>
      </c>
      <c r="AH23" s="201">
        <v>0</v>
      </c>
      <c r="AI23" s="201">
        <v>1.21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17.88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7.3</v>
      </c>
      <c r="AH24" s="201">
        <v>0</v>
      </c>
      <c r="AI24" s="201">
        <v>1.21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17.88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7.3</v>
      </c>
      <c r="AH25" s="201">
        <v>0</v>
      </c>
      <c r="AI25" s="201">
        <v>1.21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17.88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7.3</v>
      </c>
      <c r="AH26" s="201">
        <v>0</v>
      </c>
      <c r="AI26" s="201">
        <v>1.21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17.88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7.3</v>
      </c>
      <c r="AH27" s="201">
        <v>0</v>
      </c>
      <c r="AI27" s="201">
        <v>1.21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17.88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7.3</v>
      </c>
      <c r="AH28" s="201">
        <v>0</v>
      </c>
      <c r="AI28" s="201">
        <v>1.21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17.88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7.3</v>
      </c>
      <c r="AH29" s="201">
        <v>0</v>
      </c>
      <c r="AI29" s="201">
        <v>1.21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17.88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7.3</v>
      </c>
      <c r="AH30" s="201">
        <v>0</v>
      </c>
      <c r="AI30" s="201">
        <v>1.21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17.88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7.3</v>
      </c>
      <c r="AH31" s="201">
        <v>0</v>
      </c>
      <c r="AI31" s="201">
        <v>1.21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17.88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7.3</v>
      </c>
      <c r="AH32" s="201">
        <v>0</v>
      </c>
      <c r="AI32" s="201">
        <v>1.21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17.88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7.3</v>
      </c>
      <c r="AH33" s="201">
        <v>0</v>
      </c>
      <c r="AI33" s="201">
        <v>1.21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17.88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7.3</v>
      </c>
      <c r="AH34" s="201">
        <v>0</v>
      </c>
      <c r="AI34" s="201">
        <v>1.21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17.88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7.3</v>
      </c>
      <c r="AH35" s="201">
        <v>0</v>
      </c>
      <c r="AI35" s="201">
        <v>1.21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17.88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8.36</v>
      </c>
      <c r="AH36" s="201">
        <v>0</v>
      </c>
      <c r="AI36" s="201">
        <v>1.21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17.88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8.36</v>
      </c>
      <c r="AH37" s="201">
        <v>0</v>
      </c>
      <c r="AI37" s="201">
        <v>1.21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17.88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8.36</v>
      </c>
      <c r="AH38" s="201">
        <v>0</v>
      </c>
      <c r="AI38" s="201">
        <v>1.21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17.88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7.25</v>
      </c>
      <c r="AH39" s="201">
        <v>0</v>
      </c>
      <c r="AI39" s="201">
        <v>1.21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17.510000000000002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7.25</v>
      </c>
      <c r="AH40" s="201">
        <v>0</v>
      </c>
      <c r="AI40" s="201">
        <v>1.21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17.510000000000002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7.25</v>
      </c>
      <c r="AH41" s="201">
        <v>0</v>
      </c>
      <c r="AI41" s="201">
        <v>1.21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17.510000000000002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7.25</v>
      </c>
      <c r="AH42" s="201">
        <v>0</v>
      </c>
      <c r="AI42" s="201">
        <v>1.21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17.510000000000002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7.42</v>
      </c>
      <c r="AH43" s="201">
        <v>0</v>
      </c>
      <c r="AI43" s="201">
        <v>1.21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17.510000000000002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7.42</v>
      </c>
      <c r="AH44" s="201">
        <v>0</v>
      </c>
      <c r="AI44" s="201">
        <v>1.21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17.510000000000002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7.42</v>
      </c>
      <c r="AH45" s="201">
        <v>0</v>
      </c>
      <c r="AI45" s="201">
        <v>1.21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17.510000000000002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7.42</v>
      </c>
      <c r="AH46" s="201">
        <v>0</v>
      </c>
      <c r="AI46" s="201">
        <v>1.21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17.510000000000002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7.42</v>
      </c>
      <c r="AH47" s="201">
        <v>0</v>
      </c>
      <c r="AI47" s="201">
        <v>1.21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17.510000000000002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7.42</v>
      </c>
      <c r="AH48" s="201">
        <v>0</v>
      </c>
      <c r="AI48" s="201">
        <v>1.21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17.510000000000002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7.42</v>
      </c>
      <c r="AH49" s="201">
        <v>0</v>
      </c>
      <c r="AI49" s="201">
        <v>1.21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17.510000000000002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7.42</v>
      </c>
      <c r="AH50" s="201">
        <v>0</v>
      </c>
      <c r="AI50" s="201">
        <v>1.21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17.510000000000002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9.36</v>
      </c>
      <c r="AH51" s="201">
        <v>0</v>
      </c>
      <c r="AI51" s="201">
        <v>1.21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16.96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9.36</v>
      </c>
      <c r="AH52" s="201">
        <v>0</v>
      </c>
      <c r="AI52" s="201">
        <v>1.21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16.96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12.36</v>
      </c>
      <c r="AH53" s="201">
        <v>0</v>
      </c>
      <c r="AI53" s="201">
        <v>1.21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16.96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12.36</v>
      </c>
      <c r="AH54" s="201">
        <v>0</v>
      </c>
      <c r="AI54" s="201">
        <v>1.21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16.96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12.36</v>
      </c>
      <c r="AH55" s="201">
        <v>0</v>
      </c>
      <c r="AI55" s="201">
        <v>1.21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16.96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12.36</v>
      </c>
      <c r="AH56" s="201">
        <v>0</v>
      </c>
      <c r="AI56" s="201">
        <v>1.21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16.96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14.36</v>
      </c>
      <c r="AH57" s="201">
        <v>0</v>
      </c>
      <c r="AI57" s="201">
        <v>1.21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16.96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14.36</v>
      </c>
      <c r="AH58" s="201">
        <v>0</v>
      </c>
      <c r="AI58" s="201">
        <v>1.21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16.96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14.36</v>
      </c>
      <c r="AH59" s="201">
        <v>0</v>
      </c>
      <c r="AI59" s="201">
        <v>1.21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16.96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14.36</v>
      </c>
      <c r="AH60" s="201">
        <v>0</v>
      </c>
      <c r="AI60" s="201">
        <v>1.21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16.96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14.36</v>
      </c>
      <c r="AH61" s="201">
        <v>0</v>
      </c>
      <c r="AI61" s="201">
        <v>1.21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16.96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14.36</v>
      </c>
      <c r="AH62" s="201">
        <v>0</v>
      </c>
      <c r="AI62" s="201">
        <v>1.21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16.96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14.36</v>
      </c>
      <c r="AH63" s="201">
        <v>0</v>
      </c>
      <c r="AI63" s="201">
        <v>1.21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16.96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14.36</v>
      </c>
      <c r="AH64" s="201">
        <v>0</v>
      </c>
      <c r="AI64" s="201">
        <v>1.21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16.96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14.36</v>
      </c>
      <c r="AH65" s="201">
        <v>0</v>
      </c>
      <c r="AI65" s="201">
        <v>1.21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16.96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14.36</v>
      </c>
      <c r="AH66" s="201">
        <v>0</v>
      </c>
      <c r="AI66" s="201">
        <v>1.21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16.96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14.36</v>
      </c>
      <c r="AH67" s="201">
        <v>0</v>
      </c>
      <c r="AI67" s="201">
        <v>1.21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16.96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14.36</v>
      </c>
      <c r="AH68" s="201">
        <v>0</v>
      </c>
      <c r="AI68" s="201">
        <v>1.21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16.96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11.36</v>
      </c>
      <c r="AH69" s="201">
        <v>0</v>
      </c>
      <c r="AI69" s="201">
        <v>1.21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16.96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11.36</v>
      </c>
      <c r="AH70" s="201">
        <v>0</v>
      </c>
      <c r="AI70" s="201">
        <v>1.21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16.96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11.36</v>
      </c>
      <c r="AH71" s="201">
        <v>0</v>
      </c>
      <c r="AI71" s="201">
        <v>1.21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16.96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11.36</v>
      </c>
      <c r="AH72" s="201">
        <v>0</v>
      </c>
      <c r="AI72" s="201">
        <v>1.21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16.96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11.36</v>
      </c>
      <c r="AH73" s="201">
        <v>0</v>
      </c>
      <c r="AI73" s="201">
        <v>1.21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16.96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11.36</v>
      </c>
      <c r="AH74" s="201">
        <v>0</v>
      </c>
      <c r="AI74" s="201">
        <v>1.21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16.96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14.36</v>
      </c>
      <c r="AH75" s="201">
        <v>0</v>
      </c>
      <c r="AI75" s="201">
        <v>1.21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17.510000000000002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14.36</v>
      </c>
      <c r="AH76" s="201">
        <v>0</v>
      </c>
      <c r="AI76" s="201">
        <v>1.21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17.510000000000002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14.36</v>
      </c>
      <c r="AH77" s="201">
        <v>0</v>
      </c>
      <c r="AI77" s="201">
        <v>1.21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17.510000000000002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14.36</v>
      </c>
      <c r="AH78" s="201">
        <v>0</v>
      </c>
      <c r="AI78" s="201">
        <v>1.21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17.510000000000002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14.36</v>
      </c>
      <c r="AH79" s="201">
        <v>0</v>
      </c>
      <c r="AI79" s="201">
        <v>1.21</v>
      </c>
      <c r="AJ79" s="201">
        <v>0</v>
      </c>
      <c r="AK79" s="201">
        <v>0.22</v>
      </c>
      <c r="AL79" s="201">
        <v>0</v>
      </c>
      <c r="AM79" s="201">
        <v>0</v>
      </c>
      <c r="AN79" s="201">
        <v>0</v>
      </c>
      <c r="AO79" s="201">
        <v>17.510000000000002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14.36</v>
      </c>
      <c r="AH80" s="201">
        <v>0</v>
      </c>
      <c r="AI80" s="201">
        <v>1.21</v>
      </c>
      <c r="AJ80" s="201">
        <v>0</v>
      </c>
      <c r="AK80" s="201">
        <v>0.22</v>
      </c>
      <c r="AL80" s="201">
        <v>0</v>
      </c>
      <c r="AM80" s="201">
        <v>0</v>
      </c>
      <c r="AN80" s="201">
        <v>0</v>
      </c>
      <c r="AO80" s="201">
        <v>17.510000000000002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16.36</v>
      </c>
      <c r="AH81" s="201">
        <v>0</v>
      </c>
      <c r="AI81" s="201">
        <v>1.21</v>
      </c>
      <c r="AJ81" s="201">
        <v>0</v>
      </c>
      <c r="AK81" s="201">
        <v>0.22</v>
      </c>
      <c r="AL81" s="201">
        <v>0</v>
      </c>
      <c r="AM81" s="201">
        <v>0</v>
      </c>
      <c r="AN81" s="201">
        <v>0</v>
      </c>
      <c r="AO81" s="201">
        <v>17.510000000000002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16.36</v>
      </c>
      <c r="AH82" s="201">
        <v>0</v>
      </c>
      <c r="AI82" s="201">
        <v>1.21</v>
      </c>
      <c r="AJ82" s="201">
        <v>0</v>
      </c>
      <c r="AK82" s="201">
        <v>0.22</v>
      </c>
      <c r="AL82" s="201">
        <v>0</v>
      </c>
      <c r="AM82" s="201">
        <v>0</v>
      </c>
      <c r="AN82" s="201">
        <v>0</v>
      </c>
      <c r="AO82" s="201">
        <v>17.510000000000002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16.36</v>
      </c>
      <c r="AH83" s="201">
        <v>0</v>
      </c>
      <c r="AI83" s="201">
        <v>1.21</v>
      </c>
      <c r="AJ83" s="201">
        <v>0</v>
      </c>
      <c r="AK83" s="201">
        <v>0.13</v>
      </c>
      <c r="AL83" s="201">
        <v>0</v>
      </c>
      <c r="AM83" s="201">
        <v>0</v>
      </c>
      <c r="AN83" s="201">
        <v>0</v>
      </c>
      <c r="AO83" s="201">
        <v>17.510000000000002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16.36</v>
      </c>
      <c r="AH84" s="201">
        <v>0</v>
      </c>
      <c r="AI84" s="201">
        <v>1.21</v>
      </c>
      <c r="AJ84" s="201">
        <v>0</v>
      </c>
      <c r="AK84" s="201">
        <v>0.18</v>
      </c>
      <c r="AL84" s="201">
        <v>0</v>
      </c>
      <c r="AM84" s="201">
        <v>0</v>
      </c>
      <c r="AN84" s="201">
        <v>0</v>
      </c>
      <c r="AO84" s="201">
        <v>17.510000000000002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16.36</v>
      </c>
      <c r="AH85" s="201">
        <v>0</v>
      </c>
      <c r="AI85" s="201">
        <v>1.21</v>
      </c>
      <c r="AJ85" s="201">
        <v>0</v>
      </c>
      <c r="AK85" s="201">
        <v>0.18</v>
      </c>
      <c r="AL85" s="201">
        <v>0</v>
      </c>
      <c r="AM85" s="201">
        <v>0</v>
      </c>
      <c r="AN85" s="201">
        <v>0</v>
      </c>
      <c r="AO85" s="201">
        <v>17.510000000000002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16.36</v>
      </c>
      <c r="AH86" s="201">
        <v>0</v>
      </c>
      <c r="AI86" s="201">
        <v>1.21</v>
      </c>
      <c r="AJ86" s="201">
        <v>0</v>
      </c>
      <c r="AK86" s="201">
        <v>0.18</v>
      </c>
      <c r="AL86" s="201">
        <v>0</v>
      </c>
      <c r="AM86" s="201">
        <v>0</v>
      </c>
      <c r="AN86" s="201">
        <v>0</v>
      </c>
      <c r="AO86" s="201">
        <v>17.510000000000002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14.36</v>
      </c>
      <c r="AH87" s="201">
        <v>0</v>
      </c>
      <c r="AI87" s="201">
        <v>1.21</v>
      </c>
      <c r="AJ87" s="201">
        <v>0</v>
      </c>
      <c r="AK87" s="201">
        <v>0.27</v>
      </c>
      <c r="AL87" s="201">
        <v>0</v>
      </c>
      <c r="AM87" s="201">
        <v>0</v>
      </c>
      <c r="AN87" s="201">
        <v>0</v>
      </c>
      <c r="AO87" s="201">
        <v>17.510000000000002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14.36</v>
      </c>
      <c r="AH88" s="201">
        <v>0</v>
      </c>
      <c r="AI88" s="201">
        <v>1.21</v>
      </c>
      <c r="AJ88" s="201">
        <v>0</v>
      </c>
      <c r="AK88" s="201">
        <v>0.27</v>
      </c>
      <c r="AL88" s="201">
        <v>0</v>
      </c>
      <c r="AM88" s="201">
        <v>0</v>
      </c>
      <c r="AN88" s="201">
        <v>0</v>
      </c>
      <c r="AO88" s="201">
        <v>17.510000000000002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14.36</v>
      </c>
      <c r="AH89" s="201">
        <v>0</v>
      </c>
      <c r="AI89" s="201">
        <v>1.21</v>
      </c>
      <c r="AJ89" s="201">
        <v>0</v>
      </c>
      <c r="AK89" s="201">
        <v>0.27</v>
      </c>
      <c r="AL89" s="201">
        <v>0</v>
      </c>
      <c r="AM89" s="201">
        <v>0</v>
      </c>
      <c r="AN89" s="201">
        <v>0</v>
      </c>
      <c r="AO89" s="201">
        <v>17.510000000000002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14.36</v>
      </c>
      <c r="AH90" s="201">
        <v>0</v>
      </c>
      <c r="AI90" s="201">
        <v>1.21</v>
      </c>
      <c r="AJ90" s="201">
        <v>0</v>
      </c>
      <c r="AK90" s="201">
        <v>0.27</v>
      </c>
      <c r="AL90" s="201">
        <v>0</v>
      </c>
      <c r="AM90" s="201">
        <v>0</v>
      </c>
      <c r="AN90" s="201">
        <v>0</v>
      </c>
      <c r="AO90" s="201">
        <v>17.510000000000002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14.36</v>
      </c>
      <c r="AH91" s="201">
        <v>0</v>
      </c>
      <c r="AI91" s="201">
        <v>1.21</v>
      </c>
      <c r="AJ91" s="201">
        <v>0</v>
      </c>
      <c r="AK91" s="201">
        <v>0.18</v>
      </c>
      <c r="AL91" s="201">
        <v>0</v>
      </c>
      <c r="AM91" s="201">
        <v>0</v>
      </c>
      <c r="AN91" s="201">
        <v>0</v>
      </c>
      <c r="AO91" s="201">
        <v>17.510000000000002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14.36</v>
      </c>
      <c r="AH92" s="201">
        <v>0</v>
      </c>
      <c r="AI92" s="201">
        <v>1.21</v>
      </c>
      <c r="AJ92" s="201">
        <v>0</v>
      </c>
      <c r="AK92" s="201">
        <v>0.18</v>
      </c>
      <c r="AL92" s="201">
        <v>0</v>
      </c>
      <c r="AM92" s="201">
        <v>0</v>
      </c>
      <c r="AN92" s="201">
        <v>0</v>
      </c>
      <c r="AO92" s="201">
        <v>17.510000000000002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14.36</v>
      </c>
      <c r="AH93" s="201">
        <v>0</v>
      </c>
      <c r="AI93" s="201">
        <v>1.21</v>
      </c>
      <c r="AJ93" s="201">
        <v>0</v>
      </c>
      <c r="AK93" s="201">
        <v>0.18</v>
      </c>
      <c r="AL93" s="201">
        <v>0</v>
      </c>
      <c r="AM93" s="201">
        <v>0</v>
      </c>
      <c r="AN93" s="201">
        <v>0</v>
      </c>
      <c r="AO93" s="201">
        <v>17.510000000000002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7.42</v>
      </c>
      <c r="AH94" s="201">
        <v>0</v>
      </c>
      <c r="AI94" s="201">
        <v>1.21</v>
      </c>
      <c r="AJ94" s="201">
        <v>0</v>
      </c>
      <c r="AK94" s="201">
        <v>0.18</v>
      </c>
      <c r="AL94" s="201">
        <v>0</v>
      </c>
      <c r="AM94" s="201">
        <v>0</v>
      </c>
      <c r="AN94" s="201">
        <v>0</v>
      </c>
      <c r="AO94" s="201">
        <v>17.510000000000002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7.42</v>
      </c>
      <c r="AH95" s="201">
        <v>0</v>
      </c>
      <c r="AI95" s="201">
        <v>1.21</v>
      </c>
      <c r="AJ95" s="201">
        <v>0</v>
      </c>
      <c r="AK95" s="201">
        <v>0.27</v>
      </c>
      <c r="AL95" s="201">
        <v>0</v>
      </c>
      <c r="AM95" s="201">
        <v>0</v>
      </c>
      <c r="AN95" s="201">
        <v>0</v>
      </c>
      <c r="AO95" s="201">
        <v>17.510000000000002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7.42</v>
      </c>
      <c r="AH96" s="201">
        <v>0</v>
      </c>
      <c r="AI96" s="201">
        <v>1.21</v>
      </c>
      <c r="AJ96" s="201">
        <v>0</v>
      </c>
      <c r="AK96" s="201">
        <v>0.27</v>
      </c>
      <c r="AL96" s="201">
        <v>0</v>
      </c>
      <c r="AM96" s="201">
        <v>0</v>
      </c>
      <c r="AN96" s="201">
        <v>0</v>
      </c>
      <c r="AO96" s="201">
        <v>17.510000000000002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7.42</v>
      </c>
      <c r="AH97" s="201">
        <v>0</v>
      </c>
      <c r="AI97" s="201">
        <v>1.21</v>
      </c>
      <c r="AJ97" s="201">
        <v>0</v>
      </c>
      <c r="AK97" s="201">
        <v>0.27</v>
      </c>
      <c r="AL97" s="201">
        <v>0</v>
      </c>
      <c r="AM97" s="201">
        <v>0</v>
      </c>
      <c r="AN97" s="201">
        <v>0</v>
      </c>
      <c r="AO97" s="201">
        <v>17.510000000000002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7.42</v>
      </c>
      <c r="AH98" s="201">
        <v>0</v>
      </c>
      <c r="AI98" s="201">
        <v>1.21</v>
      </c>
      <c r="AJ98" s="201">
        <v>0</v>
      </c>
      <c r="AK98" s="201">
        <v>0.27</v>
      </c>
      <c r="AL98" s="201">
        <v>0</v>
      </c>
      <c r="AM98" s="201">
        <v>0</v>
      </c>
      <c r="AN98" s="201">
        <v>0</v>
      </c>
      <c r="AO98" s="201">
        <v>17.510000000000002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0.24879000000000015</v>
      </c>
      <c r="AH99">
        <f t="shared" si="0"/>
        <v>0</v>
      </c>
      <c r="AI99">
        <f t="shared" si="0"/>
        <v>2.9039999999999941E-2</v>
      </c>
      <c r="AJ99">
        <f t="shared" si="0"/>
        <v>0</v>
      </c>
      <c r="AK99">
        <f t="shared" si="0"/>
        <v>1.1524999999999999E-3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0.42027000000000009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4.9800000000000004</v>
      </c>
      <c r="E3" s="201">
        <v>0</v>
      </c>
      <c r="F3" s="201">
        <v>0</v>
      </c>
      <c r="G3" s="201">
        <v>7.97</v>
      </c>
      <c r="H3" s="201">
        <v>0</v>
      </c>
      <c r="I3" s="201">
        <v>0</v>
      </c>
      <c r="J3" s="201">
        <v>9.8699999999999992</v>
      </c>
      <c r="K3" s="201">
        <v>0.1</v>
      </c>
      <c r="L3" s="201">
        <v>0.31</v>
      </c>
      <c r="M3" s="201">
        <v>0.09</v>
      </c>
      <c r="N3" s="201">
        <v>0.1</v>
      </c>
      <c r="O3" s="201">
        <v>0.11</v>
      </c>
      <c r="P3" s="201">
        <v>0.18</v>
      </c>
      <c r="Q3" s="201">
        <v>0</v>
      </c>
      <c r="R3" s="201">
        <v>0</v>
      </c>
      <c r="S3" s="201">
        <v>0.02</v>
      </c>
      <c r="T3" s="201">
        <v>0.05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2.67</v>
      </c>
      <c r="AE3" s="201">
        <v>0</v>
      </c>
      <c r="AF3" s="201">
        <v>0</v>
      </c>
      <c r="AG3" s="201">
        <v>36.17</v>
      </c>
      <c r="AH3" s="201">
        <v>0</v>
      </c>
      <c r="AI3" s="201">
        <v>6.01</v>
      </c>
      <c r="AJ3" s="201">
        <v>0</v>
      </c>
      <c r="AK3" s="201">
        <v>0.47</v>
      </c>
      <c r="AL3" s="201">
        <v>0</v>
      </c>
      <c r="AM3" s="201">
        <v>0</v>
      </c>
      <c r="AN3" s="201">
        <v>0</v>
      </c>
      <c r="AO3" s="201">
        <v>71.5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0.28999999999999998</v>
      </c>
      <c r="AV3" s="201">
        <v>0</v>
      </c>
      <c r="AW3" s="201">
        <v>0</v>
      </c>
      <c r="AX3" s="201">
        <v>0.02</v>
      </c>
      <c r="AY3" s="201">
        <v>0.18</v>
      </c>
    </row>
    <row r="4" spans="1:51">
      <c r="A4" t="s">
        <v>46</v>
      </c>
      <c r="B4" s="201">
        <v>0</v>
      </c>
      <c r="C4" s="201">
        <v>0</v>
      </c>
      <c r="D4" s="201">
        <v>4.9800000000000004</v>
      </c>
      <c r="E4" s="201">
        <v>0</v>
      </c>
      <c r="F4" s="201">
        <v>0</v>
      </c>
      <c r="G4" s="201">
        <v>7.97</v>
      </c>
      <c r="H4" s="201">
        <v>0</v>
      </c>
      <c r="I4" s="201">
        <v>0</v>
      </c>
      <c r="J4" s="201">
        <v>10.01</v>
      </c>
      <c r="K4" s="201">
        <v>0.1</v>
      </c>
      <c r="L4" s="201">
        <v>0.31</v>
      </c>
      <c r="M4" s="201">
        <v>0.09</v>
      </c>
      <c r="N4" s="201">
        <v>0.1</v>
      </c>
      <c r="O4" s="201">
        <v>0.11</v>
      </c>
      <c r="P4" s="201">
        <v>0.18</v>
      </c>
      <c r="Q4" s="201">
        <v>0</v>
      </c>
      <c r="R4" s="201">
        <v>0</v>
      </c>
      <c r="S4" s="201">
        <v>0.02</v>
      </c>
      <c r="T4" s="201">
        <v>0.05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2.67</v>
      </c>
      <c r="AE4" s="201">
        <v>0</v>
      </c>
      <c r="AF4" s="201">
        <v>0</v>
      </c>
      <c r="AG4" s="201">
        <v>36.17</v>
      </c>
      <c r="AH4" s="201">
        <v>0</v>
      </c>
      <c r="AI4" s="201">
        <v>6.01</v>
      </c>
      <c r="AJ4" s="201">
        <v>0</v>
      </c>
      <c r="AK4" s="201">
        <v>0.47</v>
      </c>
      <c r="AL4" s="201">
        <v>0</v>
      </c>
      <c r="AM4" s="201">
        <v>0</v>
      </c>
      <c r="AN4" s="201">
        <v>0</v>
      </c>
      <c r="AO4" s="201">
        <v>71.5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0.28999999999999998</v>
      </c>
      <c r="AV4" s="201">
        <v>0</v>
      </c>
      <c r="AW4" s="201">
        <v>0</v>
      </c>
      <c r="AX4" s="201">
        <v>0.02</v>
      </c>
      <c r="AY4" s="201">
        <v>0.18</v>
      </c>
    </row>
    <row r="5" spans="1:51">
      <c r="A5" t="s">
        <v>47</v>
      </c>
      <c r="B5" s="201">
        <v>0</v>
      </c>
      <c r="C5" s="201">
        <v>0</v>
      </c>
      <c r="D5" s="201">
        <v>4.9800000000000004</v>
      </c>
      <c r="E5" s="201">
        <v>0</v>
      </c>
      <c r="F5" s="201">
        <v>0</v>
      </c>
      <c r="G5" s="201">
        <v>7.97</v>
      </c>
      <c r="H5" s="201">
        <v>0</v>
      </c>
      <c r="I5" s="201">
        <v>0</v>
      </c>
      <c r="J5" s="201">
        <v>10.01</v>
      </c>
      <c r="K5" s="201">
        <v>0.1</v>
      </c>
      <c r="L5" s="201">
        <v>0.31</v>
      </c>
      <c r="M5" s="201">
        <v>0.09</v>
      </c>
      <c r="N5" s="201">
        <v>0.1</v>
      </c>
      <c r="O5" s="201">
        <v>0.11</v>
      </c>
      <c r="P5" s="201">
        <v>0.18</v>
      </c>
      <c r="Q5" s="201">
        <v>0</v>
      </c>
      <c r="R5" s="201">
        <v>0</v>
      </c>
      <c r="S5" s="201">
        <v>0.02</v>
      </c>
      <c r="T5" s="201">
        <v>0.05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2.67</v>
      </c>
      <c r="AE5" s="201">
        <v>0</v>
      </c>
      <c r="AF5" s="201">
        <v>0</v>
      </c>
      <c r="AG5" s="201">
        <v>36.17</v>
      </c>
      <c r="AH5" s="201">
        <v>0</v>
      </c>
      <c r="AI5" s="201">
        <v>6.01</v>
      </c>
      <c r="AJ5" s="201">
        <v>0</v>
      </c>
      <c r="AK5" s="201">
        <v>0.47</v>
      </c>
      <c r="AL5" s="201">
        <v>0</v>
      </c>
      <c r="AM5" s="201">
        <v>0</v>
      </c>
      <c r="AN5" s="201">
        <v>0</v>
      </c>
      <c r="AO5" s="201">
        <v>71.5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0.28999999999999998</v>
      </c>
      <c r="AV5" s="201">
        <v>0</v>
      </c>
      <c r="AW5" s="201">
        <v>0</v>
      </c>
      <c r="AX5" s="201">
        <v>0.02</v>
      </c>
      <c r="AY5" s="201">
        <v>0.18</v>
      </c>
    </row>
    <row r="6" spans="1:51">
      <c r="A6" t="s">
        <v>48</v>
      </c>
      <c r="B6" s="201">
        <v>0</v>
      </c>
      <c r="C6" s="201">
        <v>0</v>
      </c>
      <c r="D6" s="201">
        <v>4.9800000000000004</v>
      </c>
      <c r="E6" s="201">
        <v>0</v>
      </c>
      <c r="F6" s="201">
        <v>0</v>
      </c>
      <c r="G6" s="201">
        <v>7.97</v>
      </c>
      <c r="H6" s="201">
        <v>0</v>
      </c>
      <c r="I6" s="201">
        <v>0</v>
      </c>
      <c r="J6" s="201">
        <v>10.01</v>
      </c>
      <c r="K6" s="201">
        <v>0.1</v>
      </c>
      <c r="L6" s="201">
        <v>0.31</v>
      </c>
      <c r="M6" s="201">
        <v>0.09</v>
      </c>
      <c r="N6" s="201">
        <v>0.1</v>
      </c>
      <c r="O6" s="201">
        <v>0.11</v>
      </c>
      <c r="P6" s="201">
        <v>0.18</v>
      </c>
      <c r="Q6" s="201">
        <v>0</v>
      </c>
      <c r="R6" s="201">
        <v>0</v>
      </c>
      <c r="S6" s="201">
        <v>0.02</v>
      </c>
      <c r="T6" s="201">
        <v>0.05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2.67</v>
      </c>
      <c r="AE6" s="201">
        <v>0</v>
      </c>
      <c r="AF6" s="201">
        <v>0</v>
      </c>
      <c r="AG6" s="201">
        <v>36.17</v>
      </c>
      <c r="AH6" s="201">
        <v>0</v>
      </c>
      <c r="AI6" s="201">
        <v>6.01</v>
      </c>
      <c r="AJ6" s="201">
        <v>0</v>
      </c>
      <c r="AK6" s="201">
        <v>0.47</v>
      </c>
      <c r="AL6" s="201">
        <v>0</v>
      </c>
      <c r="AM6" s="201">
        <v>0</v>
      </c>
      <c r="AN6" s="201">
        <v>0</v>
      </c>
      <c r="AO6" s="201">
        <v>71.5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0.28999999999999998</v>
      </c>
      <c r="AV6" s="201">
        <v>0</v>
      </c>
      <c r="AW6" s="201">
        <v>0</v>
      </c>
      <c r="AX6" s="201">
        <v>0.02</v>
      </c>
      <c r="AY6" s="201">
        <v>0.18</v>
      </c>
    </row>
    <row r="7" spans="1:51">
      <c r="A7" t="s">
        <v>49</v>
      </c>
      <c r="B7" s="201">
        <v>0</v>
      </c>
      <c r="C7" s="201">
        <v>0</v>
      </c>
      <c r="D7" s="201">
        <v>4.9800000000000004</v>
      </c>
      <c r="E7" s="201">
        <v>0</v>
      </c>
      <c r="F7" s="201">
        <v>0</v>
      </c>
      <c r="G7" s="201">
        <v>7.97</v>
      </c>
      <c r="H7" s="201">
        <v>0</v>
      </c>
      <c r="I7" s="201">
        <v>0</v>
      </c>
      <c r="J7" s="201">
        <v>10.01</v>
      </c>
      <c r="K7" s="201">
        <v>0.1</v>
      </c>
      <c r="L7" s="201">
        <v>0.31</v>
      </c>
      <c r="M7" s="201">
        <v>0.09</v>
      </c>
      <c r="N7" s="201">
        <v>0.1</v>
      </c>
      <c r="O7" s="201">
        <v>0.11</v>
      </c>
      <c r="P7" s="201">
        <v>0.18</v>
      </c>
      <c r="Q7" s="201">
        <v>0</v>
      </c>
      <c r="R7" s="201">
        <v>0</v>
      </c>
      <c r="S7" s="201">
        <v>0.02</v>
      </c>
      <c r="T7" s="201">
        <v>0.05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2.67</v>
      </c>
      <c r="AE7" s="201">
        <v>0</v>
      </c>
      <c r="AF7" s="201">
        <v>0</v>
      </c>
      <c r="AG7" s="201">
        <v>36.17</v>
      </c>
      <c r="AH7" s="201">
        <v>0</v>
      </c>
      <c r="AI7" s="201">
        <v>6.01</v>
      </c>
      <c r="AJ7" s="201">
        <v>0</v>
      </c>
      <c r="AK7" s="201">
        <v>0.47</v>
      </c>
      <c r="AL7" s="201">
        <v>0</v>
      </c>
      <c r="AM7" s="201">
        <v>0</v>
      </c>
      <c r="AN7" s="201">
        <v>0</v>
      </c>
      <c r="AO7" s="201">
        <v>71.5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0.28999999999999998</v>
      </c>
      <c r="AV7" s="201">
        <v>0</v>
      </c>
      <c r="AW7" s="201">
        <v>0</v>
      </c>
      <c r="AX7" s="201">
        <v>0.02</v>
      </c>
      <c r="AY7" s="201">
        <v>0.18</v>
      </c>
    </row>
    <row r="8" spans="1:51">
      <c r="A8" t="s">
        <v>50</v>
      </c>
      <c r="B8" s="201">
        <v>0</v>
      </c>
      <c r="C8" s="201">
        <v>0</v>
      </c>
      <c r="D8" s="201">
        <v>4.9800000000000004</v>
      </c>
      <c r="E8" s="201">
        <v>0</v>
      </c>
      <c r="F8" s="201">
        <v>0</v>
      </c>
      <c r="G8" s="201">
        <v>7.97</v>
      </c>
      <c r="H8" s="201">
        <v>0</v>
      </c>
      <c r="I8" s="201">
        <v>0</v>
      </c>
      <c r="J8" s="201">
        <v>10.01</v>
      </c>
      <c r="K8" s="201">
        <v>0.1</v>
      </c>
      <c r="L8" s="201">
        <v>0.31</v>
      </c>
      <c r="M8" s="201">
        <v>0.09</v>
      </c>
      <c r="N8" s="201">
        <v>0.1</v>
      </c>
      <c r="O8" s="201">
        <v>0.11</v>
      </c>
      <c r="P8" s="201">
        <v>0.18</v>
      </c>
      <c r="Q8" s="201">
        <v>0</v>
      </c>
      <c r="R8" s="201">
        <v>0</v>
      </c>
      <c r="S8" s="201">
        <v>0.02</v>
      </c>
      <c r="T8" s="201">
        <v>0.05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2.67</v>
      </c>
      <c r="AE8" s="201">
        <v>0</v>
      </c>
      <c r="AF8" s="201">
        <v>0</v>
      </c>
      <c r="AG8" s="201">
        <v>36.17</v>
      </c>
      <c r="AH8" s="201">
        <v>0</v>
      </c>
      <c r="AI8" s="201">
        <v>6.01</v>
      </c>
      <c r="AJ8" s="201">
        <v>0</v>
      </c>
      <c r="AK8" s="201">
        <v>0.47</v>
      </c>
      <c r="AL8" s="201">
        <v>0</v>
      </c>
      <c r="AM8" s="201">
        <v>0</v>
      </c>
      <c r="AN8" s="201">
        <v>0</v>
      </c>
      <c r="AO8" s="201">
        <v>71.5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0.28999999999999998</v>
      </c>
      <c r="AV8" s="201">
        <v>0</v>
      </c>
      <c r="AW8" s="201">
        <v>0</v>
      </c>
      <c r="AX8" s="201">
        <v>0.02</v>
      </c>
      <c r="AY8" s="201">
        <v>0.18</v>
      </c>
    </row>
    <row r="9" spans="1:51">
      <c r="A9" t="s">
        <v>51</v>
      </c>
      <c r="B9" s="201">
        <v>0</v>
      </c>
      <c r="C9" s="201">
        <v>0</v>
      </c>
      <c r="D9" s="201">
        <v>4.9800000000000004</v>
      </c>
      <c r="E9" s="201">
        <v>0</v>
      </c>
      <c r="F9" s="201">
        <v>0</v>
      </c>
      <c r="G9" s="201">
        <v>7.97</v>
      </c>
      <c r="H9" s="201">
        <v>0</v>
      </c>
      <c r="I9" s="201">
        <v>0</v>
      </c>
      <c r="J9" s="201">
        <v>10.01</v>
      </c>
      <c r="K9" s="201">
        <v>0.1</v>
      </c>
      <c r="L9" s="201">
        <v>0.31</v>
      </c>
      <c r="M9" s="201">
        <v>0.09</v>
      </c>
      <c r="N9" s="201">
        <v>0.1</v>
      </c>
      <c r="O9" s="201">
        <v>0.11</v>
      </c>
      <c r="P9" s="201">
        <v>0.18</v>
      </c>
      <c r="Q9" s="201">
        <v>0</v>
      </c>
      <c r="R9" s="201">
        <v>0</v>
      </c>
      <c r="S9" s="201">
        <v>0.02</v>
      </c>
      <c r="T9" s="201">
        <v>0.05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2.67</v>
      </c>
      <c r="AE9" s="201">
        <v>0</v>
      </c>
      <c r="AF9" s="201">
        <v>0</v>
      </c>
      <c r="AG9" s="201">
        <v>37.08</v>
      </c>
      <c r="AH9" s="201">
        <v>0</v>
      </c>
      <c r="AI9" s="201">
        <v>6.01</v>
      </c>
      <c r="AJ9" s="201">
        <v>0</v>
      </c>
      <c r="AK9" s="201">
        <v>4.3499999999999996</v>
      </c>
      <c r="AL9" s="201">
        <v>0</v>
      </c>
      <c r="AM9" s="201">
        <v>0</v>
      </c>
      <c r="AN9" s="201">
        <v>0</v>
      </c>
      <c r="AO9" s="201">
        <v>71.5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0.28999999999999998</v>
      </c>
      <c r="AV9" s="201">
        <v>0</v>
      </c>
      <c r="AW9" s="201">
        <v>0</v>
      </c>
      <c r="AX9" s="201">
        <v>0.02</v>
      </c>
      <c r="AY9" s="201">
        <v>0.18</v>
      </c>
    </row>
    <row r="10" spans="1:51">
      <c r="A10" t="s">
        <v>52</v>
      </c>
      <c r="B10" s="201">
        <v>0</v>
      </c>
      <c r="C10" s="201">
        <v>0</v>
      </c>
      <c r="D10" s="201">
        <v>4.9800000000000004</v>
      </c>
      <c r="E10" s="201">
        <v>0</v>
      </c>
      <c r="F10" s="201">
        <v>0</v>
      </c>
      <c r="G10" s="201">
        <v>7.97</v>
      </c>
      <c r="H10" s="201">
        <v>0</v>
      </c>
      <c r="I10" s="201">
        <v>0</v>
      </c>
      <c r="J10" s="201">
        <v>10.01</v>
      </c>
      <c r="K10" s="201">
        <v>0.1</v>
      </c>
      <c r="L10" s="201">
        <v>0.31</v>
      </c>
      <c r="M10" s="201">
        <v>0.09</v>
      </c>
      <c r="N10" s="201">
        <v>0.1</v>
      </c>
      <c r="O10" s="201">
        <v>0.11</v>
      </c>
      <c r="P10" s="201">
        <v>0.18</v>
      </c>
      <c r="Q10" s="201">
        <v>0</v>
      </c>
      <c r="R10" s="201">
        <v>0</v>
      </c>
      <c r="S10" s="201">
        <v>0.02</v>
      </c>
      <c r="T10" s="201">
        <v>0.05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2.67</v>
      </c>
      <c r="AE10" s="201">
        <v>0</v>
      </c>
      <c r="AF10" s="201">
        <v>0</v>
      </c>
      <c r="AG10" s="201">
        <v>37.08</v>
      </c>
      <c r="AH10" s="201">
        <v>0</v>
      </c>
      <c r="AI10" s="201">
        <v>6.01</v>
      </c>
      <c r="AJ10" s="201">
        <v>0</v>
      </c>
      <c r="AK10" s="201">
        <v>4.3499999999999996</v>
      </c>
      <c r="AL10" s="201">
        <v>0</v>
      </c>
      <c r="AM10" s="201">
        <v>0</v>
      </c>
      <c r="AN10" s="201">
        <v>0</v>
      </c>
      <c r="AO10" s="201">
        <v>71.5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0.28999999999999998</v>
      </c>
      <c r="AV10" s="201">
        <v>0</v>
      </c>
      <c r="AW10" s="201">
        <v>0</v>
      </c>
      <c r="AX10" s="201">
        <v>0.02</v>
      </c>
      <c r="AY10" s="201">
        <v>0.18</v>
      </c>
    </row>
    <row r="11" spans="1:51">
      <c r="A11" t="s">
        <v>53</v>
      </c>
      <c r="B11" s="201">
        <v>0</v>
      </c>
      <c r="C11" s="201">
        <v>0</v>
      </c>
      <c r="D11" s="201">
        <v>5.05</v>
      </c>
      <c r="E11" s="201">
        <v>0</v>
      </c>
      <c r="F11" s="201">
        <v>0</v>
      </c>
      <c r="G11" s="201">
        <v>7.97</v>
      </c>
      <c r="H11" s="201">
        <v>0</v>
      </c>
      <c r="I11" s="201">
        <v>0</v>
      </c>
      <c r="J11" s="201">
        <v>10.01</v>
      </c>
      <c r="K11" s="201">
        <v>0.1</v>
      </c>
      <c r="L11" s="201">
        <v>0.31</v>
      </c>
      <c r="M11" s="201">
        <v>0.09</v>
      </c>
      <c r="N11" s="201">
        <v>0.1</v>
      </c>
      <c r="O11" s="201">
        <v>0.11</v>
      </c>
      <c r="P11" s="201">
        <v>0.18</v>
      </c>
      <c r="Q11" s="201">
        <v>0</v>
      </c>
      <c r="R11" s="201">
        <v>0</v>
      </c>
      <c r="S11" s="201">
        <v>0.02</v>
      </c>
      <c r="T11" s="201">
        <v>0.05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2.67</v>
      </c>
      <c r="AE11" s="201">
        <v>0</v>
      </c>
      <c r="AF11" s="201">
        <v>0</v>
      </c>
      <c r="AG11" s="201">
        <v>37.08</v>
      </c>
      <c r="AH11" s="201">
        <v>0</v>
      </c>
      <c r="AI11" s="201">
        <v>6.01</v>
      </c>
      <c r="AJ11" s="201">
        <v>0</v>
      </c>
      <c r="AK11" s="201">
        <v>4.3499999999999996</v>
      </c>
      <c r="AL11" s="201">
        <v>0</v>
      </c>
      <c r="AM11" s="201">
        <v>0</v>
      </c>
      <c r="AN11" s="201">
        <v>0</v>
      </c>
      <c r="AO11" s="201">
        <v>71.5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0.28999999999999998</v>
      </c>
      <c r="AV11" s="201">
        <v>0</v>
      </c>
      <c r="AW11" s="201">
        <v>0</v>
      </c>
      <c r="AX11" s="201">
        <v>0.02</v>
      </c>
      <c r="AY11" s="201">
        <v>0.18</v>
      </c>
    </row>
    <row r="12" spans="1:51">
      <c r="A12" t="s">
        <v>54</v>
      </c>
      <c r="B12" s="201">
        <v>0</v>
      </c>
      <c r="C12" s="201">
        <v>0</v>
      </c>
      <c r="D12" s="201">
        <v>5.05</v>
      </c>
      <c r="E12" s="201">
        <v>0</v>
      </c>
      <c r="F12" s="201">
        <v>0</v>
      </c>
      <c r="G12" s="201">
        <v>7.97</v>
      </c>
      <c r="H12" s="201">
        <v>0</v>
      </c>
      <c r="I12" s="201">
        <v>0</v>
      </c>
      <c r="J12" s="201">
        <v>10.01</v>
      </c>
      <c r="K12" s="201">
        <v>0.1</v>
      </c>
      <c r="L12" s="201">
        <v>0.31</v>
      </c>
      <c r="M12" s="201">
        <v>0.09</v>
      </c>
      <c r="N12" s="201">
        <v>0.1</v>
      </c>
      <c r="O12" s="201">
        <v>0.11</v>
      </c>
      <c r="P12" s="201">
        <v>0.18</v>
      </c>
      <c r="Q12" s="201">
        <v>0</v>
      </c>
      <c r="R12" s="201">
        <v>0</v>
      </c>
      <c r="S12" s="201">
        <v>0.02</v>
      </c>
      <c r="T12" s="201">
        <v>0.05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2.67</v>
      </c>
      <c r="AE12" s="201">
        <v>0</v>
      </c>
      <c r="AF12" s="201">
        <v>0</v>
      </c>
      <c r="AG12" s="201">
        <v>37.08</v>
      </c>
      <c r="AH12" s="201">
        <v>0</v>
      </c>
      <c r="AI12" s="201">
        <v>6.01</v>
      </c>
      <c r="AJ12" s="201">
        <v>0</v>
      </c>
      <c r="AK12" s="201">
        <v>4.3499999999999996</v>
      </c>
      <c r="AL12" s="201">
        <v>0</v>
      </c>
      <c r="AM12" s="201">
        <v>0</v>
      </c>
      <c r="AN12" s="201">
        <v>0</v>
      </c>
      <c r="AO12" s="201">
        <v>71.5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0.28999999999999998</v>
      </c>
      <c r="AV12" s="201">
        <v>0</v>
      </c>
      <c r="AW12" s="201">
        <v>0</v>
      </c>
      <c r="AX12" s="201">
        <v>0.02</v>
      </c>
      <c r="AY12" s="201">
        <v>0.18</v>
      </c>
    </row>
    <row r="13" spans="1:51">
      <c r="A13" t="s">
        <v>55</v>
      </c>
      <c r="B13" s="201">
        <v>0</v>
      </c>
      <c r="C13" s="201">
        <v>0</v>
      </c>
      <c r="D13" s="201">
        <v>5.05</v>
      </c>
      <c r="E13" s="201">
        <v>0</v>
      </c>
      <c r="F13" s="201">
        <v>0</v>
      </c>
      <c r="G13" s="201">
        <v>7.97</v>
      </c>
      <c r="H13" s="201">
        <v>0</v>
      </c>
      <c r="I13" s="201">
        <v>0</v>
      </c>
      <c r="J13" s="201">
        <v>10.01</v>
      </c>
      <c r="K13" s="201">
        <v>0.03</v>
      </c>
      <c r="L13" s="201">
        <v>0.31</v>
      </c>
      <c r="M13" s="201">
        <v>0.09</v>
      </c>
      <c r="N13" s="201">
        <v>0.1</v>
      </c>
      <c r="O13" s="201">
        <v>0.11</v>
      </c>
      <c r="P13" s="201">
        <v>0.18</v>
      </c>
      <c r="Q13" s="201">
        <v>0</v>
      </c>
      <c r="R13" s="201">
        <v>0</v>
      </c>
      <c r="S13" s="201">
        <v>0.02</v>
      </c>
      <c r="T13" s="201">
        <v>0.05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2.67</v>
      </c>
      <c r="AE13" s="201">
        <v>0</v>
      </c>
      <c r="AF13" s="201">
        <v>0</v>
      </c>
      <c r="AG13" s="201">
        <v>37.08</v>
      </c>
      <c r="AH13" s="201">
        <v>0</v>
      </c>
      <c r="AI13" s="201">
        <v>6.01</v>
      </c>
      <c r="AJ13" s="201">
        <v>0</v>
      </c>
      <c r="AK13" s="201">
        <v>4.3499999999999996</v>
      </c>
      <c r="AL13" s="201">
        <v>0</v>
      </c>
      <c r="AM13" s="201">
        <v>0</v>
      </c>
      <c r="AN13" s="201">
        <v>0</v>
      </c>
      <c r="AO13" s="201">
        <v>71.5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0.28999999999999998</v>
      </c>
      <c r="AV13" s="201">
        <v>0</v>
      </c>
      <c r="AW13" s="201">
        <v>0</v>
      </c>
      <c r="AX13" s="201">
        <v>0.02</v>
      </c>
      <c r="AY13" s="201">
        <v>0.18</v>
      </c>
    </row>
    <row r="14" spans="1:51">
      <c r="A14" t="s">
        <v>56</v>
      </c>
      <c r="B14" s="201">
        <v>0</v>
      </c>
      <c r="C14" s="201">
        <v>0</v>
      </c>
      <c r="D14" s="201">
        <v>5.05</v>
      </c>
      <c r="E14" s="201">
        <v>0</v>
      </c>
      <c r="F14" s="201">
        <v>0</v>
      </c>
      <c r="G14" s="201">
        <v>7.97</v>
      </c>
      <c r="H14" s="201">
        <v>0</v>
      </c>
      <c r="I14" s="201">
        <v>0</v>
      </c>
      <c r="J14" s="201">
        <v>10.15</v>
      </c>
      <c r="K14" s="201">
        <v>0.1</v>
      </c>
      <c r="L14" s="201">
        <v>0.31</v>
      </c>
      <c r="M14" s="201">
        <v>0.09</v>
      </c>
      <c r="N14" s="201">
        <v>0.1</v>
      </c>
      <c r="O14" s="201">
        <v>0.11</v>
      </c>
      <c r="P14" s="201">
        <v>0.18</v>
      </c>
      <c r="Q14" s="201">
        <v>0</v>
      </c>
      <c r="R14" s="201">
        <v>0</v>
      </c>
      <c r="S14" s="201">
        <v>0.02</v>
      </c>
      <c r="T14" s="201">
        <v>0.05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2.67</v>
      </c>
      <c r="AE14" s="201">
        <v>0</v>
      </c>
      <c r="AF14" s="201">
        <v>0</v>
      </c>
      <c r="AG14" s="201">
        <v>37.08</v>
      </c>
      <c r="AH14" s="201">
        <v>0</v>
      </c>
      <c r="AI14" s="201">
        <v>6.01</v>
      </c>
      <c r="AJ14" s="201">
        <v>0</v>
      </c>
      <c r="AK14" s="201">
        <v>4.3499999999999996</v>
      </c>
      <c r="AL14" s="201">
        <v>0</v>
      </c>
      <c r="AM14" s="201">
        <v>0</v>
      </c>
      <c r="AN14" s="201">
        <v>0</v>
      </c>
      <c r="AO14" s="201">
        <v>71.5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0.28999999999999998</v>
      </c>
      <c r="AV14" s="201">
        <v>0</v>
      </c>
      <c r="AW14" s="201">
        <v>0</v>
      </c>
      <c r="AX14" s="201">
        <v>0.02</v>
      </c>
      <c r="AY14" s="201">
        <v>0.18</v>
      </c>
    </row>
    <row r="15" spans="1:51">
      <c r="A15" t="s">
        <v>57</v>
      </c>
      <c r="B15" s="201">
        <v>0</v>
      </c>
      <c r="C15" s="201">
        <v>0</v>
      </c>
      <c r="D15" s="201">
        <v>5.05</v>
      </c>
      <c r="E15" s="201">
        <v>0</v>
      </c>
      <c r="F15" s="201">
        <v>0</v>
      </c>
      <c r="G15" s="201">
        <v>8.0399999999999991</v>
      </c>
      <c r="H15" s="201">
        <v>0</v>
      </c>
      <c r="I15" s="201">
        <v>0</v>
      </c>
      <c r="J15" s="201">
        <v>10.15</v>
      </c>
      <c r="K15" s="201">
        <v>0.1</v>
      </c>
      <c r="L15" s="201">
        <v>0.31</v>
      </c>
      <c r="M15" s="201">
        <v>0.09</v>
      </c>
      <c r="N15" s="201">
        <v>0.1</v>
      </c>
      <c r="O15" s="201">
        <v>0.11</v>
      </c>
      <c r="P15" s="201">
        <v>0.18</v>
      </c>
      <c r="Q15" s="201">
        <v>0</v>
      </c>
      <c r="R15" s="201">
        <v>0</v>
      </c>
      <c r="S15" s="201">
        <v>0.02</v>
      </c>
      <c r="T15" s="201">
        <v>0.05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2.67</v>
      </c>
      <c r="AE15" s="201">
        <v>0</v>
      </c>
      <c r="AF15" s="201">
        <v>0</v>
      </c>
      <c r="AG15" s="201">
        <v>37.08</v>
      </c>
      <c r="AH15" s="201">
        <v>0</v>
      </c>
      <c r="AI15" s="201">
        <v>6.01</v>
      </c>
      <c r="AJ15" s="201">
        <v>0</v>
      </c>
      <c r="AK15" s="201">
        <v>4.3499999999999996</v>
      </c>
      <c r="AL15" s="201">
        <v>0</v>
      </c>
      <c r="AM15" s="201">
        <v>0</v>
      </c>
      <c r="AN15" s="201">
        <v>0</v>
      </c>
      <c r="AO15" s="201">
        <v>71.5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0.28999999999999998</v>
      </c>
      <c r="AV15" s="201">
        <v>0</v>
      </c>
      <c r="AW15" s="201">
        <v>0</v>
      </c>
      <c r="AX15" s="201">
        <v>0.02</v>
      </c>
      <c r="AY15" s="201">
        <v>0.18</v>
      </c>
    </row>
    <row r="16" spans="1:51">
      <c r="A16" t="s">
        <v>58</v>
      </c>
      <c r="B16" s="201">
        <v>0</v>
      </c>
      <c r="C16" s="201">
        <v>0</v>
      </c>
      <c r="D16" s="201">
        <v>5.05</v>
      </c>
      <c r="E16" s="201">
        <v>0</v>
      </c>
      <c r="F16" s="201">
        <v>0</v>
      </c>
      <c r="G16" s="201">
        <v>8.0399999999999991</v>
      </c>
      <c r="H16" s="201">
        <v>0</v>
      </c>
      <c r="I16" s="201">
        <v>0</v>
      </c>
      <c r="J16" s="201">
        <v>10.15</v>
      </c>
      <c r="K16" s="201">
        <v>0.1</v>
      </c>
      <c r="L16" s="201">
        <v>0.31</v>
      </c>
      <c r="M16" s="201">
        <v>0.09</v>
      </c>
      <c r="N16" s="201">
        <v>0.1</v>
      </c>
      <c r="O16" s="201">
        <v>0.11</v>
      </c>
      <c r="P16" s="201">
        <v>0.18</v>
      </c>
      <c r="Q16" s="201">
        <v>0</v>
      </c>
      <c r="R16" s="201">
        <v>0</v>
      </c>
      <c r="S16" s="201">
        <v>0.02</v>
      </c>
      <c r="T16" s="201">
        <v>0.05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2.67</v>
      </c>
      <c r="AE16" s="201">
        <v>0</v>
      </c>
      <c r="AF16" s="201">
        <v>0</v>
      </c>
      <c r="AG16" s="201">
        <v>37.08</v>
      </c>
      <c r="AH16" s="201">
        <v>0</v>
      </c>
      <c r="AI16" s="201">
        <v>6.01</v>
      </c>
      <c r="AJ16" s="201">
        <v>0</v>
      </c>
      <c r="AK16" s="201">
        <v>4.3499999999999996</v>
      </c>
      <c r="AL16" s="201">
        <v>0</v>
      </c>
      <c r="AM16" s="201">
        <v>0</v>
      </c>
      <c r="AN16" s="201">
        <v>0</v>
      </c>
      <c r="AO16" s="201">
        <v>71.5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0.28999999999999998</v>
      </c>
      <c r="AV16" s="201">
        <v>0</v>
      </c>
      <c r="AW16" s="201">
        <v>0</v>
      </c>
      <c r="AX16" s="201">
        <v>0.02</v>
      </c>
      <c r="AY16" s="201">
        <v>0.18</v>
      </c>
    </row>
    <row r="17" spans="1:51">
      <c r="A17" t="s">
        <v>59</v>
      </c>
      <c r="B17" s="201">
        <v>0</v>
      </c>
      <c r="C17" s="201">
        <v>0</v>
      </c>
      <c r="D17" s="201">
        <v>5.05</v>
      </c>
      <c r="E17" s="201">
        <v>0</v>
      </c>
      <c r="F17" s="201">
        <v>0</v>
      </c>
      <c r="G17" s="201">
        <v>8.0399999999999991</v>
      </c>
      <c r="H17" s="201">
        <v>0</v>
      </c>
      <c r="I17" s="201">
        <v>0</v>
      </c>
      <c r="J17" s="201">
        <v>10.15</v>
      </c>
      <c r="K17" s="201">
        <v>0.1</v>
      </c>
      <c r="L17" s="201">
        <v>0.31</v>
      </c>
      <c r="M17" s="201">
        <v>0.09</v>
      </c>
      <c r="N17" s="201">
        <v>0.1</v>
      </c>
      <c r="O17" s="201">
        <v>0.11</v>
      </c>
      <c r="P17" s="201">
        <v>0.18</v>
      </c>
      <c r="Q17" s="201">
        <v>0</v>
      </c>
      <c r="R17" s="201">
        <v>0</v>
      </c>
      <c r="S17" s="201">
        <v>0.02</v>
      </c>
      <c r="T17" s="201">
        <v>0.05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2.67</v>
      </c>
      <c r="AE17" s="201">
        <v>0</v>
      </c>
      <c r="AF17" s="201">
        <v>0</v>
      </c>
      <c r="AG17" s="201">
        <v>37.08</v>
      </c>
      <c r="AH17" s="201">
        <v>0</v>
      </c>
      <c r="AI17" s="201">
        <v>6.01</v>
      </c>
      <c r="AJ17" s="201">
        <v>0</v>
      </c>
      <c r="AK17" s="201">
        <v>4.3499999999999996</v>
      </c>
      <c r="AL17" s="201">
        <v>0</v>
      </c>
      <c r="AM17" s="201">
        <v>0</v>
      </c>
      <c r="AN17" s="201">
        <v>0</v>
      </c>
      <c r="AO17" s="201">
        <v>71.5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0.28999999999999998</v>
      </c>
      <c r="AV17" s="201">
        <v>0</v>
      </c>
      <c r="AW17" s="201">
        <v>0</v>
      </c>
      <c r="AX17" s="201">
        <v>0.02</v>
      </c>
      <c r="AY17" s="201">
        <v>0.18</v>
      </c>
    </row>
    <row r="18" spans="1:51">
      <c r="A18" t="s">
        <v>60</v>
      </c>
      <c r="B18" s="201">
        <v>0</v>
      </c>
      <c r="C18" s="201">
        <v>0</v>
      </c>
      <c r="D18" s="201">
        <v>5.05</v>
      </c>
      <c r="E18" s="201">
        <v>0</v>
      </c>
      <c r="F18" s="201">
        <v>0</v>
      </c>
      <c r="G18" s="201">
        <v>8.0399999999999991</v>
      </c>
      <c r="H18" s="201">
        <v>0</v>
      </c>
      <c r="I18" s="201">
        <v>0</v>
      </c>
      <c r="J18" s="201">
        <v>10.15</v>
      </c>
      <c r="K18" s="201">
        <v>0.1</v>
      </c>
      <c r="L18" s="201">
        <v>0.31</v>
      </c>
      <c r="M18" s="201">
        <v>0.09</v>
      </c>
      <c r="N18" s="201">
        <v>0.1</v>
      </c>
      <c r="O18" s="201">
        <v>0.11</v>
      </c>
      <c r="P18" s="201">
        <v>0.18</v>
      </c>
      <c r="Q18" s="201">
        <v>0</v>
      </c>
      <c r="R18" s="201">
        <v>0</v>
      </c>
      <c r="S18" s="201">
        <v>0.02</v>
      </c>
      <c r="T18" s="201">
        <v>0.05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2.67</v>
      </c>
      <c r="AE18" s="201">
        <v>0</v>
      </c>
      <c r="AF18" s="201">
        <v>0</v>
      </c>
      <c r="AG18" s="201">
        <v>37.08</v>
      </c>
      <c r="AH18" s="201">
        <v>0</v>
      </c>
      <c r="AI18" s="201">
        <v>6.01</v>
      </c>
      <c r="AJ18" s="201">
        <v>0</v>
      </c>
      <c r="AK18" s="201">
        <v>4.3499999999999996</v>
      </c>
      <c r="AL18" s="201">
        <v>0</v>
      </c>
      <c r="AM18" s="201">
        <v>0</v>
      </c>
      <c r="AN18" s="201">
        <v>0</v>
      </c>
      <c r="AO18" s="201">
        <v>71.5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0.28999999999999998</v>
      </c>
      <c r="AV18" s="201">
        <v>0</v>
      </c>
      <c r="AW18" s="201">
        <v>0</v>
      </c>
      <c r="AX18" s="201">
        <v>0.02</v>
      </c>
      <c r="AY18" s="201">
        <v>0.18</v>
      </c>
    </row>
    <row r="19" spans="1:51">
      <c r="A19" t="s">
        <v>61</v>
      </c>
      <c r="B19" s="201">
        <v>0</v>
      </c>
      <c r="C19" s="201">
        <v>0</v>
      </c>
      <c r="D19" s="201">
        <v>5.05</v>
      </c>
      <c r="E19" s="201">
        <v>0</v>
      </c>
      <c r="F19" s="201">
        <v>0</v>
      </c>
      <c r="G19" s="201">
        <v>8.0399999999999991</v>
      </c>
      <c r="H19" s="201">
        <v>0</v>
      </c>
      <c r="I19" s="201">
        <v>0</v>
      </c>
      <c r="J19" s="201">
        <v>10.15</v>
      </c>
      <c r="K19" s="201">
        <v>0.1</v>
      </c>
      <c r="L19" s="201">
        <v>0.76</v>
      </c>
      <c r="M19" s="201">
        <v>0.09</v>
      </c>
      <c r="N19" s="201">
        <v>0.1</v>
      </c>
      <c r="O19" s="201">
        <v>0.11</v>
      </c>
      <c r="P19" s="201">
        <v>0.18</v>
      </c>
      <c r="Q19" s="201">
        <v>0</v>
      </c>
      <c r="R19" s="201">
        <v>0</v>
      </c>
      <c r="S19" s="201">
        <v>0.02</v>
      </c>
      <c r="T19" s="201">
        <v>0.05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2.67</v>
      </c>
      <c r="AE19" s="201">
        <v>0</v>
      </c>
      <c r="AF19" s="201">
        <v>0</v>
      </c>
      <c r="AG19" s="201">
        <v>35.26</v>
      </c>
      <c r="AH19" s="201">
        <v>0</v>
      </c>
      <c r="AI19" s="201">
        <v>6.01</v>
      </c>
      <c r="AJ19" s="201">
        <v>0</v>
      </c>
      <c r="AK19" s="201">
        <v>4.3499999999999996</v>
      </c>
      <c r="AL19" s="201">
        <v>0</v>
      </c>
      <c r="AM19" s="201">
        <v>0</v>
      </c>
      <c r="AN19" s="201">
        <v>0</v>
      </c>
      <c r="AO19" s="201">
        <v>71.5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0.28999999999999998</v>
      </c>
      <c r="AV19" s="201">
        <v>0</v>
      </c>
      <c r="AW19" s="201">
        <v>0</v>
      </c>
      <c r="AX19" s="201">
        <v>0.02</v>
      </c>
      <c r="AY19" s="201">
        <v>0.18</v>
      </c>
    </row>
    <row r="20" spans="1:51">
      <c r="A20" t="s">
        <v>62</v>
      </c>
      <c r="B20" s="201">
        <v>0</v>
      </c>
      <c r="C20" s="201">
        <v>0</v>
      </c>
      <c r="D20" s="201">
        <v>5.05</v>
      </c>
      <c r="E20" s="201">
        <v>0</v>
      </c>
      <c r="F20" s="201">
        <v>0</v>
      </c>
      <c r="G20" s="201">
        <v>8.0399999999999991</v>
      </c>
      <c r="H20" s="201">
        <v>0</v>
      </c>
      <c r="I20" s="201">
        <v>0</v>
      </c>
      <c r="J20" s="201">
        <v>10.15</v>
      </c>
      <c r="K20" s="201">
        <v>0.1</v>
      </c>
      <c r="L20" s="201">
        <v>0.31</v>
      </c>
      <c r="M20" s="201">
        <v>0.09</v>
      </c>
      <c r="N20" s="201">
        <v>0.1</v>
      </c>
      <c r="O20" s="201">
        <v>0.11</v>
      </c>
      <c r="P20" s="201">
        <v>0.18</v>
      </c>
      <c r="Q20" s="201">
        <v>0</v>
      </c>
      <c r="R20" s="201">
        <v>0</v>
      </c>
      <c r="S20" s="201">
        <v>0.02</v>
      </c>
      <c r="T20" s="201">
        <v>0.05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2.67</v>
      </c>
      <c r="AE20" s="201">
        <v>0</v>
      </c>
      <c r="AF20" s="201">
        <v>0</v>
      </c>
      <c r="AG20" s="201">
        <v>35.26</v>
      </c>
      <c r="AH20" s="201">
        <v>0</v>
      </c>
      <c r="AI20" s="201">
        <v>6.01</v>
      </c>
      <c r="AJ20" s="201">
        <v>0</v>
      </c>
      <c r="AK20" s="201">
        <v>4.3499999999999996</v>
      </c>
      <c r="AL20" s="201">
        <v>0</v>
      </c>
      <c r="AM20" s="201">
        <v>0</v>
      </c>
      <c r="AN20" s="201">
        <v>0</v>
      </c>
      <c r="AO20" s="201">
        <v>71.5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0.28999999999999998</v>
      </c>
      <c r="AV20" s="201">
        <v>0</v>
      </c>
      <c r="AW20" s="201">
        <v>0</v>
      </c>
      <c r="AX20" s="201">
        <v>0.02</v>
      </c>
      <c r="AY20" s="201">
        <v>0.18</v>
      </c>
    </row>
    <row r="21" spans="1:51">
      <c r="A21" t="s">
        <v>63</v>
      </c>
      <c r="B21" s="201">
        <v>0</v>
      </c>
      <c r="C21" s="201">
        <v>0</v>
      </c>
      <c r="D21" s="201">
        <v>5.05</v>
      </c>
      <c r="E21" s="201">
        <v>0</v>
      </c>
      <c r="F21" s="201">
        <v>0</v>
      </c>
      <c r="G21" s="201">
        <v>8.0399999999999991</v>
      </c>
      <c r="H21" s="201">
        <v>0</v>
      </c>
      <c r="I21" s="201">
        <v>0</v>
      </c>
      <c r="J21" s="201">
        <v>10.15</v>
      </c>
      <c r="K21" s="201">
        <v>0.1</v>
      </c>
      <c r="L21" s="201">
        <v>0.31</v>
      </c>
      <c r="M21" s="201">
        <v>0.09</v>
      </c>
      <c r="N21" s="201">
        <v>0.1</v>
      </c>
      <c r="O21" s="201">
        <v>0.11</v>
      </c>
      <c r="P21" s="201">
        <v>0.18</v>
      </c>
      <c r="Q21" s="201">
        <v>0</v>
      </c>
      <c r="R21" s="201">
        <v>0</v>
      </c>
      <c r="S21" s="201">
        <v>0.02</v>
      </c>
      <c r="T21" s="201">
        <v>0.05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2.67</v>
      </c>
      <c r="AE21" s="201">
        <v>0</v>
      </c>
      <c r="AF21" s="201">
        <v>0</v>
      </c>
      <c r="AG21" s="201">
        <v>36.17</v>
      </c>
      <c r="AH21" s="201">
        <v>0</v>
      </c>
      <c r="AI21" s="201">
        <v>6.01</v>
      </c>
      <c r="AJ21" s="201">
        <v>0</v>
      </c>
      <c r="AK21" s="201">
        <v>4.3499999999999996</v>
      </c>
      <c r="AL21" s="201">
        <v>0</v>
      </c>
      <c r="AM21" s="201">
        <v>0</v>
      </c>
      <c r="AN21" s="201">
        <v>0</v>
      </c>
      <c r="AO21" s="201">
        <v>71.5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0.28999999999999998</v>
      </c>
      <c r="AV21" s="201">
        <v>0</v>
      </c>
      <c r="AW21" s="201">
        <v>0</v>
      </c>
      <c r="AX21" s="201">
        <v>0.02</v>
      </c>
      <c r="AY21" s="201">
        <v>0.18</v>
      </c>
    </row>
    <row r="22" spans="1:51">
      <c r="A22" t="s">
        <v>64</v>
      </c>
      <c r="B22" s="201">
        <v>0</v>
      </c>
      <c r="C22" s="201">
        <v>0</v>
      </c>
      <c r="D22" s="201">
        <v>5.05</v>
      </c>
      <c r="E22" s="201">
        <v>0</v>
      </c>
      <c r="F22" s="201">
        <v>0</v>
      </c>
      <c r="G22" s="201">
        <v>8.0399999999999991</v>
      </c>
      <c r="H22" s="201">
        <v>0</v>
      </c>
      <c r="I22" s="201">
        <v>0</v>
      </c>
      <c r="J22" s="201">
        <v>10.15</v>
      </c>
      <c r="K22" s="201">
        <v>0.1</v>
      </c>
      <c r="L22" s="201">
        <v>0.31</v>
      </c>
      <c r="M22" s="201">
        <v>0.09</v>
      </c>
      <c r="N22" s="201">
        <v>0.1</v>
      </c>
      <c r="O22" s="201">
        <v>0.11</v>
      </c>
      <c r="P22" s="201">
        <v>0.18</v>
      </c>
      <c r="Q22" s="201">
        <v>0</v>
      </c>
      <c r="R22" s="201">
        <v>0</v>
      </c>
      <c r="S22" s="201">
        <v>0.02</v>
      </c>
      <c r="T22" s="201">
        <v>0.05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2.67</v>
      </c>
      <c r="AE22" s="201">
        <v>0</v>
      </c>
      <c r="AF22" s="201">
        <v>0</v>
      </c>
      <c r="AG22" s="201">
        <v>36.17</v>
      </c>
      <c r="AH22" s="201">
        <v>0</v>
      </c>
      <c r="AI22" s="201">
        <v>6.01</v>
      </c>
      <c r="AJ22" s="201">
        <v>0</v>
      </c>
      <c r="AK22" s="201">
        <v>4.3499999999999996</v>
      </c>
      <c r="AL22" s="201">
        <v>0</v>
      </c>
      <c r="AM22" s="201">
        <v>0</v>
      </c>
      <c r="AN22" s="201">
        <v>0</v>
      </c>
      <c r="AO22" s="201">
        <v>71.5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0.28999999999999998</v>
      </c>
      <c r="AV22" s="201">
        <v>0</v>
      </c>
      <c r="AW22" s="201">
        <v>0</v>
      </c>
      <c r="AX22" s="201">
        <v>0.02</v>
      </c>
      <c r="AY22" s="201">
        <v>0.18</v>
      </c>
    </row>
    <row r="23" spans="1:51">
      <c r="A23" t="s">
        <v>65</v>
      </c>
      <c r="B23" s="201">
        <v>0</v>
      </c>
      <c r="C23" s="201">
        <v>0</v>
      </c>
      <c r="D23" s="201">
        <v>5.05</v>
      </c>
      <c r="E23" s="201">
        <v>0</v>
      </c>
      <c r="F23" s="201">
        <v>0</v>
      </c>
      <c r="G23" s="201">
        <v>8.0399999999999991</v>
      </c>
      <c r="H23" s="201">
        <v>0</v>
      </c>
      <c r="I23" s="201">
        <v>0</v>
      </c>
      <c r="J23" s="201">
        <v>10.15</v>
      </c>
      <c r="K23" s="201">
        <v>0.1</v>
      </c>
      <c r="L23" s="201">
        <v>0.31</v>
      </c>
      <c r="M23" s="201">
        <v>0.09</v>
      </c>
      <c r="N23" s="201">
        <v>0.1</v>
      </c>
      <c r="O23" s="201">
        <v>0.11</v>
      </c>
      <c r="P23" s="201">
        <v>0.18</v>
      </c>
      <c r="Q23" s="201">
        <v>0</v>
      </c>
      <c r="R23" s="201">
        <v>0</v>
      </c>
      <c r="S23" s="201">
        <v>0.02</v>
      </c>
      <c r="T23" s="201">
        <v>0.05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2.67</v>
      </c>
      <c r="AE23" s="201">
        <v>0</v>
      </c>
      <c r="AF23" s="201">
        <v>0</v>
      </c>
      <c r="AG23" s="201">
        <v>36.17</v>
      </c>
      <c r="AH23" s="201">
        <v>0</v>
      </c>
      <c r="AI23" s="201">
        <v>6.01</v>
      </c>
      <c r="AJ23" s="201">
        <v>0</v>
      </c>
      <c r="AK23" s="201">
        <v>4.3499999999999996</v>
      </c>
      <c r="AL23" s="201">
        <v>0</v>
      </c>
      <c r="AM23" s="201">
        <v>0</v>
      </c>
      <c r="AN23" s="201">
        <v>0</v>
      </c>
      <c r="AO23" s="201">
        <v>71.5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0.28999999999999998</v>
      </c>
      <c r="AV23" s="201">
        <v>0</v>
      </c>
      <c r="AW23" s="201">
        <v>0</v>
      </c>
      <c r="AX23" s="201">
        <v>0.02</v>
      </c>
      <c r="AY23" s="201">
        <v>0.18</v>
      </c>
    </row>
    <row r="24" spans="1:51">
      <c r="A24" t="s">
        <v>66</v>
      </c>
      <c r="B24" s="201">
        <v>0</v>
      </c>
      <c r="C24" s="201">
        <v>0</v>
      </c>
      <c r="D24" s="201">
        <v>5.05</v>
      </c>
      <c r="E24" s="201">
        <v>0</v>
      </c>
      <c r="F24" s="201">
        <v>0</v>
      </c>
      <c r="G24" s="201">
        <v>8.0399999999999991</v>
      </c>
      <c r="H24" s="201">
        <v>0</v>
      </c>
      <c r="I24" s="201">
        <v>0</v>
      </c>
      <c r="J24" s="201">
        <v>10.15</v>
      </c>
      <c r="K24" s="201">
        <v>0.1</v>
      </c>
      <c r="L24" s="201">
        <v>0.31</v>
      </c>
      <c r="M24" s="201">
        <v>0.09</v>
      </c>
      <c r="N24" s="201">
        <v>0.1</v>
      </c>
      <c r="O24" s="201">
        <v>0.11</v>
      </c>
      <c r="P24" s="201">
        <v>0.18</v>
      </c>
      <c r="Q24" s="201">
        <v>0</v>
      </c>
      <c r="R24" s="201">
        <v>0.03</v>
      </c>
      <c r="S24" s="201">
        <v>0.02</v>
      </c>
      <c r="T24" s="201">
        <v>0.05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2.67</v>
      </c>
      <c r="AE24" s="201">
        <v>0</v>
      </c>
      <c r="AF24" s="201">
        <v>0</v>
      </c>
      <c r="AG24" s="201">
        <v>36.17</v>
      </c>
      <c r="AH24" s="201">
        <v>0</v>
      </c>
      <c r="AI24" s="201">
        <v>6.01</v>
      </c>
      <c r="AJ24" s="201">
        <v>0</v>
      </c>
      <c r="AK24" s="201">
        <v>4.3499999999999996</v>
      </c>
      <c r="AL24" s="201">
        <v>0</v>
      </c>
      <c r="AM24" s="201">
        <v>0</v>
      </c>
      <c r="AN24" s="201">
        <v>0</v>
      </c>
      <c r="AO24" s="201">
        <v>71.5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0.28999999999999998</v>
      </c>
      <c r="AV24" s="201">
        <v>0</v>
      </c>
      <c r="AW24" s="201">
        <v>0</v>
      </c>
      <c r="AX24" s="201">
        <v>0.02</v>
      </c>
      <c r="AY24" s="201">
        <v>0.18</v>
      </c>
    </row>
    <row r="25" spans="1:51">
      <c r="A25" t="s">
        <v>67</v>
      </c>
      <c r="B25" s="201">
        <v>0</v>
      </c>
      <c r="C25" s="201">
        <v>0</v>
      </c>
      <c r="D25" s="201">
        <v>5.05</v>
      </c>
      <c r="E25" s="201">
        <v>0</v>
      </c>
      <c r="F25" s="201">
        <v>0</v>
      </c>
      <c r="G25" s="201">
        <v>8.0399999999999991</v>
      </c>
      <c r="H25" s="201">
        <v>0</v>
      </c>
      <c r="I25" s="201">
        <v>0</v>
      </c>
      <c r="J25" s="201">
        <v>10.15</v>
      </c>
      <c r="K25" s="201">
        <v>0.1</v>
      </c>
      <c r="L25" s="201">
        <v>0.31</v>
      </c>
      <c r="M25" s="201">
        <v>0.09</v>
      </c>
      <c r="N25" s="201">
        <v>0.1</v>
      </c>
      <c r="O25" s="201">
        <v>0.11</v>
      </c>
      <c r="P25" s="201">
        <v>0.18</v>
      </c>
      <c r="Q25" s="201">
        <v>0</v>
      </c>
      <c r="R25" s="201">
        <v>0</v>
      </c>
      <c r="S25" s="201">
        <v>0.02</v>
      </c>
      <c r="T25" s="201">
        <v>0.05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2.67</v>
      </c>
      <c r="AE25" s="201">
        <v>0</v>
      </c>
      <c r="AF25" s="201">
        <v>0</v>
      </c>
      <c r="AG25" s="201">
        <v>36.17</v>
      </c>
      <c r="AH25" s="201">
        <v>0</v>
      </c>
      <c r="AI25" s="201">
        <v>6.01</v>
      </c>
      <c r="AJ25" s="201">
        <v>0</v>
      </c>
      <c r="AK25" s="201">
        <v>4.3499999999999996</v>
      </c>
      <c r="AL25" s="201">
        <v>0</v>
      </c>
      <c r="AM25" s="201">
        <v>0</v>
      </c>
      <c r="AN25" s="201">
        <v>0</v>
      </c>
      <c r="AO25" s="201">
        <v>71.5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0.28999999999999998</v>
      </c>
      <c r="AV25" s="201">
        <v>0</v>
      </c>
      <c r="AW25" s="201">
        <v>0</v>
      </c>
      <c r="AX25" s="201">
        <v>0.02</v>
      </c>
      <c r="AY25" s="201">
        <v>0.18</v>
      </c>
    </row>
    <row r="26" spans="1:51">
      <c r="A26" t="s">
        <v>68</v>
      </c>
      <c r="B26" s="201">
        <v>0</v>
      </c>
      <c r="C26" s="201">
        <v>0</v>
      </c>
      <c r="D26" s="201">
        <v>5.05</v>
      </c>
      <c r="E26" s="201">
        <v>0</v>
      </c>
      <c r="F26" s="201">
        <v>0</v>
      </c>
      <c r="G26" s="201">
        <v>8.0399999999999991</v>
      </c>
      <c r="H26" s="201">
        <v>0</v>
      </c>
      <c r="I26" s="201">
        <v>0</v>
      </c>
      <c r="J26" s="201">
        <v>10.15</v>
      </c>
      <c r="K26" s="201">
        <v>0.1</v>
      </c>
      <c r="L26" s="201">
        <v>0.31</v>
      </c>
      <c r="M26" s="201">
        <v>0.09</v>
      </c>
      <c r="N26" s="201">
        <v>0.1</v>
      </c>
      <c r="O26" s="201">
        <v>0.11</v>
      </c>
      <c r="P26" s="201">
        <v>0.18</v>
      </c>
      <c r="Q26" s="201">
        <v>0</v>
      </c>
      <c r="R26" s="201">
        <v>0</v>
      </c>
      <c r="S26" s="201">
        <v>0.02</v>
      </c>
      <c r="T26" s="201">
        <v>0.05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2.67</v>
      </c>
      <c r="AE26" s="201">
        <v>0</v>
      </c>
      <c r="AF26" s="201">
        <v>0</v>
      </c>
      <c r="AG26" s="201">
        <v>36.17</v>
      </c>
      <c r="AH26" s="201">
        <v>0</v>
      </c>
      <c r="AI26" s="201">
        <v>6.01</v>
      </c>
      <c r="AJ26" s="201">
        <v>0</v>
      </c>
      <c r="AK26" s="201">
        <v>4.3499999999999996</v>
      </c>
      <c r="AL26" s="201">
        <v>0</v>
      </c>
      <c r="AM26" s="201">
        <v>0</v>
      </c>
      <c r="AN26" s="201">
        <v>0</v>
      </c>
      <c r="AO26" s="201">
        <v>71.5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0.28999999999999998</v>
      </c>
      <c r="AV26" s="201">
        <v>0</v>
      </c>
      <c r="AW26" s="201">
        <v>0</v>
      </c>
      <c r="AX26" s="201">
        <v>0</v>
      </c>
      <c r="AY26" s="201">
        <v>0.18</v>
      </c>
    </row>
    <row r="27" spans="1:51">
      <c r="A27" t="s">
        <v>69</v>
      </c>
      <c r="B27" s="201">
        <v>0</v>
      </c>
      <c r="C27" s="201">
        <v>0</v>
      </c>
      <c r="D27" s="201">
        <v>4.9800000000000004</v>
      </c>
      <c r="E27" s="201">
        <v>0</v>
      </c>
      <c r="F27" s="201">
        <v>0</v>
      </c>
      <c r="G27" s="201">
        <v>8.0399999999999991</v>
      </c>
      <c r="H27" s="201">
        <v>0</v>
      </c>
      <c r="I27" s="201">
        <v>0</v>
      </c>
      <c r="J27" s="201">
        <v>10.15</v>
      </c>
      <c r="K27" s="201">
        <v>0.1</v>
      </c>
      <c r="L27" s="201">
        <v>0.31</v>
      </c>
      <c r="M27" s="201">
        <v>0.09</v>
      </c>
      <c r="N27" s="201">
        <v>0.1</v>
      </c>
      <c r="O27" s="201">
        <v>0.11</v>
      </c>
      <c r="P27" s="201">
        <v>0.18</v>
      </c>
      <c r="Q27" s="201">
        <v>0</v>
      </c>
      <c r="R27" s="201">
        <v>0</v>
      </c>
      <c r="S27" s="201">
        <v>0.02</v>
      </c>
      <c r="T27" s="201">
        <v>0.05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2.67</v>
      </c>
      <c r="AE27" s="201">
        <v>0</v>
      </c>
      <c r="AF27" s="201">
        <v>0</v>
      </c>
      <c r="AG27" s="201">
        <v>36.17</v>
      </c>
      <c r="AH27" s="201">
        <v>0</v>
      </c>
      <c r="AI27" s="201">
        <v>6.01</v>
      </c>
      <c r="AJ27" s="201">
        <v>0</v>
      </c>
      <c r="AK27" s="201">
        <v>4.3499999999999996</v>
      </c>
      <c r="AL27" s="201">
        <v>0</v>
      </c>
      <c r="AM27" s="201">
        <v>0</v>
      </c>
      <c r="AN27" s="201">
        <v>0</v>
      </c>
      <c r="AO27" s="201">
        <v>71.5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0.28999999999999998</v>
      </c>
      <c r="AV27" s="201">
        <v>0</v>
      </c>
      <c r="AW27" s="201">
        <v>0</v>
      </c>
      <c r="AX27" s="201">
        <v>0</v>
      </c>
      <c r="AY27" s="201">
        <v>0.18</v>
      </c>
    </row>
    <row r="28" spans="1:51">
      <c r="A28" t="s">
        <v>70</v>
      </c>
      <c r="B28" s="201">
        <v>0</v>
      </c>
      <c r="C28" s="201">
        <v>0</v>
      </c>
      <c r="D28" s="201">
        <v>4.9800000000000004</v>
      </c>
      <c r="E28" s="201">
        <v>0</v>
      </c>
      <c r="F28" s="201">
        <v>0</v>
      </c>
      <c r="G28" s="201">
        <v>8.0399999999999991</v>
      </c>
      <c r="H28" s="201">
        <v>0</v>
      </c>
      <c r="I28" s="201">
        <v>0</v>
      </c>
      <c r="J28" s="201">
        <v>10.15</v>
      </c>
      <c r="K28" s="201">
        <v>0.1</v>
      </c>
      <c r="L28" s="201">
        <v>0.31</v>
      </c>
      <c r="M28" s="201">
        <v>0.09</v>
      </c>
      <c r="N28" s="201">
        <v>0.1</v>
      </c>
      <c r="O28" s="201">
        <v>0.11</v>
      </c>
      <c r="P28" s="201">
        <v>0.18</v>
      </c>
      <c r="Q28" s="201">
        <v>0</v>
      </c>
      <c r="R28" s="201">
        <v>0</v>
      </c>
      <c r="S28" s="201">
        <v>0.02</v>
      </c>
      <c r="T28" s="201">
        <v>0.05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2.67</v>
      </c>
      <c r="AE28" s="201">
        <v>0</v>
      </c>
      <c r="AF28" s="201">
        <v>0</v>
      </c>
      <c r="AG28" s="201">
        <v>36.17</v>
      </c>
      <c r="AH28" s="201">
        <v>0</v>
      </c>
      <c r="AI28" s="201">
        <v>6.01</v>
      </c>
      <c r="AJ28" s="201">
        <v>0</v>
      </c>
      <c r="AK28" s="201">
        <v>4.3499999999999996</v>
      </c>
      <c r="AL28" s="201">
        <v>0</v>
      </c>
      <c r="AM28" s="201">
        <v>0</v>
      </c>
      <c r="AN28" s="201">
        <v>0</v>
      </c>
      <c r="AO28" s="201">
        <v>71.5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0.28999999999999998</v>
      </c>
      <c r="AV28" s="201">
        <v>0</v>
      </c>
      <c r="AW28" s="201">
        <v>0</v>
      </c>
      <c r="AX28" s="201">
        <v>0</v>
      </c>
      <c r="AY28" s="201">
        <v>0.18</v>
      </c>
    </row>
    <row r="29" spans="1:51">
      <c r="A29" t="s">
        <v>71</v>
      </c>
      <c r="B29" s="201">
        <v>0</v>
      </c>
      <c r="C29" s="201">
        <v>0</v>
      </c>
      <c r="D29" s="201">
        <v>4.9800000000000004</v>
      </c>
      <c r="E29" s="201">
        <v>0</v>
      </c>
      <c r="F29" s="201">
        <v>0</v>
      </c>
      <c r="G29" s="201">
        <v>8.0399999999999991</v>
      </c>
      <c r="H29" s="201">
        <v>0</v>
      </c>
      <c r="I29" s="201">
        <v>0</v>
      </c>
      <c r="J29" s="201">
        <v>10.15</v>
      </c>
      <c r="K29" s="201">
        <v>0.1</v>
      </c>
      <c r="L29" s="201">
        <v>0.31</v>
      </c>
      <c r="M29" s="201">
        <v>0.09</v>
      </c>
      <c r="N29" s="201">
        <v>0.1</v>
      </c>
      <c r="O29" s="201">
        <v>0.11</v>
      </c>
      <c r="P29" s="201">
        <v>0.18</v>
      </c>
      <c r="Q29" s="201">
        <v>0</v>
      </c>
      <c r="R29" s="201">
        <v>0</v>
      </c>
      <c r="S29" s="201">
        <v>0.02</v>
      </c>
      <c r="T29" s="201">
        <v>0.05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2.67</v>
      </c>
      <c r="AE29" s="201">
        <v>0</v>
      </c>
      <c r="AF29" s="201">
        <v>0</v>
      </c>
      <c r="AG29" s="201">
        <v>36.17</v>
      </c>
      <c r="AH29" s="201">
        <v>0</v>
      </c>
      <c r="AI29" s="201">
        <v>6.01</v>
      </c>
      <c r="AJ29" s="201">
        <v>0</v>
      </c>
      <c r="AK29" s="201">
        <v>4.3499999999999996</v>
      </c>
      <c r="AL29" s="201">
        <v>0</v>
      </c>
      <c r="AM29" s="201">
        <v>0</v>
      </c>
      <c r="AN29" s="201">
        <v>0</v>
      </c>
      <c r="AO29" s="201">
        <v>71.5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0.28999999999999998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4.9800000000000004</v>
      </c>
      <c r="E30" s="201">
        <v>0</v>
      </c>
      <c r="F30" s="201">
        <v>0</v>
      </c>
      <c r="G30" s="201">
        <v>8.0399999999999991</v>
      </c>
      <c r="H30" s="201">
        <v>0</v>
      </c>
      <c r="I30" s="201">
        <v>0</v>
      </c>
      <c r="J30" s="201">
        <v>10.15</v>
      </c>
      <c r="K30" s="201">
        <v>0.1</v>
      </c>
      <c r="L30" s="201">
        <v>0.31</v>
      </c>
      <c r="M30" s="201">
        <v>0.09</v>
      </c>
      <c r="N30" s="201">
        <v>0.1</v>
      </c>
      <c r="O30" s="201">
        <v>0.11</v>
      </c>
      <c r="P30" s="201">
        <v>0.18</v>
      </c>
      <c r="Q30" s="201">
        <v>0</v>
      </c>
      <c r="R30" s="201">
        <v>0</v>
      </c>
      <c r="S30" s="201">
        <v>0.02</v>
      </c>
      <c r="T30" s="201">
        <v>0.05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2.67</v>
      </c>
      <c r="AE30" s="201">
        <v>0</v>
      </c>
      <c r="AF30" s="201">
        <v>0</v>
      </c>
      <c r="AG30" s="201">
        <v>36.17</v>
      </c>
      <c r="AH30" s="201">
        <v>0</v>
      </c>
      <c r="AI30" s="201">
        <v>6.01</v>
      </c>
      <c r="AJ30" s="201">
        <v>0</v>
      </c>
      <c r="AK30" s="201">
        <v>4.3499999999999996</v>
      </c>
      <c r="AL30" s="201">
        <v>0</v>
      </c>
      <c r="AM30" s="201">
        <v>0</v>
      </c>
      <c r="AN30" s="201">
        <v>0</v>
      </c>
      <c r="AO30" s="201">
        <v>71.5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0.28999999999999998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4.9800000000000004</v>
      </c>
      <c r="E31" s="201">
        <v>0</v>
      </c>
      <c r="F31" s="201">
        <v>0</v>
      </c>
      <c r="G31" s="201">
        <v>8.0399999999999991</v>
      </c>
      <c r="H31" s="201">
        <v>0</v>
      </c>
      <c r="I31" s="201">
        <v>0</v>
      </c>
      <c r="J31" s="201">
        <v>10.15</v>
      </c>
      <c r="K31" s="201">
        <v>0.1</v>
      </c>
      <c r="L31" s="201">
        <v>0.31</v>
      </c>
      <c r="M31" s="201">
        <v>0.09</v>
      </c>
      <c r="N31" s="201">
        <v>0.1</v>
      </c>
      <c r="O31" s="201">
        <v>0.11</v>
      </c>
      <c r="P31" s="201">
        <v>0.18</v>
      </c>
      <c r="Q31" s="201">
        <v>0</v>
      </c>
      <c r="R31" s="201">
        <v>0</v>
      </c>
      <c r="S31" s="201">
        <v>0.02</v>
      </c>
      <c r="T31" s="201">
        <v>0.05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2.67</v>
      </c>
      <c r="AE31" s="201">
        <v>0</v>
      </c>
      <c r="AF31" s="201">
        <v>0</v>
      </c>
      <c r="AG31" s="201">
        <v>36.17</v>
      </c>
      <c r="AH31" s="201">
        <v>0</v>
      </c>
      <c r="AI31" s="201">
        <v>6.01</v>
      </c>
      <c r="AJ31" s="201">
        <v>0</v>
      </c>
      <c r="AK31" s="201">
        <v>4.3499999999999996</v>
      </c>
      <c r="AL31" s="201">
        <v>0</v>
      </c>
      <c r="AM31" s="201">
        <v>0</v>
      </c>
      <c r="AN31" s="201">
        <v>0</v>
      </c>
      <c r="AO31" s="201">
        <v>71.5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0.28999999999999998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4.9800000000000004</v>
      </c>
      <c r="E32" s="201">
        <v>0</v>
      </c>
      <c r="F32" s="201">
        <v>0</v>
      </c>
      <c r="G32" s="201">
        <v>8.0399999999999991</v>
      </c>
      <c r="H32" s="201">
        <v>0</v>
      </c>
      <c r="I32" s="201">
        <v>0</v>
      </c>
      <c r="J32" s="201">
        <v>10.15</v>
      </c>
      <c r="K32" s="201">
        <v>0.1</v>
      </c>
      <c r="L32" s="201">
        <v>0.31</v>
      </c>
      <c r="M32" s="201">
        <v>0.09</v>
      </c>
      <c r="N32" s="201">
        <v>0.1</v>
      </c>
      <c r="O32" s="201">
        <v>0.11</v>
      </c>
      <c r="P32" s="201">
        <v>0.18</v>
      </c>
      <c r="Q32" s="201">
        <v>0</v>
      </c>
      <c r="R32" s="201">
        <v>0</v>
      </c>
      <c r="S32" s="201">
        <v>0.02</v>
      </c>
      <c r="T32" s="201">
        <v>0.05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2.67</v>
      </c>
      <c r="AE32" s="201">
        <v>0</v>
      </c>
      <c r="AF32" s="201">
        <v>0</v>
      </c>
      <c r="AG32" s="201">
        <v>36.17</v>
      </c>
      <c r="AH32" s="201">
        <v>0</v>
      </c>
      <c r="AI32" s="201">
        <v>6.01</v>
      </c>
      <c r="AJ32" s="201">
        <v>0</v>
      </c>
      <c r="AK32" s="201">
        <v>4.3499999999999996</v>
      </c>
      <c r="AL32" s="201">
        <v>0</v>
      </c>
      <c r="AM32" s="201">
        <v>0</v>
      </c>
      <c r="AN32" s="201">
        <v>0</v>
      </c>
      <c r="AO32" s="201">
        <v>71.5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0.28999999999999998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4.9800000000000004</v>
      </c>
      <c r="E33" s="201">
        <v>0</v>
      </c>
      <c r="F33" s="201">
        <v>0</v>
      </c>
      <c r="G33" s="201">
        <v>8.0399999999999991</v>
      </c>
      <c r="H33" s="201">
        <v>0</v>
      </c>
      <c r="I33" s="201">
        <v>0</v>
      </c>
      <c r="J33" s="201">
        <v>10.15</v>
      </c>
      <c r="K33" s="201">
        <v>0.1</v>
      </c>
      <c r="L33" s="201">
        <v>0.31</v>
      </c>
      <c r="M33" s="201">
        <v>0.09</v>
      </c>
      <c r="N33" s="201">
        <v>0.1</v>
      </c>
      <c r="O33" s="201">
        <v>0.11</v>
      </c>
      <c r="P33" s="201">
        <v>0.18</v>
      </c>
      <c r="Q33" s="201">
        <v>0</v>
      </c>
      <c r="R33" s="201">
        <v>0</v>
      </c>
      <c r="S33" s="201">
        <v>0.02</v>
      </c>
      <c r="T33" s="201">
        <v>0.05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2.67</v>
      </c>
      <c r="AE33" s="201">
        <v>0</v>
      </c>
      <c r="AF33" s="201">
        <v>0</v>
      </c>
      <c r="AG33" s="201">
        <v>36.17</v>
      </c>
      <c r="AH33" s="201">
        <v>0</v>
      </c>
      <c r="AI33" s="201">
        <v>6.01</v>
      </c>
      <c r="AJ33" s="201">
        <v>0</v>
      </c>
      <c r="AK33" s="201">
        <v>3.74</v>
      </c>
      <c r="AL33" s="201">
        <v>0</v>
      </c>
      <c r="AM33" s="201">
        <v>0</v>
      </c>
      <c r="AN33" s="201">
        <v>0</v>
      </c>
      <c r="AO33" s="201">
        <v>71.5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0.28999999999999998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4.9800000000000004</v>
      </c>
      <c r="E34" s="201">
        <v>0</v>
      </c>
      <c r="F34" s="201">
        <v>0</v>
      </c>
      <c r="G34" s="201">
        <v>8.0399999999999991</v>
      </c>
      <c r="H34" s="201">
        <v>0</v>
      </c>
      <c r="I34" s="201">
        <v>0</v>
      </c>
      <c r="J34" s="201">
        <v>10.15</v>
      </c>
      <c r="K34" s="201">
        <v>0.1</v>
      </c>
      <c r="L34" s="201">
        <v>0.31</v>
      </c>
      <c r="M34" s="201">
        <v>0.09</v>
      </c>
      <c r="N34" s="201">
        <v>0.1</v>
      </c>
      <c r="O34" s="201">
        <v>0.11</v>
      </c>
      <c r="P34" s="201">
        <v>0.18</v>
      </c>
      <c r="Q34" s="201">
        <v>0</v>
      </c>
      <c r="R34" s="201">
        <v>0</v>
      </c>
      <c r="S34" s="201">
        <v>0.02</v>
      </c>
      <c r="T34" s="201">
        <v>0.05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2.67</v>
      </c>
      <c r="AE34" s="201">
        <v>0</v>
      </c>
      <c r="AF34" s="201">
        <v>0</v>
      </c>
      <c r="AG34" s="201">
        <v>36.17</v>
      </c>
      <c r="AH34" s="201">
        <v>0</v>
      </c>
      <c r="AI34" s="201">
        <v>6.01</v>
      </c>
      <c r="AJ34" s="201">
        <v>0</v>
      </c>
      <c r="AK34" s="201">
        <v>3.74</v>
      </c>
      <c r="AL34" s="201">
        <v>0</v>
      </c>
      <c r="AM34" s="201">
        <v>0</v>
      </c>
      <c r="AN34" s="201">
        <v>0</v>
      </c>
      <c r="AO34" s="201">
        <v>71.5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0.28999999999999998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4.91</v>
      </c>
      <c r="E35" s="201">
        <v>0</v>
      </c>
      <c r="F35" s="201">
        <v>0</v>
      </c>
      <c r="G35" s="201">
        <v>8.0399999999999991</v>
      </c>
      <c r="H35" s="201">
        <v>0</v>
      </c>
      <c r="I35" s="201">
        <v>0</v>
      </c>
      <c r="J35" s="201">
        <v>10.01</v>
      </c>
      <c r="K35" s="201">
        <v>0.1</v>
      </c>
      <c r="L35" s="201">
        <v>0.31</v>
      </c>
      <c r="M35" s="201">
        <v>0.09</v>
      </c>
      <c r="N35" s="201">
        <v>0.1</v>
      </c>
      <c r="O35" s="201">
        <v>0.11</v>
      </c>
      <c r="P35" s="201">
        <v>0.18</v>
      </c>
      <c r="Q35" s="201">
        <v>0</v>
      </c>
      <c r="R35" s="201">
        <v>0</v>
      </c>
      <c r="S35" s="201">
        <v>0.02</v>
      </c>
      <c r="T35" s="201">
        <v>0.05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2.67</v>
      </c>
      <c r="AE35" s="201">
        <v>0</v>
      </c>
      <c r="AF35" s="201">
        <v>0</v>
      </c>
      <c r="AG35" s="201">
        <v>36.17</v>
      </c>
      <c r="AH35" s="201">
        <v>0</v>
      </c>
      <c r="AI35" s="201">
        <v>6.01</v>
      </c>
      <c r="AJ35" s="201">
        <v>0</v>
      </c>
      <c r="AK35" s="201">
        <v>3.74</v>
      </c>
      <c r="AL35" s="201">
        <v>0</v>
      </c>
      <c r="AM35" s="201">
        <v>0</v>
      </c>
      <c r="AN35" s="201">
        <v>0</v>
      </c>
      <c r="AO35" s="201">
        <v>71.5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0.28999999999999998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4.91</v>
      </c>
      <c r="E36" s="201">
        <v>0</v>
      </c>
      <c r="F36" s="201">
        <v>0</v>
      </c>
      <c r="G36" s="201">
        <v>8.0399999999999991</v>
      </c>
      <c r="H36" s="201">
        <v>0</v>
      </c>
      <c r="I36" s="201">
        <v>0</v>
      </c>
      <c r="J36" s="201">
        <v>10.01</v>
      </c>
      <c r="K36" s="201">
        <v>0.1</v>
      </c>
      <c r="L36" s="201">
        <v>0.31</v>
      </c>
      <c r="M36" s="201">
        <v>0.09</v>
      </c>
      <c r="N36" s="201">
        <v>0.1</v>
      </c>
      <c r="O36" s="201">
        <v>0.11</v>
      </c>
      <c r="P36" s="201">
        <v>0.18</v>
      </c>
      <c r="Q36" s="201">
        <v>0</v>
      </c>
      <c r="R36" s="201">
        <v>0</v>
      </c>
      <c r="S36" s="201">
        <v>0.02</v>
      </c>
      <c r="T36" s="201">
        <v>0.05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2.67</v>
      </c>
      <c r="AE36" s="201">
        <v>0</v>
      </c>
      <c r="AF36" s="201">
        <v>0</v>
      </c>
      <c r="AG36" s="201">
        <v>37.08</v>
      </c>
      <c r="AH36" s="201">
        <v>0</v>
      </c>
      <c r="AI36" s="201">
        <v>6.01</v>
      </c>
      <c r="AJ36" s="201">
        <v>0</v>
      </c>
      <c r="AK36" s="201">
        <v>3.74</v>
      </c>
      <c r="AL36" s="201">
        <v>0</v>
      </c>
      <c r="AM36" s="201">
        <v>0</v>
      </c>
      <c r="AN36" s="201">
        <v>0</v>
      </c>
      <c r="AO36" s="201">
        <v>71.5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0.28999999999999998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4.91</v>
      </c>
      <c r="E37" s="201">
        <v>0</v>
      </c>
      <c r="F37" s="201">
        <v>0</v>
      </c>
      <c r="G37" s="201">
        <v>8.0399999999999991</v>
      </c>
      <c r="H37" s="201">
        <v>0</v>
      </c>
      <c r="I37" s="201">
        <v>0</v>
      </c>
      <c r="J37" s="201">
        <v>10.01</v>
      </c>
      <c r="K37" s="201">
        <v>0.1</v>
      </c>
      <c r="L37" s="201">
        <v>0.31</v>
      </c>
      <c r="M37" s="201">
        <v>0.09</v>
      </c>
      <c r="N37" s="201">
        <v>0.1</v>
      </c>
      <c r="O37" s="201">
        <v>0.11</v>
      </c>
      <c r="P37" s="201">
        <v>0.18</v>
      </c>
      <c r="Q37" s="201">
        <v>0</v>
      </c>
      <c r="R37" s="201">
        <v>0</v>
      </c>
      <c r="S37" s="201">
        <v>0.02</v>
      </c>
      <c r="T37" s="201">
        <v>0.05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2.67</v>
      </c>
      <c r="AE37" s="201">
        <v>0</v>
      </c>
      <c r="AF37" s="201">
        <v>0</v>
      </c>
      <c r="AG37" s="201">
        <v>37.08</v>
      </c>
      <c r="AH37" s="201">
        <v>0</v>
      </c>
      <c r="AI37" s="201">
        <v>6.01</v>
      </c>
      <c r="AJ37" s="201">
        <v>0</v>
      </c>
      <c r="AK37" s="201">
        <v>3.74</v>
      </c>
      <c r="AL37" s="201">
        <v>0</v>
      </c>
      <c r="AM37" s="201">
        <v>0</v>
      </c>
      <c r="AN37" s="201">
        <v>0</v>
      </c>
      <c r="AO37" s="201">
        <v>71.5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0.28999999999999998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4.91</v>
      </c>
      <c r="E38" s="201">
        <v>0</v>
      </c>
      <c r="F38" s="201">
        <v>0</v>
      </c>
      <c r="G38" s="201">
        <v>8.0399999999999991</v>
      </c>
      <c r="H38" s="201">
        <v>0</v>
      </c>
      <c r="I38" s="201">
        <v>0</v>
      </c>
      <c r="J38" s="201">
        <v>10.01</v>
      </c>
      <c r="K38" s="201">
        <v>0.1</v>
      </c>
      <c r="L38" s="201">
        <v>0.31</v>
      </c>
      <c r="M38" s="201">
        <v>0.09</v>
      </c>
      <c r="N38" s="201">
        <v>0.1</v>
      </c>
      <c r="O38" s="201">
        <v>0.11</v>
      </c>
      <c r="P38" s="201">
        <v>0.18</v>
      </c>
      <c r="Q38" s="201">
        <v>0</v>
      </c>
      <c r="R38" s="201">
        <v>0</v>
      </c>
      <c r="S38" s="201">
        <v>0.02</v>
      </c>
      <c r="T38" s="201">
        <v>0.05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2.67</v>
      </c>
      <c r="AE38" s="201">
        <v>0</v>
      </c>
      <c r="AF38" s="201">
        <v>0</v>
      </c>
      <c r="AG38" s="201">
        <v>37.08</v>
      </c>
      <c r="AH38" s="201">
        <v>0</v>
      </c>
      <c r="AI38" s="201">
        <v>6.01</v>
      </c>
      <c r="AJ38" s="201">
        <v>0</v>
      </c>
      <c r="AK38" s="201">
        <v>3.74</v>
      </c>
      <c r="AL38" s="201">
        <v>0</v>
      </c>
      <c r="AM38" s="201">
        <v>0</v>
      </c>
      <c r="AN38" s="201">
        <v>0</v>
      </c>
      <c r="AO38" s="201">
        <v>71.5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0.28999999999999998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4.91</v>
      </c>
      <c r="E39" s="201">
        <v>0</v>
      </c>
      <c r="F39" s="201">
        <v>0</v>
      </c>
      <c r="G39" s="201">
        <v>7.9</v>
      </c>
      <c r="H39" s="201">
        <v>0</v>
      </c>
      <c r="I39" s="201">
        <v>0</v>
      </c>
      <c r="J39" s="201">
        <v>10.01</v>
      </c>
      <c r="K39" s="201">
        <v>0.1</v>
      </c>
      <c r="L39" s="201">
        <v>0.31</v>
      </c>
      <c r="M39" s="201">
        <v>0.09</v>
      </c>
      <c r="N39" s="201">
        <v>0.1</v>
      </c>
      <c r="O39" s="201">
        <v>0.11</v>
      </c>
      <c r="P39" s="201">
        <v>0.18</v>
      </c>
      <c r="Q39" s="201">
        <v>0</v>
      </c>
      <c r="R39" s="201">
        <v>0</v>
      </c>
      <c r="S39" s="201">
        <v>0.02</v>
      </c>
      <c r="T39" s="201">
        <v>0.05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2.67</v>
      </c>
      <c r="AE39" s="201">
        <v>0</v>
      </c>
      <c r="AF39" s="201">
        <v>0</v>
      </c>
      <c r="AG39" s="201">
        <v>35.909999999999997</v>
      </c>
      <c r="AH39" s="201">
        <v>0</v>
      </c>
      <c r="AI39" s="201">
        <v>6.01</v>
      </c>
      <c r="AJ39" s="201">
        <v>0</v>
      </c>
      <c r="AK39" s="201">
        <v>3.74</v>
      </c>
      <c r="AL39" s="201">
        <v>0</v>
      </c>
      <c r="AM39" s="201">
        <v>0</v>
      </c>
      <c r="AN39" s="201">
        <v>0</v>
      </c>
      <c r="AO39" s="201">
        <v>70.040000000000006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0.28999999999999998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4.91</v>
      </c>
      <c r="E40" s="201">
        <v>0</v>
      </c>
      <c r="F40" s="201">
        <v>0</v>
      </c>
      <c r="G40" s="201">
        <v>7.9</v>
      </c>
      <c r="H40" s="201">
        <v>0</v>
      </c>
      <c r="I40" s="201">
        <v>0</v>
      </c>
      <c r="J40" s="201">
        <v>10.01</v>
      </c>
      <c r="K40" s="201">
        <v>0.1</v>
      </c>
      <c r="L40" s="201">
        <v>0.31</v>
      </c>
      <c r="M40" s="201">
        <v>0.09</v>
      </c>
      <c r="N40" s="201">
        <v>0.1</v>
      </c>
      <c r="O40" s="201">
        <v>0.11</v>
      </c>
      <c r="P40" s="201">
        <v>0.18</v>
      </c>
      <c r="Q40" s="201">
        <v>0</v>
      </c>
      <c r="R40" s="201">
        <v>0</v>
      </c>
      <c r="S40" s="201">
        <v>0.02</v>
      </c>
      <c r="T40" s="201">
        <v>0.05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2.67</v>
      </c>
      <c r="AE40" s="201">
        <v>0</v>
      </c>
      <c r="AF40" s="201">
        <v>0</v>
      </c>
      <c r="AG40" s="201">
        <v>35.909999999999997</v>
      </c>
      <c r="AH40" s="201">
        <v>0</v>
      </c>
      <c r="AI40" s="201">
        <v>6.01</v>
      </c>
      <c r="AJ40" s="201">
        <v>0</v>
      </c>
      <c r="AK40" s="201">
        <v>3.74</v>
      </c>
      <c r="AL40" s="201">
        <v>0</v>
      </c>
      <c r="AM40" s="201">
        <v>0</v>
      </c>
      <c r="AN40" s="201">
        <v>0</v>
      </c>
      <c r="AO40" s="201">
        <v>70.040000000000006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0.28999999999999998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4.91</v>
      </c>
      <c r="E41" s="201">
        <v>0</v>
      </c>
      <c r="F41" s="201">
        <v>0</v>
      </c>
      <c r="G41" s="201">
        <v>7.9</v>
      </c>
      <c r="H41" s="201">
        <v>0</v>
      </c>
      <c r="I41" s="201">
        <v>0</v>
      </c>
      <c r="J41" s="201">
        <v>10.01</v>
      </c>
      <c r="K41" s="201">
        <v>0.1</v>
      </c>
      <c r="L41" s="201">
        <v>0.31</v>
      </c>
      <c r="M41" s="201">
        <v>0.09</v>
      </c>
      <c r="N41" s="201">
        <v>0.1</v>
      </c>
      <c r="O41" s="201">
        <v>0.11</v>
      </c>
      <c r="P41" s="201">
        <v>0.18</v>
      </c>
      <c r="Q41" s="201">
        <v>0</v>
      </c>
      <c r="R41" s="201">
        <v>0</v>
      </c>
      <c r="S41" s="201">
        <v>0.02</v>
      </c>
      <c r="T41" s="201">
        <v>0.05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2.67</v>
      </c>
      <c r="AE41" s="201">
        <v>0</v>
      </c>
      <c r="AF41" s="201">
        <v>0</v>
      </c>
      <c r="AG41" s="201">
        <v>35.909999999999997</v>
      </c>
      <c r="AH41" s="201">
        <v>0</v>
      </c>
      <c r="AI41" s="201">
        <v>6.01</v>
      </c>
      <c r="AJ41" s="201">
        <v>0</v>
      </c>
      <c r="AK41" s="201">
        <v>3.74</v>
      </c>
      <c r="AL41" s="201">
        <v>0</v>
      </c>
      <c r="AM41" s="201">
        <v>0</v>
      </c>
      <c r="AN41" s="201">
        <v>0</v>
      </c>
      <c r="AO41" s="201">
        <v>70.040000000000006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0.28999999999999998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4.91</v>
      </c>
      <c r="E42" s="201">
        <v>0</v>
      </c>
      <c r="F42" s="201">
        <v>0</v>
      </c>
      <c r="G42" s="201">
        <v>7.9</v>
      </c>
      <c r="H42" s="201">
        <v>0</v>
      </c>
      <c r="I42" s="201">
        <v>0</v>
      </c>
      <c r="J42" s="201">
        <v>10.01</v>
      </c>
      <c r="K42" s="201">
        <v>0.1</v>
      </c>
      <c r="L42" s="201">
        <v>0.31</v>
      </c>
      <c r="M42" s="201">
        <v>0.09</v>
      </c>
      <c r="N42" s="201">
        <v>0.1</v>
      </c>
      <c r="O42" s="201">
        <v>0.11</v>
      </c>
      <c r="P42" s="201">
        <v>0.18</v>
      </c>
      <c r="Q42" s="201">
        <v>0</v>
      </c>
      <c r="R42" s="201">
        <v>0</v>
      </c>
      <c r="S42" s="201">
        <v>0.02</v>
      </c>
      <c r="T42" s="201">
        <v>0.05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2.67</v>
      </c>
      <c r="AE42" s="201">
        <v>0</v>
      </c>
      <c r="AF42" s="201">
        <v>0</v>
      </c>
      <c r="AG42" s="201">
        <v>35.909999999999997</v>
      </c>
      <c r="AH42" s="201">
        <v>0</v>
      </c>
      <c r="AI42" s="201">
        <v>6.01</v>
      </c>
      <c r="AJ42" s="201">
        <v>0</v>
      </c>
      <c r="AK42" s="201">
        <v>3.74</v>
      </c>
      <c r="AL42" s="201">
        <v>0</v>
      </c>
      <c r="AM42" s="201">
        <v>0</v>
      </c>
      <c r="AN42" s="201">
        <v>0</v>
      </c>
      <c r="AO42" s="201">
        <v>70.040000000000006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0.28999999999999998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4.91</v>
      </c>
      <c r="E43" s="201">
        <v>0</v>
      </c>
      <c r="F43" s="201">
        <v>0</v>
      </c>
      <c r="G43" s="201">
        <v>7.9</v>
      </c>
      <c r="H43" s="201">
        <v>0</v>
      </c>
      <c r="I43" s="201">
        <v>0</v>
      </c>
      <c r="J43" s="201">
        <v>10.01</v>
      </c>
      <c r="K43" s="201">
        <v>0.1</v>
      </c>
      <c r="L43" s="201">
        <v>0.31</v>
      </c>
      <c r="M43" s="201">
        <v>0.09</v>
      </c>
      <c r="N43" s="201">
        <v>0.1</v>
      </c>
      <c r="O43" s="201">
        <v>0.11</v>
      </c>
      <c r="P43" s="201">
        <v>0.18</v>
      </c>
      <c r="Q43" s="201">
        <v>0</v>
      </c>
      <c r="R43" s="201">
        <v>0</v>
      </c>
      <c r="S43" s="201">
        <v>0.02</v>
      </c>
      <c r="T43" s="201">
        <v>0.05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2.67</v>
      </c>
      <c r="AE43" s="201">
        <v>0</v>
      </c>
      <c r="AF43" s="201">
        <v>0</v>
      </c>
      <c r="AG43" s="201">
        <v>36.770000000000003</v>
      </c>
      <c r="AH43" s="201">
        <v>0</v>
      </c>
      <c r="AI43" s="201">
        <v>6.01</v>
      </c>
      <c r="AJ43" s="201">
        <v>0</v>
      </c>
      <c r="AK43" s="201">
        <v>3.74</v>
      </c>
      <c r="AL43" s="201">
        <v>0</v>
      </c>
      <c r="AM43" s="201">
        <v>0</v>
      </c>
      <c r="AN43" s="201">
        <v>0</v>
      </c>
      <c r="AO43" s="201">
        <v>70.040000000000006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0.28999999999999998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4.91</v>
      </c>
      <c r="E44" s="201">
        <v>0</v>
      </c>
      <c r="F44" s="201">
        <v>0</v>
      </c>
      <c r="G44" s="201">
        <v>7.9</v>
      </c>
      <c r="H44" s="201">
        <v>0</v>
      </c>
      <c r="I44" s="201">
        <v>0</v>
      </c>
      <c r="J44" s="201">
        <v>10.01</v>
      </c>
      <c r="K44" s="201">
        <v>0.1</v>
      </c>
      <c r="L44" s="201">
        <v>0.31</v>
      </c>
      <c r="M44" s="201">
        <v>0.09</v>
      </c>
      <c r="N44" s="201">
        <v>0.1</v>
      </c>
      <c r="O44" s="201">
        <v>0.11</v>
      </c>
      <c r="P44" s="201">
        <v>0.18</v>
      </c>
      <c r="Q44" s="201">
        <v>0</v>
      </c>
      <c r="R44" s="201">
        <v>0</v>
      </c>
      <c r="S44" s="201">
        <v>0.02</v>
      </c>
      <c r="T44" s="201">
        <v>0.05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2.67</v>
      </c>
      <c r="AE44" s="201">
        <v>0</v>
      </c>
      <c r="AF44" s="201">
        <v>0</v>
      </c>
      <c r="AG44" s="201">
        <v>36.770000000000003</v>
      </c>
      <c r="AH44" s="201">
        <v>0</v>
      </c>
      <c r="AI44" s="201">
        <v>6.01</v>
      </c>
      <c r="AJ44" s="201">
        <v>0</v>
      </c>
      <c r="AK44" s="201">
        <v>3.74</v>
      </c>
      <c r="AL44" s="201">
        <v>0</v>
      </c>
      <c r="AM44" s="201">
        <v>0</v>
      </c>
      <c r="AN44" s="201">
        <v>0</v>
      </c>
      <c r="AO44" s="201">
        <v>70.040000000000006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0.28999999999999998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4.91</v>
      </c>
      <c r="E45" s="201">
        <v>0</v>
      </c>
      <c r="F45" s="201">
        <v>0</v>
      </c>
      <c r="G45" s="201">
        <v>7.9</v>
      </c>
      <c r="H45" s="201">
        <v>0</v>
      </c>
      <c r="I45" s="201">
        <v>0</v>
      </c>
      <c r="J45" s="201">
        <v>10.01</v>
      </c>
      <c r="K45" s="201">
        <v>0.1</v>
      </c>
      <c r="L45" s="201">
        <v>0.31</v>
      </c>
      <c r="M45" s="201">
        <v>0.09</v>
      </c>
      <c r="N45" s="201">
        <v>0.1</v>
      </c>
      <c r="O45" s="201">
        <v>0.11</v>
      </c>
      <c r="P45" s="201">
        <v>0.18</v>
      </c>
      <c r="Q45" s="201">
        <v>0</v>
      </c>
      <c r="R45" s="201">
        <v>0</v>
      </c>
      <c r="S45" s="201">
        <v>0.02</v>
      </c>
      <c r="T45" s="201">
        <v>0.05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2.67</v>
      </c>
      <c r="AE45" s="201">
        <v>0</v>
      </c>
      <c r="AF45" s="201">
        <v>0</v>
      </c>
      <c r="AG45" s="201">
        <v>36.770000000000003</v>
      </c>
      <c r="AH45" s="201">
        <v>0</v>
      </c>
      <c r="AI45" s="201">
        <v>6.01</v>
      </c>
      <c r="AJ45" s="201">
        <v>0</v>
      </c>
      <c r="AK45" s="201">
        <v>3.74</v>
      </c>
      <c r="AL45" s="201">
        <v>0</v>
      </c>
      <c r="AM45" s="201">
        <v>0</v>
      </c>
      <c r="AN45" s="201">
        <v>0</v>
      </c>
      <c r="AO45" s="201">
        <v>70.040000000000006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0.28999999999999998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4.91</v>
      </c>
      <c r="E46" s="201">
        <v>0</v>
      </c>
      <c r="F46" s="201">
        <v>0</v>
      </c>
      <c r="G46" s="201">
        <v>7.9</v>
      </c>
      <c r="H46" s="201">
        <v>0</v>
      </c>
      <c r="I46" s="201">
        <v>0</v>
      </c>
      <c r="J46" s="201">
        <v>10.01</v>
      </c>
      <c r="K46" s="201">
        <v>0.1</v>
      </c>
      <c r="L46" s="201">
        <v>0.31</v>
      </c>
      <c r="M46" s="201">
        <v>0.09</v>
      </c>
      <c r="N46" s="201">
        <v>0.1</v>
      </c>
      <c r="O46" s="201">
        <v>0.11</v>
      </c>
      <c r="P46" s="201">
        <v>0.18</v>
      </c>
      <c r="Q46" s="201">
        <v>0</v>
      </c>
      <c r="R46" s="201">
        <v>0</v>
      </c>
      <c r="S46" s="201">
        <v>0.02</v>
      </c>
      <c r="T46" s="201">
        <v>0.05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2.67</v>
      </c>
      <c r="AE46" s="201">
        <v>0</v>
      </c>
      <c r="AF46" s="201">
        <v>0</v>
      </c>
      <c r="AG46" s="201">
        <v>36.770000000000003</v>
      </c>
      <c r="AH46" s="201">
        <v>0</v>
      </c>
      <c r="AI46" s="201">
        <v>6.01</v>
      </c>
      <c r="AJ46" s="201">
        <v>0</v>
      </c>
      <c r="AK46" s="201">
        <v>3.74</v>
      </c>
      <c r="AL46" s="201">
        <v>0</v>
      </c>
      <c r="AM46" s="201">
        <v>0</v>
      </c>
      <c r="AN46" s="201">
        <v>0</v>
      </c>
      <c r="AO46" s="201">
        <v>70.040000000000006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0.28999999999999998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4.91</v>
      </c>
      <c r="E47" s="201">
        <v>0</v>
      </c>
      <c r="F47" s="201">
        <v>0</v>
      </c>
      <c r="G47" s="201">
        <v>7.9</v>
      </c>
      <c r="H47" s="201">
        <v>0</v>
      </c>
      <c r="I47" s="201">
        <v>0</v>
      </c>
      <c r="J47" s="201">
        <v>10.01</v>
      </c>
      <c r="K47" s="201">
        <v>0.1</v>
      </c>
      <c r="L47" s="201">
        <v>0.31</v>
      </c>
      <c r="M47" s="201">
        <v>0.09</v>
      </c>
      <c r="N47" s="201">
        <v>0.1</v>
      </c>
      <c r="O47" s="201">
        <v>0.11</v>
      </c>
      <c r="P47" s="201">
        <v>0.18</v>
      </c>
      <c r="Q47" s="201">
        <v>0</v>
      </c>
      <c r="R47" s="201">
        <v>0</v>
      </c>
      <c r="S47" s="201">
        <v>0.02</v>
      </c>
      <c r="T47" s="201">
        <v>0.05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2.67</v>
      </c>
      <c r="AE47" s="201">
        <v>0</v>
      </c>
      <c r="AF47" s="201">
        <v>0</v>
      </c>
      <c r="AG47" s="201">
        <v>36.770000000000003</v>
      </c>
      <c r="AH47" s="201">
        <v>0</v>
      </c>
      <c r="AI47" s="201">
        <v>6.01</v>
      </c>
      <c r="AJ47" s="201">
        <v>0</v>
      </c>
      <c r="AK47" s="201">
        <v>3.74</v>
      </c>
      <c r="AL47" s="201">
        <v>0</v>
      </c>
      <c r="AM47" s="201">
        <v>0</v>
      </c>
      <c r="AN47" s="201">
        <v>0</v>
      </c>
      <c r="AO47" s="201">
        <v>70.040000000000006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0.28999999999999998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4.91</v>
      </c>
      <c r="E48" s="201">
        <v>0</v>
      </c>
      <c r="F48" s="201">
        <v>0</v>
      </c>
      <c r="G48" s="201">
        <v>7.9</v>
      </c>
      <c r="H48" s="201">
        <v>0</v>
      </c>
      <c r="I48" s="201">
        <v>0</v>
      </c>
      <c r="J48" s="201">
        <v>10.01</v>
      </c>
      <c r="K48" s="201">
        <v>0.1</v>
      </c>
      <c r="L48" s="201">
        <v>0.31</v>
      </c>
      <c r="M48" s="201">
        <v>0.09</v>
      </c>
      <c r="N48" s="201">
        <v>0.1</v>
      </c>
      <c r="O48" s="201">
        <v>0.11</v>
      </c>
      <c r="P48" s="201">
        <v>0.18</v>
      </c>
      <c r="Q48" s="201">
        <v>0</v>
      </c>
      <c r="R48" s="201">
        <v>0</v>
      </c>
      <c r="S48" s="201">
        <v>0.02</v>
      </c>
      <c r="T48" s="201">
        <v>0.05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2.67</v>
      </c>
      <c r="AE48" s="201">
        <v>0</v>
      </c>
      <c r="AF48" s="201">
        <v>0</v>
      </c>
      <c r="AG48" s="201">
        <v>36.770000000000003</v>
      </c>
      <c r="AH48" s="201">
        <v>0</v>
      </c>
      <c r="AI48" s="201">
        <v>6.01</v>
      </c>
      <c r="AJ48" s="201">
        <v>0</v>
      </c>
      <c r="AK48" s="201">
        <v>3.74</v>
      </c>
      <c r="AL48" s="201">
        <v>0</v>
      </c>
      <c r="AM48" s="201">
        <v>0</v>
      </c>
      <c r="AN48" s="201">
        <v>0</v>
      </c>
      <c r="AO48" s="201">
        <v>70.040000000000006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0.28999999999999998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4.91</v>
      </c>
      <c r="E49" s="201">
        <v>0</v>
      </c>
      <c r="F49" s="201">
        <v>0</v>
      </c>
      <c r="G49" s="201">
        <v>7.9</v>
      </c>
      <c r="H49" s="201">
        <v>0</v>
      </c>
      <c r="I49" s="201">
        <v>0</v>
      </c>
      <c r="J49" s="201">
        <v>9.8699999999999992</v>
      </c>
      <c r="K49" s="201">
        <v>0.1</v>
      </c>
      <c r="L49" s="201">
        <v>0.31</v>
      </c>
      <c r="M49" s="201">
        <v>0.09</v>
      </c>
      <c r="N49" s="201">
        <v>0.1</v>
      </c>
      <c r="O49" s="201">
        <v>0.11</v>
      </c>
      <c r="P49" s="201">
        <v>0.18</v>
      </c>
      <c r="Q49" s="201">
        <v>0</v>
      </c>
      <c r="R49" s="201">
        <v>0</v>
      </c>
      <c r="S49" s="201">
        <v>0.02</v>
      </c>
      <c r="T49" s="201">
        <v>0.05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2.67</v>
      </c>
      <c r="AE49" s="201">
        <v>0</v>
      </c>
      <c r="AF49" s="201">
        <v>0</v>
      </c>
      <c r="AG49" s="201">
        <v>36.770000000000003</v>
      </c>
      <c r="AH49" s="201">
        <v>0</v>
      </c>
      <c r="AI49" s="201">
        <v>6.01</v>
      </c>
      <c r="AJ49" s="201">
        <v>0</v>
      </c>
      <c r="AK49" s="201">
        <v>3.74</v>
      </c>
      <c r="AL49" s="201">
        <v>0</v>
      </c>
      <c r="AM49" s="201">
        <v>0</v>
      </c>
      <c r="AN49" s="201">
        <v>0</v>
      </c>
      <c r="AO49" s="201">
        <v>70.040000000000006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0.28999999999999998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4.91</v>
      </c>
      <c r="E50" s="201">
        <v>0</v>
      </c>
      <c r="F50" s="201">
        <v>0</v>
      </c>
      <c r="G50" s="201">
        <v>7.9</v>
      </c>
      <c r="H50" s="201">
        <v>0</v>
      </c>
      <c r="I50" s="201">
        <v>0</v>
      </c>
      <c r="J50" s="201">
        <v>9.8699999999999992</v>
      </c>
      <c r="K50" s="201">
        <v>0.1</v>
      </c>
      <c r="L50" s="201">
        <v>0.31</v>
      </c>
      <c r="M50" s="201">
        <v>0.09</v>
      </c>
      <c r="N50" s="201">
        <v>0.1</v>
      </c>
      <c r="O50" s="201">
        <v>0.11</v>
      </c>
      <c r="P50" s="201">
        <v>0.18</v>
      </c>
      <c r="Q50" s="201">
        <v>0</v>
      </c>
      <c r="R50" s="201">
        <v>0</v>
      </c>
      <c r="S50" s="201">
        <v>0.02</v>
      </c>
      <c r="T50" s="201">
        <v>0.05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2.67</v>
      </c>
      <c r="AE50" s="201">
        <v>0</v>
      </c>
      <c r="AF50" s="201">
        <v>0</v>
      </c>
      <c r="AG50" s="201">
        <v>36.770000000000003</v>
      </c>
      <c r="AH50" s="201">
        <v>0</v>
      </c>
      <c r="AI50" s="201">
        <v>6.01</v>
      </c>
      <c r="AJ50" s="201">
        <v>0</v>
      </c>
      <c r="AK50" s="201">
        <v>3.74</v>
      </c>
      <c r="AL50" s="201">
        <v>0</v>
      </c>
      <c r="AM50" s="201">
        <v>0</v>
      </c>
      <c r="AN50" s="201">
        <v>0</v>
      </c>
      <c r="AO50" s="201">
        <v>70.040000000000006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0.28999999999999998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4.8499999999999996</v>
      </c>
      <c r="E51" s="201">
        <v>0</v>
      </c>
      <c r="F51" s="201">
        <v>0</v>
      </c>
      <c r="G51" s="201">
        <v>7.77</v>
      </c>
      <c r="H51" s="201">
        <v>0</v>
      </c>
      <c r="I51" s="201">
        <v>0</v>
      </c>
      <c r="J51" s="201">
        <v>9.8699999999999992</v>
      </c>
      <c r="K51" s="201">
        <v>0.1</v>
      </c>
      <c r="L51" s="201">
        <v>0.31</v>
      </c>
      <c r="M51" s="201">
        <v>0.09</v>
      </c>
      <c r="N51" s="201">
        <v>0.1</v>
      </c>
      <c r="O51" s="201">
        <v>0.11</v>
      </c>
      <c r="P51" s="201">
        <v>0.18</v>
      </c>
      <c r="Q51" s="201">
        <v>0</v>
      </c>
      <c r="R51" s="201">
        <v>0</v>
      </c>
      <c r="S51" s="201">
        <v>0.02</v>
      </c>
      <c r="T51" s="201">
        <v>0.05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2.67</v>
      </c>
      <c r="AE51" s="201">
        <v>0</v>
      </c>
      <c r="AF51" s="201">
        <v>0</v>
      </c>
      <c r="AG51" s="201">
        <v>37.08</v>
      </c>
      <c r="AH51" s="201">
        <v>0</v>
      </c>
      <c r="AI51" s="201">
        <v>6.01</v>
      </c>
      <c r="AJ51" s="201">
        <v>0</v>
      </c>
      <c r="AK51" s="201">
        <v>3.74</v>
      </c>
      <c r="AL51" s="201">
        <v>0</v>
      </c>
      <c r="AM51" s="201">
        <v>0</v>
      </c>
      <c r="AN51" s="201">
        <v>0</v>
      </c>
      <c r="AO51" s="201">
        <v>67.849999999999994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0.28999999999999998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4.8499999999999996</v>
      </c>
      <c r="E52" s="201">
        <v>0</v>
      </c>
      <c r="F52" s="201">
        <v>0</v>
      </c>
      <c r="G52" s="201">
        <v>7.77</v>
      </c>
      <c r="H52" s="201">
        <v>0</v>
      </c>
      <c r="I52" s="201">
        <v>0</v>
      </c>
      <c r="J52" s="201">
        <v>9.8699999999999992</v>
      </c>
      <c r="K52" s="201">
        <v>0.1</v>
      </c>
      <c r="L52" s="201">
        <v>0.31</v>
      </c>
      <c r="M52" s="201">
        <v>0.09</v>
      </c>
      <c r="N52" s="201">
        <v>0.1</v>
      </c>
      <c r="O52" s="201">
        <v>0.11</v>
      </c>
      <c r="P52" s="201">
        <v>0.18</v>
      </c>
      <c r="Q52" s="201">
        <v>0</v>
      </c>
      <c r="R52" s="201">
        <v>0</v>
      </c>
      <c r="S52" s="201">
        <v>0.02</v>
      </c>
      <c r="T52" s="201">
        <v>0.05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2.67</v>
      </c>
      <c r="AE52" s="201">
        <v>0</v>
      </c>
      <c r="AF52" s="201">
        <v>0</v>
      </c>
      <c r="AG52" s="201">
        <v>37.08</v>
      </c>
      <c r="AH52" s="201">
        <v>0</v>
      </c>
      <c r="AI52" s="201">
        <v>6.01</v>
      </c>
      <c r="AJ52" s="201">
        <v>0</v>
      </c>
      <c r="AK52" s="201">
        <v>3.74</v>
      </c>
      <c r="AL52" s="201">
        <v>0</v>
      </c>
      <c r="AM52" s="201">
        <v>0</v>
      </c>
      <c r="AN52" s="201">
        <v>0</v>
      </c>
      <c r="AO52" s="201">
        <v>67.849999999999994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0.28999999999999998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4.8499999999999996</v>
      </c>
      <c r="E53" s="201">
        <v>0</v>
      </c>
      <c r="F53" s="201">
        <v>0</v>
      </c>
      <c r="G53" s="201">
        <v>7.77</v>
      </c>
      <c r="H53" s="201">
        <v>0</v>
      </c>
      <c r="I53" s="201">
        <v>0</v>
      </c>
      <c r="J53" s="201">
        <v>9.8699999999999992</v>
      </c>
      <c r="K53" s="201">
        <v>0.1</v>
      </c>
      <c r="L53" s="201">
        <v>0.31</v>
      </c>
      <c r="M53" s="201">
        <v>0.09</v>
      </c>
      <c r="N53" s="201">
        <v>0.1</v>
      </c>
      <c r="O53" s="201">
        <v>0.11</v>
      </c>
      <c r="P53" s="201">
        <v>0.18</v>
      </c>
      <c r="Q53" s="201">
        <v>0</v>
      </c>
      <c r="R53" s="201">
        <v>0</v>
      </c>
      <c r="S53" s="201">
        <v>0.02</v>
      </c>
      <c r="T53" s="201">
        <v>0.05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2.67</v>
      </c>
      <c r="AE53" s="201">
        <v>0</v>
      </c>
      <c r="AF53" s="201">
        <v>0</v>
      </c>
      <c r="AG53" s="201">
        <v>37.08</v>
      </c>
      <c r="AH53" s="201">
        <v>0</v>
      </c>
      <c r="AI53" s="201">
        <v>6.01</v>
      </c>
      <c r="AJ53" s="201">
        <v>0</v>
      </c>
      <c r="AK53" s="201">
        <v>3.74</v>
      </c>
      <c r="AL53" s="201">
        <v>0</v>
      </c>
      <c r="AM53" s="201">
        <v>0</v>
      </c>
      <c r="AN53" s="201">
        <v>0</v>
      </c>
      <c r="AO53" s="201">
        <v>67.849999999999994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0.28999999999999998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4.8499999999999996</v>
      </c>
      <c r="E54" s="201">
        <v>0</v>
      </c>
      <c r="F54" s="201">
        <v>0</v>
      </c>
      <c r="G54" s="201">
        <v>7.77</v>
      </c>
      <c r="H54" s="201">
        <v>0</v>
      </c>
      <c r="I54" s="201">
        <v>0</v>
      </c>
      <c r="J54" s="201">
        <v>9.8699999999999992</v>
      </c>
      <c r="K54" s="201">
        <v>0.1</v>
      </c>
      <c r="L54" s="201">
        <v>0.31</v>
      </c>
      <c r="M54" s="201">
        <v>0.09</v>
      </c>
      <c r="N54" s="201">
        <v>0.1</v>
      </c>
      <c r="O54" s="201">
        <v>0.11</v>
      </c>
      <c r="P54" s="201">
        <v>0.18</v>
      </c>
      <c r="Q54" s="201">
        <v>0</v>
      </c>
      <c r="R54" s="201">
        <v>0</v>
      </c>
      <c r="S54" s="201">
        <v>0.02</v>
      </c>
      <c r="T54" s="201">
        <v>0.05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2.67</v>
      </c>
      <c r="AE54" s="201">
        <v>0</v>
      </c>
      <c r="AF54" s="201">
        <v>0</v>
      </c>
      <c r="AG54" s="201">
        <v>37.08</v>
      </c>
      <c r="AH54" s="201">
        <v>0</v>
      </c>
      <c r="AI54" s="201">
        <v>6.01</v>
      </c>
      <c r="AJ54" s="201">
        <v>0</v>
      </c>
      <c r="AK54" s="201">
        <v>3.74</v>
      </c>
      <c r="AL54" s="201">
        <v>0</v>
      </c>
      <c r="AM54" s="201">
        <v>0</v>
      </c>
      <c r="AN54" s="201">
        <v>0</v>
      </c>
      <c r="AO54" s="201">
        <v>67.849999999999994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0.28999999999999998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4.8499999999999996</v>
      </c>
      <c r="E55" s="201">
        <v>0</v>
      </c>
      <c r="F55" s="201">
        <v>0</v>
      </c>
      <c r="G55" s="201">
        <v>7.77</v>
      </c>
      <c r="H55" s="201">
        <v>0</v>
      </c>
      <c r="I55" s="201">
        <v>0</v>
      </c>
      <c r="J55" s="201">
        <v>9.8699999999999992</v>
      </c>
      <c r="K55" s="201">
        <v>0.1</v>
      </c>
      <c r="L55" s="201">
        <v>0.31</v>
      </c>
      <c r="M55" s="201">
        <v>0.09</v>
      </c>
      <c r="N55" s="201">
        <v>0.1</v>
      </c>
      <c r="O55" s="201">
        <v>0.11</v>
      </c>
      <c r="P55" s="201">
        <v>0.18</v>
      </c>
      <c r="Q55" s="201">
        <v>0</v>
      </c>
      <c r="R55" s="201">
        <v>0</v>
      </c>
      <c r="S55" s="201">
        <v>0.02</v>
      </c>
      <c r="T55" s="201">
        <v>0.05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2.67</v>
      </c>
      <c r="AE55" s="201">
        <v>0</v>
      </c>
      <c r="AF55" s="201">
        <v>0</v>
      </c>
      <c r="AG55" s="201">
        <v>37.08</v>
      </c>
      <c r="AH55" s="201">
        <v>0</v>
      </c>
      <c r="AI55" s="201">
        <v>6.01</v>
      </c>
      <c r="AJ55" s="201">
        <v>0</v>
      </c>
      <c r="AK55" s="201">
        <v>3.74</v>
      </c>
      <c r="AL55" s="201">
        <v>0</v>
      </c>
      <c r="AM55" s="201">
        <v>0</v>
      </c>
      <c r="AN55" s="201">
        <v>0</v>
      </c>
      <c r="AO55" s="201">
        <v>67.849999999999994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0.28999999999999998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4.8499999999999996</v>
      </c>
      <c r="E56" s="201">
        <v>0</v>
      </c>
      <c r="F56" s="201">
        <v>0</v>
      </c>
      <c r="G56" s="201">
        <v>7.77</v>
      </c>
      <c r="H56" s="201">
        <v>0</v>
      </c>
      <c r="I56" s="201">
        <v>0</v>
      </c>
      <c r="J56" s="201">
        <v>9.8699999999999992</v>
      </c>
      <c r="K56" s="201">
        <v>0.1</v>
      </c>
      <c r="L56" s="201">
        <v>0.31</v>
      </c>
      <c r="M56" s="201">
        <v>0.09</v>
      </c>
      <c r="N56" s="201">
        <v>0.1</v>
      </c>
      <c r="O56" s="201">
        <v>0.11</v>
      </c>
      <c r="P56" s="201">
        <v>0.18</v>
      </c>
      <c r="Q56" s="201">
        <v>0</v>
      </c>
      <c r="R56" s="201">
        <v>0</v>
      </c>
      <c r="S56" s="201">
        <v>0.02</v>
      </c>
      <c r="T56" s="201">
        <v>0.05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2.67</v>
      </c>
      <c r="AE56" s="201">
        <v>0</v>
      </c>
      <c r="AF56" s="201">
        <v>0</v>
      </c>
      <c r="AG56" s="201">
        <v>37.08</v>
      </c>
      <c r="AH56" s="201">
        <v>0</v>
      </c>
      <c r="AI56" s="201">
        <v>6.01</v>
      </c>
      <c r="AJ56" s="201">
        <v>0</v>
      </c>
      <c r="AK56" s="201">
        <v>3.74</v>
      </c>
      <c r="AL56" s="201">
        <v>0</v>
      </c>
      <c r="AM56" s="201">
        <v>0</v>
      </c>
      <c r="AN56" s="201">
        <v>0</v>
      </c>
      <c r="AO56" s="201">
        <v>67.849999999999994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0.28999999999999998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4.8499999999999996</v>
      </c>
      <c r="E57" s="201">
        <v>0</v>
      </c>
      <c r="F57" s="201">
        <v>0</v>
      </c>
      <c r="G57" s="201">
        <v>7.77</v>
      </c>
      <c r="H57" s="201">
        <v>0</v>
      </c>
      <c r="I57" s="201">
        <v>0</v>
      </c>
      <c r="J57" s="201">
        <v>9.8699999999999992</v>
      </c>
      <c r="K57" s="201">
        <v>0.1</v>
      </c>
      <c r="L57" s="201">
        <v>0.31</v>
      </c>
      <c r="M57" s="201">
        <v>0.09</v>
      </c>
      <c r="N57" s="201">
        <v>0.1</v>
      </c>
      <c r="O57" s="201">
        <v>0.11</v>
      </c>
      <c r="P57" s="201">
        <v>0.18</v>
      </c>
      <c r="Q57" s="201">
        <v>0</v>
      </c>
      <c r="R57" s="201">
        <v>0</v>
      </c>
      <c r="S57" s="201">
        <v>0.02</v>
      </c>
      <c r="T57" s="201">
        <v>0.05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2.67</v>
      </c>
      <c r="AE57" s="201">
        <v>0</v>
      </c>
      <c r="AF57" s="201">
        <v>0</v>
      </c>
      <c r="AG57" s="201">
        <v>37.08</v>
      </c>
      <c r="AH57" s="201">
        <v>0</v>
      </c>
      <c r="AI57" s="201">
        <v>6.01</v>
      </c>
      <c r="AJ57" s="201">
        <v>0</v>
      </c>
      <c r="AK57" s="201">
        <v>3.74</v>
      </c>
      <c r="AL57" s="201">
        <v>0</v>
      </c>
      <c r="AM57" s="201">
        <v>0</v>
      </c>
      <c r="AN57" s="201">
        <v>0</v>
      </c>
      <c r="AO57" s="201">
        <v>67.849999999999994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0.28999999999999998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4.8499999999999996</v>
      </c>
      <c r="E58" s="201">
        <v>0</v>
      </c>
      <c r="F58" s="201">
        <v>0</v>
      </c>
      <c r="G58" s="201">
        <v>7.77</v>
      </c>
      <c r="H58" s="201">
        <v>0</v>
      </c>
      <c r="I58" s="201">
        <v>0</v>
      </c>
      <c r="J58" s="201">
        <v>9.8699999999999992</v>
      </c>
      <c r="K58" s="201">
        <v>0.1</v>
      </c>
      <c r="L58" s="201">
        <v>0.31</v>
      </c>
      <c r="M58" s="201">
        <v>0.09</v>
      </c>
      <c r="N58" s="201">
        <v>0.1</v>
      </c>
      <c r="O58" s="201">
        <v>0.11</v>
      </c>
      <c r="P58" s="201">
        <v>0.18</v>
      </c>
      <c r="Q58" s="201">
        <v>0</v>
      </c>
      <c r="R58" s="201">
        <v>0</v>
      </c>
      <c r="S58" s="201">
        <v>0.02</v>
      </c>
      <c r="T58" s="201">
        <v>0.05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2.67</v>
      </c>
      <c r="AE58" s="201">
        <v>0</v>
      </c>
      <c r="AF58" s="201">
        <v>0</v>
      </c>
      <c r="AG58" s="201">
        <v>37.08</v>
      </c>
      <c r="AH58" s="201">
        <v>0</v>
      </c>
      <c r="AI58" s="201">
        <v>6.01</v>
      </c>
      <c r="AJ58" s="201">
        <v>0</v>
      </c>
      <c r="AK58" s="201">
        <v>3.74</v>
      </c>
      <c r="AL58" s="201">
        <v>0</v>
      </c>
      <c r="AM58" s="201">
        <v>0</v>
      </c>
      <c r="AN58" s="201">
        <v>0</v>
      </c>
      <c r="AO58" s="201">
        <v>67.849999999999994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0.28999999999999998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4.8499999999999996</v>
      </c>
      <c r="E59" s="201">
        <v>0</v>
      </c>
      <c r="F59" s="201">
        <v>0</v>
      </c>
      <c r="G59" s="201">
        <v>7.77</v>
      </c>
      <c r="H59" s="201">
        <v>0</v>
      </c>
      <c r="I59" s="201">
        <v>0</v>
      </c>
      <c r="J59" s="201">
        <v>9.8699999999999992</v>
      </c>
      <c r="K59" s="201">
        <v>0.1</v>
      </c>
      <c r="L59" s="201">
        <v>0.31</v>
      </c>
      <c r="M59" s="201">
        <v>0.09</v>
      </c>
      <c r="N59" s="201">
        <v>0.1</v>
      </c>
      <c r="O59" s="201">
        <v>0.11</v>
      </c>
      <c r="P59" s="201">
        <v>0.18</v>
      </c>
      <c r="Q59" s="201">
        <v>0</v>
      </c>
      <c r="R59" s="201">
        <v>0</v>
      </c>
      <c r="S59" s="201">
        <v>0.02</v>
      </c>
      <c r="T59" s="201">
        <v>0.05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7.0000000000000007E-2</v>
      </c>
      <c r="AD59" s="201">
        <v>2.67</v>
      </c>
      <c r="AE59" s="201">
        <v>0</v>
      </c>
      <c r="AF59" s="201">
        <v>0</v>
      </c>
      <c r="AG59" s="201">
        <v>37.08</v>
      </c>
      <c r="AH59" s="201">
        <v>0</v>
      </c>
      <c r="AI59" s="201">
        <v>6.01</v>
      </c>
      <c r="AJ59" s="201">
        <v>0</v>
      </c>
      <c r="AK59" s="201">
        <v>3.74</v>
      </c>
      <c r="AL59" s="201">
        <v>0</v>
      </c>
      <c r="AM59" s="201">
        <v>0</v>
      </c>
      <c r="AN59" s="201">
        <v>0</v>
      </c>
      <c r="AO59" s="201">
        <v>67.849999999999994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0.28999999999999998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4.8499999999999996</v>
      </c>
      <c r="E60" s="201">
        <v>0</v>
      </c>
      <c r="F60" s="201">
        <v>0</v>
      </c>
      <c r="G60" s="201">
        <v>7.77</v>
      </c>
      <c r="H60" s="201">
        <v>0</v>
      </c>
      <c r="I60" s="201">
        <v>0</v>
      </c>
      <c r="J60" s="201">
        <v>9.8699999999999992</v>
      </c>
      <c r="K60" s="201">
        <v>0.1</v>
      </c>
      <c r="L60" s="201">
        <v>0.31</v>
      </c>
      <c r="M60" s="201">
        <v>0.09</v>
      </c>
      <c r="N60" s="201">
        <v>0.1</v>
      </c>
      <c r="O60" s="201">
        <v>0.11</v>
      </c>
      <c r="P60" s="201">
        <v>0.18</v>
      </c>
      <c r="Q60" s="201">
        <v>0</v>
      </c>
      <c r="R60" s="201">
        <v>0</v>
      </c>
      <c r="S60" s="201">
        <v>0.02</v>
      </c>
      <c r="T60" s="201">
        <v>0.05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7.0000000000000007E-2</v>
      </c>
      <c r="AD60" s="201">
        <v>2.67</v>
      </c>
      <c r="AE60" s="201">
        <v>0</v>
      </c>
      <c r="AF60" s="201">
        <v>0</v>
      </c>
      <c r="AG60" s="201">
        <v>37.08</v>
      </c>
      <c r="AH60" s="201">
        <v>0</v>
      </c>
      <c r="AI60" s="201">
        <v>6.01</v>
      </c>
      <c r="AJ60" s="201">
        <v>0</v>
      </c>
      <c r="AK60" s="201">
        <v>3.74</v>
      </c>
      <c r="AL60" s="201">
        <v>0</v>
      </c>
      <c r="AM60" s="201">
        <v>0</v>
      </c>
      <c r="AN60" s="201">
        <v>0</v>
      </c>
      <c r="AO60" s="201">
        <v>67.849999999999994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0.28999999999999998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4.8499999999999996</v>
      </c>
      <c r="E61" s="201">
        <v>0</v>
      </c>
      <c r="F61" s="201">
        <v>0</v>
      </c>
      <c r="G61" s="201">
        <v>7.77</v>
      </c>
      <c r="H61" s="201">
        <v>0</v>
      </c>
      <c r="I61" s="201">
        <v>0</v>
      </c>
      <c r="J61" s="201">
        <v>9.8699999999999992</v>
      </c>
      <c r="K61" s="201">
        <v>0.1</v>
      </c>
      <c r="L61" s="201">
        <v>0.31</v>
      </c>
      <c r="M61" s="201">
        <v>0.09</v>
      </c>
      <c r="N61" s="201">
        <v>0.1</v>
      </c>
      <c r="O61" s="201">
        <v>0.11</v>
      </c>
      <c r="P61" s="201">
        <v>0.18</v>
      </c>
      <c r="Q61" s="201">
        <v>0</v>
      </c>
      <c r="R61" s="201">
        <v>0</v>
      </c>
      <c r="S61" s="201">
        <v>0.02</v>
      </c>
      <c r="T61" s="201">
        <v>0.05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7.0000000000000007E-2</v>
      </c>
      <c r="AD61" s="201">
        <v>2.67</v>
      </c>
      <c r="AE61" s="201">
        <v>0</v>
      </c>
      <c r="AF61" s="201">
        <v>0</v>
      </c>
      <c r="AG61" s="201">
        <v>37.08</v>
      </c>
      <c r="AH61" s="201">
        <v>0</v>
      </c>
      <c r="AI61" s="201">
        <v>6.01</v>
      </c>
      <c r="AJ61" s="201">
        <v>0</v>
      </c>
      <c r="AK61" s="201">
        <v>3.74</v>
      </c>
      <c r="AL61" s="201">
        <v>0</v>
      </c>
      <c r="AM61" s="201">
        <v>0</v>
      </c>
      <c r="AN61" s="201">
        <v>0</v>
      </c>
      <c r="AO61" s="201">
        <v>67.849999999999994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0.28999999999999998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4.8499999999999996</v>
      </c>
      <c r="E62" s="201">
        <v>0</v>
      </c>
      <c r="F62" s="201">
        <v>0</v>
      </c>
      <c r="G62" s="201">
        <v>7.77</v>
      </c>
      <c r="H62" s="201">
        <v>0</v>
      </c>
      <c r="I62" s="201">
        <v>0</v>
      </c>
      <c r="J62" s="201">
        <v>9.8699999999999992</v>
      </c>
      <c r="K62" s="201">
        <v>0.1</v>
      </c>
      <c r="L62" s="201">
        <v>0.31</v>
      </c>
      <c r="M62" s="201">
        <v>0.09</v>
      </c>
      <c r="N62" s="201">
        <v>0.1</v>
      </c>
      <c r="O62" s="201">
        <v>0.11</v>
      </c>
      <c r="P62" s="201">
        <v>0.18</v>
      </c>
      <c r="Q62" s="201">
        <v>0</v>
      </c>
      <c r="R62" s="201">
        <v>0</v>
      </c>
      <c r="S62" s="201">
        <v>0.02</v>
      </c>
      <c r="T62" s="201">
        <v>0.05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7.0000000000000007E-2</v>
      </c>
      <c r="AD62" s="201">
        <v>2.67</v>
      </c>
      <c r="AE62" s="201">
        <v>0</v>
      </c>
      <c r="AF62" s="201">
        <v>0</v>
      </c>
      <c r="AG62" s="201">
        <v>37.08</v>
      </c>
      <c r="AH62" s="201">
        <v>0</v>
      </c>
      <c r="AI62" s="201">
        <v>6.01</v>
      </c>
      <c r="AJ62" s="201">
        <v>0</v>
      </c>
      <c r="AK62" s="201">
        <v>3.74</v>
      </c>
      <c r="AL62" s="201">
        <v>0</v>
      </c>
      <c r="AM62" s="201">
        <v>0</v>
      </c>
      <c r="AN62" s="201">
        <v>0</v>
      </c>
      <c r="AO62" s="201">
        <v>67.849999999999994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0.28999999999999998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4.8499999999999996</v>
      </c>
      <c r="E63" s="201">
        <v>0</v>
      </c>
      <c r="F63" s="201">
        <v>0</v>
      </c>
      <c r="G63" s="201">
        <v>7.77</v>
      </c>
      <c r="H63" s="201">
        <v>0</v>
      </c>
      <c r="I63" s="201">
        <v>0</v>
      </c>
      <c r="J63" s="201">
        <v>9.8699999999999992</v>
      </c>
      <c r="K63" s="201">
        <v>0.1</v>
      </c>
      <c r="L63" s="201">
        <v>0.31</v>
      </c>
      <c r="M63" s="201">
        <v>0.09</v>
      </c>
      <c r="N63" s="201">
        <v>0.1</v>
      </c>
      <c r="O63" s="201">
        <v>0.11</v>
      </c>
      <c r="P63" s="201">
        <v>0.18</v>
      </c>
      <c r="Q63" s="201">
        <v>0.03</v>
      </c>
      <c r="R63" s="201">
        <v>0</v>
      </c>
      <c r="S63" s="201">
        <v>0.02</v>
      </c>
      <c r="T63" s="201">
        <v>0.05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7.0000000000000007E-2</v>
      </c>
      <c r="AD63" s="201">
        <v>2.67</v>
      </c>
      <c r="AE63" s="201">
        <v>0</v>
      </c>
      <c r="AF63" s="201">
        <v>0</v>
      </c>
      <c r="AG63" s="201">
        <v>37.08</v>
      </c>
      <c r="AH63" s="201">
        <v>0</v>
      </c>
      <c r="AI63" s="201">
        <v>6.01</v>
      </c>
      <c r="AJ63" s="201">
        <v>0</v>
      </c>
      <c r="AK63" s="201">
        <v>3.74</v>
      </c>
      <c r="AL63" s="201">
        <v>0</v>
      </c>
      <c r="AM63" s="201">
        <v>0</v>
      </c>
      <c r="AN63" s="201">
        <v>0</v>
      </c>
      <c r="AO63" s="201">
        <v>67.849999999999994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0.28999999999999998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4.8499999999999996</v>
      </c>
      <c r="E64" s="201">
        <v>0</v>
      </c>
      <c r="F64" s="201">
        <v>0</v>
      </c>
      <c r="G64" s="201">
        <v>7.77</v>
      </c>
      <c r="H64" s="201">
        <v>0</v>
      </c>
      <c r="I64" s="201">
        <v>0</v>
      </c>
      <c r="J64" s="201">
        <v>9.8699999999999992</v>
      </c>
      <c r="K64" s="201">
        <v>0.1</v>
      </c>
      <c r="L64" s="201">
        <v>0.31</v>
      </c>
      <c r="M64" s="201">
        <v>0.09</v>
      </c>
      <c r="N64" s="201">
        <v>0.1</v>
      </c>
      <c r="O64" s="201">
        <v>0.11</v>
      </c>
      <c r="P64" s="201">
        <v>0.18</v>
      </c>
      <c r="Q64" s="201">
        <v>0</v>
      </c>
      <c r="R64" s="201">
        <v>0</v>
      </c>
      <c r="S64" s="201">
        <v>0.02</v>
      </c>
      <c r="T64" s="201">
        <v>0.05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7.0000000000000007E-2</v>
      </c>
      <c r="AD64" s="201">
        <v>2.67</v>
      </c>
      <c r="AE64" s="201">
        <v>0</v>
      </c>
      <c r="AF64" s="201">
        <v>0</v>
      </c>
      <c r="AG64" s="201">
        <v>37.08</v>
      </c>
      <c r="AH64" s="201">
        <v>0</v>
      </c>
      <c r="AI64" s="201">
        <v>6.01</v>
      </c>
      <c r="AJ64" s="201">
        <v>0</v>
      </c>
      <c r="AK64" s="201">
        <v>3.74</v>
      </c>
      <c r="AL64" s="201">
        <v>0</v>
      </c>
      <c r="AM64" s="201">
        <v>0</v>
      </c>
      <c r="AN64" s="201">
        <v>0</v>
      </c>
      <c r="AO64" s="201">
        <v>67.849999999999994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0.28999999999999998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4.8499999999999996</v>
      </c>
      <c r="E65" s="201">
        <v>0</v>
      </c>
      <c r="F65" s="201">
        <v>0</v>
      </c>
      <c r="G65" s="201">
        <v>7.77</v>
      </c>
      <c r="H65" s="201">
        <v>0</v>
      </c>
      <c r="I65" s="201">
        <v>0</v>
      </c>
      <c r="J65" s="201">
        <v>10.01</v>
      </c>
      <c r="K65" s="201">
        <v>0.1</v>
      </c>
      <c r="L65" s="201">
        <v>0.31</v>
      </c>
      <c r="M65" s="201">
        <v>0.09</v>
      </c>
      <c r="N65" s="201">
        <v>0.1</v>
      </c>
      <c r="O65" s="201">
        <v>0.11</v>
      </c>
      <c r="P65" s="201">
        <v>0.18</v>
      </c>
      <c r="Q65" s="201">
        <v>0</v>
      </c>
      <c r="R65" s="201">
        <v>0</v>
      </c>
      <c r="S65" s="201">
        <v>0.02</v>
      </c>
      <c r="T65" s="201">
        <v>0.05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7.0000000000000007E-2</v>
      </c>
      <c r="AD65" s="201">
        <v>2.67</v>
      </c>
      <c r="AE65" s="201">
        <v>0</v>
      </c>
      <c r="AF65" s="201">
        <v>0</v>
      </c>
      <c r="AG65" s="201">
        <v>37.08</v>
      </c>
      <c r="AH65" s="201">
        <v>0</v>
      </c>
      <c r="AI65" s="201">
        <v>6.01</v>
      </c>
      <c r="AJ65" s="201">
        <v>0</v>
      </c>
      <c r="AK65" s="201">
        <v>4.3499999999999996</v>
      </c>
      <c r="AL65" s="201">
        <v>0</v>
      </c>
      <c r="AM65" s="201">
        <v>0</v>
      </c>
      <c r="AN65" s="201">
        <v>0</v>
      </c>
      <c r="AO65" s="201">
        <v>67.849999999999994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0.28999999999999998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4.8499999999999996</v>
      </c>
      <c r="E66" s="201">
        <v>0</v>
      </c>
      <c r="F66" s="201">
        <v>0</v>
      </c>
      <c r="G66" s="201">
        <v>7.77</v>
      </c>
      <c r="H66" s="201">
        <v>0</v>
      </c>
      <c r="I66" s="201">
        <v>0</v>
      </c>
      <c r="J66" s="201">
        <v>10.01</v>
      </c>
      <c r="K66" s="201">
        <v>0.1</v>
      </c>
      <c r="L66" s="201">
        <v>0.31</v>
      </c>
      <c r="M66" s="201">
        <v>0.09</v>
      </c>
      <c r="N66" s="201">
        <v>0.1</v>
      </c>
      <c r="O66" s="201">
        <v>0.11</v>
      </c>
      <c r="P66" s="201">
        <v>0.18</v>
      </c>
      <c r="Q66" s="201">
        <v>0</v>
      </c>
      <c r="R66" s="201">
        <v>0</v>
      </c>
      <c r="S66" s="201">
        <v>0.02</v>
      </c>
      <c r="T66" s="201">
        <v>0.05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7.0000000000000007E-2</v>
      </c>
      <c r="AD66" s="201">
        <v>2.67</v>
      </c>
      <c r="AE66" s="201">
        <v>0</v>
      </c>
      <c r="AF66" s="201">
        <v>0</v>
      </c>
      <c r="AG66" s="201">
        <v>37.08</v>
      </c>
      <c r="AH66" s="201">
        <v>0</v>
      </c>
      <c r="AI66" s="201">
        <v>6.01</v>
      </c>
      <c r="AJ66" s="201">
        <v>0</v>
      </c>
      <c r="AK66" s="201">
        <v>4.3499999999999996</v>
      </c>
      <c r="AL66" s="201">
        <v>0</v>
      </c>
      <c r="AM66" s="201">
        <v>0</v>
      </c>
      <c r="AN66" s="201">
        <v>0</v>
      </c>
      <c r="AO66" s="201">
        <v>67.849999999999994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0.28999999999999998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4.8499999999999996</v>
      </c>
      <c r="E67" s="201">
        <v>0</v>
      </c>
      <c r="F67" s="201">
        <v>0</v>
      </c>
      <c r="G67" s="201">
        <v>7.69</v>
      </c>
      <c r="H67" s="201">
        <v>0</v>
      </c>
      <c r="I67" s="201">
        <v>0</v>
      </c>
      <c r="J67" s="201">
        <v>9.8699999999999992</v>
      </c>
      <c r="K67" s="201">
        <v>0.1</v>
      </c>
      <c r="L67" s="201">
        <v>0.31</v>
      </c>
      <c r="M67" s="201">
        <v>0.09</v>
      </c>
      <c r="N67" s="201">
        <v>0.1</v>
      </c>
      <c r="O67" s="201">
        <v>0.11</v>
      </c>
      <c r="P67" s="201">
        <v>0.18</v>
      </c>
      <c r="Q67" s="201">
        <v>0</v>
      </c>
      <c r="R67" s="201">
        <v>0</v>
      </c>
      <c r="S67" s="201">
        <v>0.02</v>
      </c>
      <c r="T67" s="201">
        <v>0.05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7.0000000000000007E-2</v>
      </c>
      <c r="AD67" s="201">
        <v>2.67</v>
      </c>
      <c r="AE67" s="201">
        <v>0</v>
      </c>
      <c r="AF67" s="201">
        <v>0</v>
      </c>
      <c r="AG67" s="201">
        <v>37.08</v>
      </c>
      <c r="AH67" s="201">
        <v>0</v>
      </c>
      <c r="AI67" s="201">
        <v>6.01</v>
      </c>
      <c r="AJ67" s="201">
        <v>0</v>
      </c>
      <c r="AK67" s="201">
        <v>4.3499999999999996</v>
      </c>
      <c r="AL67" s="201">
        <v>0</v>
      </c>
      <c r="AM67" s="201">
        <v>0</v>
      </c>
      <c r="AN67" s="201">
        <v>0</v>
      </c>
      <c r="AO67" s="201">
        <v>67.849999999999994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0.28999999999999998</v>
      </c>
      <c r="AV67" s="201">
        <v>0</v>
      </c>
      <c r="AW67" s="201">
        <v>0</v>
      </c>
      <c r="AX67" s="201">
        <v>0</v>
      </c>
      <c r="AY67" s="201">
        <v>0.18</v>
      </c>
    </row>
    <row r="68" spans="1:51">
      <c r="A68" t="s">
        <v>110</v>
      </c>
      <c r="B68" s="201">
        <v>0</v>
      </c>
      <c r="C68" s="201">
        <v>0</v>
      </c>
      <c r="D68" s="201">
        <v>4.8499999999999996</v>
      </c>
      <c r="E68" s="201">
        <v>0</v>
      </c>
      <c r="F68" s="201">
        <v>0</v>
      </c>
      <c r="G68" s="201">
        <v>7.69</v>
      </c>
      <c r="H68" s="201">
        <v>0</v>
      </c>
      <c r="I68" s="201">
        <v>0</v>
      </c>
      <c r="J68" s="201">
        <v>9.8699999999999992</v>
      </c>
      <c r="K68" s="201">
        <v>0.1</v>
      </c>
      <c r="L68" s="201">
        <v>0.31</v>
      </c>
      <c r="M68" s="201">
        <v>0.09</v>
      </c>
      <c r="N68" s="201">
        <v>0.1</v>
      </c>
      <c r="O68" s="201">
        <v>0.11</v>
      </c>
      <c r="P68" s="201">
        <v>0.18</v>
      </c>
      <c r="Q68" s="201">
        <v>0</v>
      </c>
      <c r="R68" s="201">
        <v>0</v>
      </c>
      <c r="S68" s="201">
        <v>0.02</v>
      </c>
      <c r="T68" s="201">
        <v>0.05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7.0000000000000007E-2</v>
      </c>
      <c r="AD68" s="201">
        <v>2.67</v>
      </c>
      <c r="AE68" s="201">
        <v>0</v>
      </c>
      <c r="AF68" s="201">
        <v>0</v>
      </c>
      <c r="AG68" s="201">
        <v>37.08</v>
      </c>
      <c r="AH68" s="201">
        <v>0</v>
      </c>
      <c r="AI68" s="201">
        <v>6.01</v>
      </c>
      <c r="AJ68" s="201">
        <v>0</v>
      </c>
      <c r="AK68" s="201">
        <v>4.3499999999999996</v>
      </c>
      <c r="AL68" s="201">
        <v>0</v>
      </c>
      <c r="AM68" s="201">
        <v>0</v>
      </c>
      <c r="AN68" s="201">
        <v>0</v>
      </c>
      <c r="AO68" s="201">
        <v>67.849999999999994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0.28999999999999998</v>
      </c>
      <c r="AV68" s="201">
        <v>0</v>
      </c>
      <c r="AW68" s="201">
        <v>0</v>
      </c>
      <c r="AX68" s="201">
        <v>0</v>
      </c>
      <c r="AY68" s="201">
        <v>0.18</v>
      </c>
    </row>
    <row r="69" spans="1:51">
      <c r="A69" t="s">
        <v>111</v>
      </c>
      <c r="B69" s="201">
        <v>0</v>
      </c>
      <c r="C69" s="201">
        <v>0</v>
      </c>
      <c r="D69" s="201">
        <v>4.8499999999999996</v>
      </c>
      <c r="E69" s="201">
        <v>0</v>
      </c>
      <c r="F69" s="201">
        <v>0</v>
      </c>
      <c r="G69" s="201">
        <v>7.69</v>
      </c>
      <c r="H69" s="201">
        <v>0</v>
      </c>
      <c r="I69" s="201">
        <v>0</v>
      </c>
      <c r="J69" s="201">
        <v>9.8699999999999992</v>
      </c>
      <c r="K69" s="201">
        <v>0.1</v>
      </c>
      <c r="L69" s="201">
        <v>0.31</v>
      </c>
      <c r="M69" s="201">
        <v>0.09</v>
      </c>
      <c r="N69" s="201">
        <v>0.1</v>
      </c>
      <c r="O69" s="201">
        <v>0.11</v>
      </c>
      <c r="P69" s="201">
        <v>0.18</v>
      </c>
      <c r="Q69" s="201">
        <v>0</v>
      </c>
      <c r="R69" s="201">
        <v>0</v>
      </c>
      <c r="S69" s="201">
        <v>0.02</v>
      </c>
      <c r="T69" s="201">
        <v>0.18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7.0000000000000007E-2</v>
      </c>
      <c r="AD69" s="201">
        <v>2.67</v>
      </c>
      <c r="AE69" s="201">
        <v>0</v>
      </c>
      <c r="AF69" s="201">
        <v>0</v>
      </c>
      <c r="AG69" s="201">
        <v>37.08</v>
      </c>
      <c r="AH69" s="201">
        <v>0</v>
      </c>
      <c r="AI69" s="201">
        <v>6.01</v>
      </c>
      <c r="AJ69" s="201">
        <v>0</v>
      </c>
      <c r="AK69" s="201">
        <v>4.3499999999999996</v>
      </c>
      <c r="AL69" s="201">
        <v>0</v>
      </c>
      <c r="AM69" s="201">
        <v>0</v>
      </c>
      <c r="AN69" s="201">
        <v>0</v>
      </c>
      <c r="AO69" s="201">
        <v>67.849999999999994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0.28999999999999998</v>
      </c>
      <c r="AV69" s="201">
        <v>0</v>
      </c>
      <c r="AW69" s="201">
        <v>0</v>
      </c>
      <c r="AX69" s="201">
        <v>0</v>
      </c>
      <c r="AY69" s="201">
        <v>0.18</v>
      </c>
    </row>
    <row r="70" spans="1:51">
      <c r="A70" t="s">
        <v>112</v>
      </c>
      <c r="B70" s="201">
        <v>0</v>
      </c>
      <c r="C70" s="201">
        <v>0</v>
      </c>
      <c r="D70" s="201">
        <v>4.8499999999999996</v>
      </c>
      <c r="E70" s="201">
        <v>0</v>
      </c>
      <c r="F70" s="201">
        <v>0</v>
      </c>
      <c r="G70" s="201">
        <v>7.69</v>
      </c>
      <c r="H70" s="201">
        <v>0</v>
      </c>
      <c r="I70" s="201">
        <v>0</v>
      </c>
      <c r="J70" s="201">
        <v>9.8699999999999992</v>
      </c>
      <c r="K70" s="201">
        <v>0.1</v>
      </c>
      <c r="L70" s="201">
        <v>0.31</v>
      </c>
      <c r="M70" s="201">
        <v>0.09</v>
      </c>
      <c r="N70" s="201">
        <v>0.1</v>
      </c>
      <c r="O70" s="201">
        <v>0.11</v>
      </c>
      <c r="P70" s="201">
        <v>0.18</v>
      </c>
      <c r="Q70" s="201">
        <v>0</v>
      </c>
      <c r="R70" s="201">
        <v>0</v>
      </c>
      <c r="S70" s="201">
        <v>0.02</v>
      </c>
      <c r="T70" s="201">
        <v>0.05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7.0000000000000007E-2</v>
      </c>
      <c r="AD70" s="201">
        <v>2.67</v>
      </c>
      <c r="AE70" s="201">
        <v>0</v>
      </c>
      <c r="AF70" s="201">
        <v>0</v>
      </c>
      <c r="AG70" s="201">
        <v>37.08</v>
      </c>
      <c r="AH70" s="201">
        <v>0</v>
      </c>
      <c r="AI70" s="201">
        <v>6.01</v>
      </c>
      <c r="AJ70" s="201">
        <v>0</v>
      </c>
      <c r="AK70" s="201">
        <v>4.3499999999999996</v>
      </c>
      <c r="AL70" s="201">
        <v>0</v>
      </c>
      <c r="AM70" s="201">
        <v>0</v>
      </c>
      <c r="AN70" s="201">
        <v>0</v>
      </c>
      <c r="AO70" s="201">
        <v>67.849999999999994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0.28999999999999998</v>
      </c>
      <c r="AV70" s="201">
        <v>0</v>
      </c>
      <c r="AW70" s="201">
        <v>0</v>
      </c>
      <c r="AX70" s="201">
        <v>0</v>
      </c>
      <c r="AY70" s="201">
        <v>0.18</v>
      </c>
    </row>
    <row r="71" spans="1:51">
      <c r="A71" t="s">
        <v>113</v>
      </c>
      <c r="B71" s="201">
        <v>0</v>
      </c>
      <c r="C71" s="201">
        <v>0</v>
      </c>
      <c r="D71" s="201">
        <v>4.8499999999999996</v>
      </c>
      <c r="E71" s="201">
        <v>0</v>
      </c>
      <c r="F71" s="201">
        <v>0</v>
      </c>
      <c r="G71" s="201">
        <v>7.84</v>
      </c>
      <c r="H71" s="201">
        <v>0</v>
      </c>
      <c r="I71" s="201">
        <v>0</v>
      </c>
      <c r="J71" s="201">
        <v>9.8699999999999992</v>
      </c>
      <c r="K71" s="201">
        <v>0.1</v>
      </c>
      <c r="L71" s="201">
        <v>0.31</v>
      </c>
      <c r="M71" s="201">
        <v>0.09</v>
      </c>
      <c r="N71" s="201">
        <v>0.1</v>
      </c>
      <c r="O71" s="201">
        <v>0.11</v>
      </c>
      <c r="P71" s="201">
        <v>0.18</v>
      </c>
      <c r="Q71" s="201">
        <v>0</v>
      </c>
      <c r="R71" s="201">
        <v>0</v>
      </c>
      <c r="S71" s="201">
        <v>0.02</v>
      </c>
      <c r="T71" s="201">
        <v>0.05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0.12</v>
      </c>
      <c r="AD71" s="201">
        <v>2.67</v>
      </c>
      <c r="AE71" s="201">
        <v>0</v>
      </c>
      <c r="AF71" s="201">
        <v>0</v>
      </c>
      <c r="AG71" s="201">
        <v>37.08</v>
      </c>
      <c r="AH71" s="201">
        <v>0</v>
      </c>
      <c r="AI71" s="201">
        <v>6.01</v>
      </c>
      <c r="AJ71" s="201">
        <v>0</v>
      </c>
      <c r="AK71" s="201">
        <v>0.35</v>
      </c>
      <c r="AL71" s="201">
        <v>0</v>
      </c>
      <c r="AM71" s="201">
        <v>0</v>
      </c>
      <c r="AN71" s="201">
        <v>0</v>
      </c>
      <c r="AO71" s="201">
        <v>67.849999999999994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0.28999999999999998</v>
      </c>
      <c r="AV71" s="201">
        <v>0</v>
      </c>
      <c r="AW71" s="201">
        <v>0</v>
      </c>
      <c r="AX71" s="201">
        <v>0</v>
      </c>
      <c r="AY71" s="201">
        <v>0.18</v>
      </c>
    </row>
    <row r="72" spans="1:51">
      <c r="A72" t="s">
        <v>114</v>
      </c>
      <c r="B72" s="201">
        <v>0</v>
      </c>
      <c r="C72" s="201">
        <v>0</v>
      </c>
      <c r="D72" s="201">
        <v>4.8499999999999996</v>
      </c>
      <c r="E72" s="201">
        <v>0</v>
      </c>
      <c r="F72" s="201">
        <v>0</v>
      </c>
      <c r="G72" s="201">
        <v>7.84</v>
      </c>
      <c r="H72" s="201">
        <v>0</v>
      </c>
      <c r="I72" s="201">
        <v>0</v>
      </c>
      <c r="J72" s="201">
        <v>9.8699999999999992</v>
      </c>
      <c r="K72" s="201">
        <v>0.11</v>
      </c>
      <c r="L72" s="201">
        <v>0.31</v>
      </c>
      <c r="M72" s="201">
        <v>0.09</v>
      </c>
      <c r="N72" s="201">
        <v>0.1</v>
      </c>
      <c r="O72" s="201">
        <v>0.11</v>
      </c>
      <c r="P72" s="201">
        <v>0.18</v>
      </c>
      <c r="Q72" s="201">
        <v>0</v>
      </c>
      <c r="R72" s="201">
        <v>0</v>
      </c>
      <c r="S72" s="201">
        <v>0.02</v>
      </c>
      <c r="T72" s="201">
        <v>0.05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0.12</v>
      </c>
      <c r="AD72" s="201">
        <v>2.67</v>
      </c>
      <c r="AE72" s="201">
        <v>0</v>
      </c>
      <c r="AF72" s="201">
        <v>0</v>
      </c>
      <c r="AG72" s="201">
        <v>37.08</v>
      </c>
      <c r="AH72" s="201">
        <v>0</v>
      </c>
      <c r="AI72" s="201">
        <v>6.01</v>
      </c>
      <c r="AJ72" s="201">
        <v>0</v>
      </c>
      <c r="AK72" s="201">
        <v>0.35</v>
      </c>
      <c r="AL72" s="201">
        <v>0</v>
      </c>
      <c r="AM72" s="201">
        <v>0</v>
      </c>
      <c r="AN72" s="201">
        <v>0</v>
      </c>
      <c r="AO72" s="201">
        <v>67.849999999999994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0.28999999999999998</v>
      </c>
      <c r="AV72" s="201">
        <v>0</v>
      </c>
      <c r="AW72" s="201">
        <v>0</v>
      </c>
      <c r="AX72" s="201">
        <v>0</v>
      </c>
      <c r="AY72" s="201">
        <v>0.18</v>
      </c>
    </row>
    <row r="73" spans="1:51">
      <c r="A73" t="s">
        <v>115</v>
      </c>
      <c r="B73" s="201">
        <v>0</v>
      </c>
      <c r="C73" s="201">
        <v>0</v>
      </c>
      <c r="D73" s="201">
        <v>4.8499999999999996</v>
      </c>
      <c r="E73" s="201">
        <v>0</v>
      </c>
      <c r="F73" s="201">
        <v>0</v>
      </c>
      <c r="G73" s="201">
        <v>7.84</v>
      </c>
      <c r="H73" s="201">
        <v>0</v>
      </c>
      <c r="I73" s="201">
        <v>0</v>
      </c>
      <c r="J73" s="201">
        <v>9.8699999999999992</v>
      </c>
      <c r="K73" s="201">
        <v>0.1</v>
      </c>
      <c r="L73" s="201">
        <v>0.31</v>
      </c>
      <c r="M73" s="201">
        <v>0.09</v>
      </c>
      <c r="N73" s="201">
        <v>0.1</v>
      </c>
      <c r="O73" s="201">
        <v>0.11</v>
      </c>
      <c r="P73" s="201">
        <v>0.18</v>
      </c>
      <c r="Q73" s="201">
        <v>0</v>
      </c>
      <c r="R73" s="201">
        <v>0</v>
      </c>
      <c r="S73" s="201">
        <v>0.02</v>
      </c>
      <c r="T73" s="201">
        <v>0.05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0.12</v>
      </c>
      <c r="AD73" s="201">
        <v>2.67</v>
      </c>
      <c r="AE73" s="201">
        <v>0</v>
      </c>
      <c r="AF73" s="201">
        <v>0</v>
      </c>
      <c r="AG73" s="201">
        <v>37.08</v>
      </c>
      <c r="AH73" s="201">
        <v>0</v>
      </c>
      <c r="AI73" s="201">
        <v>6.01</v>
      </c>
      <c r="AJ73" s="201">
        <v>0</v>
      </c>
      <c r="AK73" s="201">
        <v>0.35</v>
      </c>
      <c r="AL73" s="201">
        <v>0</v>
      </c>
      <c r="AM73" s="201">
        <v>0</v>
      </c>
      <c r="AN73" s="201">
        <v>0</v>
      </c>
      <c r="AO73" s="201">
        <v>67.849999999999994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0.28999999999999998</v>
      </c>
      <c r="AV73" s="201">
        <v>0</v>
      </c>
      <c r="AW73" s="201">
        <v>0</v>
      </c>
      <c r="AX73" s="201">
        <v>0</v>
      </c>
      <c r="AY73" s="201">
        <v>0.18</v>
      </c>
    </row>
    <row r="74" spans="1:51">
      <c r="A74" t="s">
        <v>116</v>
      </c>
      <c r="B74" s="201">
        <v>0</v>
      </c>
      <c r="C74" s="201">
        <v>0</v>
      </c>
      <c r="D74" s="201">
        <v>4.8499999999999996</v>
      </c>
      <c r="E74" s="201">
        <v>0</v>
      </c>
      <c r="F74" s="201">
        <v>0</v>
      </c>
      <c r="G74" s="201">
        <v>7.84</v>
      </c>
      <c r="H74" s="201">
        <v>0</v>
      </c>
      <c r="I74" s="201">
        <v>0</v>
      </c>
      <c r="J74" s="201">
        <v>9.8699999999999992</v>
      </c>
      <c r="K74" s="201">
        <v>0.1</v>
      </c>
      <c r="L74" s="201">
        <v>0.31</v>
      </c>
      <c r="M74" s="201">
        <v>0.09</v>
      </c>
      <c r="N74" s="201">
        <v>0.1</v>
      </c>
      <c r="O74" s="201">
        <v>0.11</v>
      </c>
      <c r="P74" s="201">
        <v>0.18</v>
      </c>
      <c r="Q74" s="201">
        <v>0</v>
      </c>
      <c r="R74" s="201">
        <v>0</v>
      </c>
      <c r="S74" s="201">
        <v>0.02</v>
      </c>
      <c r="T74" s="201">
        <v>0.05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0.12</v>
      </c>
      <c r="AD74" s="201">
        <v>2.67</v>
      </c>
      <c r="AE74" s="201">
        <v>0</v>
      </c>
      <c r="AF74" s="201">
        <v>0</v>
      </c>
      <c r="AG74" s="201">
        <v>37.08</v>
      </c>
      <c r="AH74" s="201">
        <v>0</v>
      </c>
      <c r="AI74" s="201">
        <v>6.01</v>
      </c>
      <c r="AJ74" s="201">
        <v>0</v>
      </c>
      <c r="AK74" s="201">
        <v>0.35</v>
      </c>
      <c r="AL74" s="201">
        <v>0</v>
      </c>
      <c r="AM74" s="201">
        <v>0</v>
      </c>
      <c r="AN74" s="201">
        <v>0</v>
      </c>
      <c r="AO74" s="201">
        <v>67.849999999999994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0.28999999999999998</v>
      </c>
      <c r="AV74" s="201">
        <v>0</v>
      </c>
      <c r="AW74" s="201">
        <v>0</v>
      </c>
      <c r="AX74" s="201">
        <v>0</v>
      </c>
      <c r="AY74" s="201">
        <v>0.18</v>
      </c>
    </row>
    <row r="75" spans="1:51">
      <c r="A75" t="s">
        <v>117</v>
      </c>
      <c r="B75" s="201">
        <v>0</v>
      </c>
      <c r="C75" s="201">
        <v>0</v>
      </c>
      <c r="D75" s="201">
        <v>4.8499999999999996</v>
      </c>
      <c r="E75" s="201">
        <v>0</v>
      </c>
      <c r="F75" s="201">
        <v>0</v>
      </c>
      <c r="G75" s="201">
        <v>7.84</v>
      </c>
      <c r="H75" s="201">
        <v>0</v>
      </c>
      <c r="I75" s="201">
        <v>0</v>
      </c>
      <c r="J75" s="201">
        <v>9.8699999999999992</v>
      </c>
      <c r="K75" s="201">
        <v>0.1</v>
      </c>
      <c r="L75" s="201">
        <v>0.31</v>
      </c>
      <c r="M75" s="201">
        <v>0.09</v>
      </c>
      <c r="N75" s="201">
        <v>0.1</v>
      </c>
      <c r="O75" s="201">
        <v>0.11</v>
      </c>
      <c r="P75" s="201">
        <v>0.18</v>
      </c>
      <c r="Q75" s="201">
        <v>0</v>
      </c>
      <c r="R75" s="201">
        <v>0</v>
      </c>
      <c r="S75" s="201">
        <v>0.02</v>
      </c>
      <c r="T75" s="201">
        <v>0.05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0.12</v>
      </c>
      <c r="AD75" s="201">
        <v>2.67</v>
      </c>
      <c r="AE75" s="201">
        <v>0</v>
      </c>
      <c r="AF75" s="201">
        <v>0</v>
      </c>
      <c r="AG75" s="201">
        <v>37.08</v>
      </c>
      <c r="AH75" s="201">
        <v>0</v>
      </c>
      <c r="AI75" s="201">
        <v>6.01</v>
      </c>
      <c r="AJ75" s="201">
        <v>0</v>
      </c>
      <c r="AK75" s="201">
        <v>0.35</v>
      </c>
      <c r="AL75" s="201">
        <v>0</v>
      </c>
      <c r="AM75" s="201">
        <v>0</v>
      </c>
      <c r="AN75" s="201">
        <v>0</v>
      </c>
      <c r="AO75" s="201">
        <v>70.040000000000006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0.28999999999999998</v>
      </c>
      <c r="AV75" s="201">
        <v>0</v>
      </c>
      <c r="AW75" s="201">
        <v>0</v>
      </c>
      <c r="AX75" s="201">
        <v>0</v>
      </c>
      <c r="AY75" s="201">
        <v>0.18</v>
      </c>
    </row>
    <row r="76" spans="1:51">
      <c r="A76" t="s">
        <v>118</v>
      </c>
      <c r="B76" s="201">
        <v>0</v>
      </c>
      <c r="C76" s="201">
        <v>0</v>
      </c>
      <c r="D76" s="201">
        <v>4.8499999999999996</v>
      </c>
      <c r="E76" s="201">
        <v>0</v>
      </c>
      <c r="F76" s="201">
        <v>0</v>
      </c>
      <c r="G76" s="201">
        <v>7.71</v>
      </c>
      <c r="H76" s="201">
        <v>0</v>
      </c>
      <c r="I76" s="201">
        <v>0</v>
      </c>
      <c r="J76" s="201">
        <v>9.8699999999999992</v>
      </c>
      <c r="K76" s="201">
        <v>0.1</v>
      </c>
      <c r="L76" s="201">
        <v>0.31</v>
      </c>
      <c r="M76" s="201">
        <v>0.09</v>
      </c>
      <c r="N76" s="201">
        <v>0.1</v>
      </c>
      <c r="O76" s="201">
        <v>0.11</v>
      </c>
      <c r="P76" s="201">
        <v>0.18</v>
      </c>
      <c r="Q76" s="201">
        <v>0</v>
      </c>
      <c r="R76" s="201">
        <v>0</v>
      </c>
      <c r="S76" s="201">
        <v>0.02</v>
      </c>
      <c r="T76" s="201">
        <v>0.05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7.0000000000000007E-2</v>
      </c>
      <c r="AD76" s="201">
        <v>2.67</v>
      </c>
      <c r="AE76" s="201">
        <v>0</v>
      </c>
      <c r="AF76" s="201">
        <v>0</v>
      </c>
      <c r="AG76" s="201">
        <v>37.08</v>
      </c>
      <c r="AH76" s="201">
        <v>0</v>
      </c>
      <c r="AI76" s="201">
        <v>6.01</v>
      </c>
      <c r="AJ76" s="201">
        <v>0</v>
      </c>
      <c r="AK76" s="201">
        <v>0.35</v>
      </c>
      <c r="AL76" s="201">
        <v>0</v>
      </c>
      <c r="AM76" s="201">
        <v>0</v>
      </c>
      <c r="AN76" s="201">
        <v>0</v>
      </c>
      <c r="AO76" s="201">
        <v>70.040000000000006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0.28999999999999998</v>
      </c>
      <c r="AV76" s="201">
        <v>0</v>
      </c>
      <c r="AW76" s="201">
        <v>0</v>
      </c>
      <c r="AX76" s="201">
        <v>0</v>
      </c>
      <c r="AY76" s="201">
        <v>0.18</v>
      </c>
    </row>
    <row r="77" spans="1:51">
      <c r="A77" t="s">
        <v>119</v>
      </c>
      <c r="B77" s="201">
        <v>0</v>
      </c>
      <c r="C77" s="201">
        <v>0</v>
      </c>
      <c r="D77" s="201">
        <v>4.8499999999999996</v>
      </c>
      <c r="E77" s="201">
        <v>0</v>
      </c>
      <c r="F77" s="201">
        <v>0</v>
      </c>
      <c r="G77" s="201">
        <v>7.71</v>
      </c>
      <c r="H77" s="201">
        <v>0</v>
      </c>
      <c r="I77" s="201">
        <v>0</v>
      </c>
      <c r="J77" s="201">
        <v>9.8699999999999992</v>
      </c>
      <c r="K77" s="201">
        <v>0.1</v>
      </c>
      <c r="L77" s="201">
        <v>0.31</v>
      </c>
      <c r="M77" s="201">
        <v>0.09</v>
      </c>
      <c r="N77" s="201">
        <v>0.1</v>
      </c>
      <c r="O77" s="201">
        <v>0.11</v>
      </c>
      <c r="P77" s="201">
        <v>0.18</v>
      </c>
      <c r="Q77" s="201">
        <v>0</v>
      </c>
      <c r="R77" s="201">
        <v>0</v>
      </c>
      <c r="S77" s="201">
        <v>0.02</v>
      </c>
      <c r="T77" s="201">
        <v>0.05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7.0000000000000007E-2</v>
      </c>
      <c r="AD77" s="201">
        <v>2.67</v>
      </c>
      <c r="AE77" s="201">
        <v>0</v>
      </c>
      <c r="AF77" s="201">
        <v>0</v>
      </c>
      <c r="AG77" s="201">
        <v>37.08</v>
      </c>
      <c r="AH77" s="201">
        <v>0</v>
      </c>
      <c r="AI77" s="201">
        <v>6.01</v>
      </c>
      <c r="AJ77" s="201">
        <v>0</v>
      </c>
      <c r="AK77" s="201">
        <v>0.35</v>
      </c>
      <c r="AL77" s="201">
        <v>0</v>
      </c>
      <c r="AM77" s="201">
        <v>0</v>
      </c>
      <c r="AN77" s="201">
        <v>0</v>
      </c>
      <c r="AO77" s="201">
        <v>70.040000000000006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0.28999999999999998</v>
      </c>
      <c r="AV77" s="201">
        <v>0</v>
      </c>
      <c r="AW77" s="201">
        <v>0</v>
      </c>
      <c r="AX77" s="201">
        <v>0</v>
      </c>
      <c r="AY77" s="201">
        <v>0.18</v>
      </c>
    </row>
    <row r="78" spans="1:51">
      <c r="A78" t="s">
        <v>120</v>
      </c>
      <c r="B78" s="201">
        <v>0</v>
      </c>
      <c r="C78" s="201">
        <v>0</v>
      </c>
      <c r="D78" s="201">
        <v>4.8499999999999996</v>
      </c>
      <c r="E78" s="201">
        <v>0</v>
      </c>
      <c r="F78" s="201">
        <v>0</v>
      </c>
      <c r="G78" s="201">
        <v>7.71</v>
      </c>
      <c r="H78" s="201">
        <v>0</v>
      </c>
      <c r="I78" s="201">
        <v>0</v>
      </c>
      <c r="J78" s="201">
        <v>9.8699999999999992</v>
      </c>
      <c r="K78" s="201">
        <v>0.1</v>
      </c>
      <c r="L78" s="201">
        <v>0.31</v>
      </c>
      <c r="M78" s="201">
        <v>0.09</v>
      </c>
      <c r="N78" s="201">
        <v>0.1</v>
      </c>
      <c r="O78" s="201">
        <v>0.11</v>
      </c>
      <c r="P78" s="201">
        <v>0.18</v>
      </c>
      <c r="Q78" s="201">
        <v>0</v>
      </c>
      <c r="R78" s="201">
        <v>0</v>
      </c>
      <c r="S78" s="201">
        <v>0.02</v>
      </c>
      <c r="T78" s="201">
        <v>0.05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2.67</v>
      </c>
      <c r="AE78" s="201">
        <v>0</v>
      </c>
      <c r="AF78" s="201">
        <v>0</v>
      </c>
      <c r="AG78" s="201">
        <v>37.08</v>
      </c>
      <c r="AH78" s="201">
        <v>0</v>
      </c>
      <c r="AI78" s="201">
        <v>6.01</v>
      </c>
      <c r="AJ78" s="201">
        <v>0</v>
      </c>
      <c r="AK78" s="201">
        <v>0.35</v>
      </c>
      <c r="AL78" s="201">
        <v>0</v>
      </c>
      <c r="AM78" s="201">
        <v>0</v>
      </c>
      <c r="AN78" s="201">
        <v>0</v>
      </c>
      <c r="AO78" s="201">
        <v>70.040000000000006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0.28999999999999998</v>
      </c>
      <c r="AV78" s="201">
        <v>0</v>
      </c>
      <c r="AW78" s="201">
        <v>0</v>
      </c>
      <c r="AX78" s="201">
        <v>0</v>
      </c>
      <c r="AY78" s="201">
        <v>0.18</v>
      </c>
    </row>
    <row r="79" spans="1:51">
      <c r="A79" t="s">
        <v>121</v>
      </c>
      <c r="B79" s="201">
        <v>0</v>
      </c>
      <c r="C79" s="201">
        <v>0</v>
      </c>
      <c r="D79" s="201">
        <v>4.8499999999999996</v>
      </c>
      <c r="E79" s="201">
        <v>0</v>
      </c>
      <c r="F79" s="201">
        <v>0</v>
      </c>
      <c r="G79" s="201">
        <v>7.71</v>
      </c>
      <c r="H79" s="201">
        <v>0</v>
      </c>
      <c r="I79" s="201">
        <v>0</v>
      </c>
      <c r="J79" s="201">
        <v>9.8699999999999992</v>
      </c>
      <c r="K79" s="201">
        <v>0.16</v>
      </c>
      <c r="L79" s="201">
        <v>0.31</v>
      </c>
      <c r="M79" s="201">
        <v>0.09</v>
      </c>
      <c r="N79" s="201">
        <v>0.1</v>
      </c>
      <c r="O79" s="201">
        <v>0.11</v>
      </c>
      <c r="P79" s="201">
        <v>0.18</v>
      </c>
      <c r="Q79" s="201">
        <v>0</v>
      </c>
      <c r="R79" s="201">
        <v>0</v>
      </c>
      <c r="S79" s="201">
        <v>0.02</v>
      </c>
      <c r="T79" s="201">
        <v>0.05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2.67</v>
      </c>
      <c r="AE79" s="201">
        <v>0</v>
      </c>
      <c r="AF79" s="201">
        <v>0</v>
      </c>
      <c r="AG79" s="201">
        <v>37.08</v>
      </c>
      <c r="AH79" s="201">
        <v>0</v>
      </c>
      <c r="AI79" s="201">
        <v>6.01</v>
      </c>
      <c r="AJ79" s="201">
        <v>0</v>
      </c>
      <c r="AK79" s="201">
        <v>1.2</v>
      </c>
      <c r="AL79" s="201">
        <v>0</v>
      </c>
      <c r="AM79" s="201">
        <v>0</v>
      </c>
      <c r="AN79" s="201">
        <v>0</v>
      </c>
      <c r="AO79" s="201">
        <v>70.040000000000006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0.28999999999999998</v>
      </c>
      <c r="AV79" s="201">
        <v>0</v>
      </c>
      <c r="AW79" s="201">
        <v>0</v>
      </c>
      <c r="AX79" s="201">
        <v>0</v>
      </c>
      <c r="AY79" s="201">
        <v>0.18</v>
      </c>
    </row>
    <row r="80" spans="1:51">
      <c r="A80" t="s">
        <v>122</v>
      </c>
      <c r="B80" s="201">
        <v>0</v>
      </c>
      <c r="C80" s="201">
        <v>0</v>
      </c>
      <c r="D80" s="201">
        <v>4.8499999999999996</v>
      </c>
      <c r="E80" s="201">
        <v>0</v>
      </c>
      <c r="F80" s="201">
        <v>0</v>
      </c>
      <c r="G80" s="201">
        <v>7.71</v>
      </c>
      <c r="H80" s="201">
        <v>0</v>
      </c>
      <c r="I80" s="201">
        <v>0</v>
      </c>
      <c r="J80" s="201">
        <v>9.8699999999999992</v>
      </c>
      <c r="K80" s="201">
        <v>0.1</v>
      </c>
      <c r="L80" s="201">
        <v>0.31</v>
      </c>
      <c r="M80" s="201">
        <v>0.09</v>
      </c>
      <c r="N80" s="201">
        <v>0.1</v>
      </c>
      <c r="O80" s="201">
        <v>0.11</v>
      </c>
      <c r="P80" s="201">
        <v>0.18</v>
      </c>
      <c r="Q80" s="201">
        <v>0</v>
      </c>
      <c r="R80" s="201">
        <v>0</v>
      </c>
      <c r="S80" s="201">
        <v>0.02</v>
      </c>
      <c r="T80" s="201">
        <v>0.05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2.67</v>
      </c>
      <c r="AE80" s="201">
        <v>0</v>
      </c>
      <c r="AF80" s="201">
        <v>0</v>
      </c>
      <c r="AG80" s="201">
        <v>37.08</v>
      </c>
      <c r="AH80" s="201">
        <v>0</v>
      </c>
      <c r="AI80" s="201">
        <v>6.01</v>
      </c>
      <c r="AJ80" s="201">
        <v>0</v>
      </c>
      <c r="AK80" s="201">
        <v>1.2</v>
      </c>
      <c r="AL80" s="201">
        <v>0</v>
      </c>
      <c r="AM80" s="201">
        <v>0</v>
      </c>
      <c r="AN80" s="201">
        <v>0</v>
      </c>
      <c r="AO80" s="201">
        <v>70.040000000000006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0.28999999999999998</v>
      </c>
      <c r="AV80" s="201">
        <v>0</v>
      </c>
      <c r="AW80" s="201">
        <v>0</v>
      </c>
      <c r="AX80" s="201">
        <v>0</v>
      </c>
      <c r="AY80" s="201">
        <v>0.18</v>
      </c>
    </row>
    <row r="81" spans="1:51">
      <c r="A81" t="s">
        <v>123</v>
      </c>
      <c r="B81" s="201">
        <v>0</v>
      </c>
      <c r="C81" s="201">
        <v>0</v>
      </c>
      <c r="D81" s="201">
        <v>4.8499999999999996</v>
      </c>
      <c r="E81" s="201">
        <v>0</v>
      </c>
      <c r="F81" s="201">
        <v>0</v>
      </c>
      <c r="G81" s="201">
        <v>7.71</v>
      </c>
      <c r="H81" s="201">
        <v>0</v>
      </c>
      <c r="I81" s="201">
        <v>0</v>
      </c>
      <c r="J81" s="201">
        <v>9.8699999999999992</v>
      </c>
      <c r="K81" s="201">
        <v>0.1</v>
      </c>
      <c r="L81" s="201">
        <v>0.31</v>
      </c>
      <c r="M81" s="201">
        <v>0.09</v>
      </c>
      <c r="N81" s="201">
        <v>0.1</v>
      </c>
      <c r="O81" s="201">
        <v>0.11</v>
      </c>
      <c r="P81" s="201">
        <v>0.18</v>
      </c>
      <c r="Q81" s="201">
        <v>0</v>
      </c>
      <c r="R81" s="201">
        <v>0</v>
      </c>
      <c r="S81" s="201">
        <v>0.02</v>
      </c>
      <c r="T81" s="201">
        <v>0.05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2.67</v>
      </c>
      <c r="AE81" s="201">
        <v>0</v>
      </c>
      <c r="AF81" s="201">
        <v>0</v>
      </c>
      <c r="AG81" s="201">
        <v>37.700000000000003</v>
      </c>
      <c r="AH81" s="201">
        <v>0</v>
      </c>
      <c r="AI81" s="201">
        <v>6.01</v>
      </c>
      <c r="AJ81" s="201">
        <v>0</v>
      </c>
      <c r="AK81" s="201">
        <v>1.22</v>
      </c>
      <c r="AL81" s="201">
        <v>0</v>
      </c>
      <c r="AM81" s="201">
        <v>0</v>
      </c>
      <c r="AN81" s="201">
        <v>0</v>
      </c>
      <c r="AO81" s="201">
        <v>70.040000000000006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0.28999999999999998</v>
      </c>
      <c r="AV81" s="201">
        <v>0</v>
      </c>
      <c r="AW81" s="201">
        <v>0</v>
      </c>
      <c r="AX81" s="201">
        <v>0</v>
      </c>
      <c r="AY81" s="201">
        <v>0.18</v>
      </c>
    </row>
    <row r="82" spans="1:51">
      <c r="A82" t="s">
        <v>124</v>
      </c>
      <c r="B82" s="201">
        <v>0</v>
      </c>
      <c r="C82" s="201">
        <v>0</v>
      </c>
      <c r="D82" s="201">
        <v>4.8499999999999996</v>
      </c>
      <c r="E82" s="201">
        <v>0</v>
      </c>
      <c r="F82" s="201">
        <v>0</v>
      </c>
      <c r="G82" s="201">
        <v>7.71</v>
      </c>
      <c r="H82" s="201">
        <v>0</v>
      </c>
      <c r="I82" s="201">
        <v>0</v>
      </c>
      <c r="J82" s="201">
        <v>9.8699999999999992</v>
      </c>
      <c r="K82" s="201">
        <v>0.1</v>
      </c>
      <c r="L82" s="201">
        <v>0.31</v>
      </c>
      <c r="M82" s="201">
        <v>0.09</v>
      </c>
      <c r="N82" s="201">
        <v>0.1</v>
      </c>
      <c r="O82" s="201">
        <v>0.11</v>
      </c>
      <c r="P82" s="201">
        <v>0.18</v>
      </c>
      <c r="Q82" s="201">
        <v>0</v>
      </c>
      <c r="R82" s="201">
        <v>0</v>
      </c>
      <c r="S82" s="201">
        <v>0.02</v>
      </c>
      <c r="T82" s="201">
        <v>0.05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2.67</v>
      </c>
      <c r="AE82" s="201">
        <v>0</v>
      </c>
      <c r="AF82" s="201">
        <v>0</v>
      </c>
      <c r="AG82" s="201">
        <v>37.700000000000003</v>
      </c>
      <c r="AH82" s="201">
        <v>0</v>
      </c>
      <c r="AI82" s="201">
        <v>6.01</v>
      </c>
      <c r="AJ82" s="201">
        <v>0</v>
      </c>
      <c r="AK82" s="201">
        <v>1.22</v>
      </c>
      <c r="AL82" s="201">
        <v>0</v>
      </c>
      <c r="AM82" s="201">
        <v>0</v>
      </c>
      <c r="AN82" s="201">
        <v>0</v>
      </c>
      <c r="AO82" s="201">
        <v>70.040000000000006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0.28999999999999998</v>
      </c>
      <c r="AV82" s="201">
        <v>0</v>
      </c>
      <c r="AW82" s="201">
        <v>0</v>
      </c>
      <c r="AX82" s="201">
        <v>0</v>
      </c>
      <c r="AY82" s="201">
        <v>0.18</v>
      </c>
    </row>
    <row r="83" spans="1:51">
      <c r="A83" t="s">
        <v>125</v>
      </c>
      <c r="B83" s="201">
        <v>0</v>
      </c>
      <c r="C83" s="201">
        <v>0</v>
      </c>
      <c r="D83" s="201">
        <v>4.91</v>
      </c>
      <c r="E83" s="201">
        <v>0</v>
      </c>
      <c r="F83" s="201">
        <v>0</v>
      </c>
      <c r="G83" s="201">
        <v>7.71</v>
      </c>
      <c r="H83" s="201">
        <v>0</v>
      </c>
      <c r="I83" s="201">
        <v>0</v>
      </c>
      <c r="J83" s="201">
        <v>9.8699999999999992</v>
      </c>
      <c r="K83" s="201">
        <v>0.1</v>
      </c>
      <c r="L83" s="201">
        <v>0.31</v>
      </c>
      <c r="M83" s="201">
        <v>0.09</v>
      </c>
      <c r="N83" s="201">
        <v>0.1</v>
      </c>
      <c r="O83" s="201">
        <v>0.11</v>
      </c>
      <c r="P83" s="201">
        <v>0.18</v>
      </c>
      <c r="Q83" s="201">
        <v>0</v>
      </c>
      <c r="R83" s="201">
        <v>0</v>
      </c>
      <c r="S83" s="201">
        <v>0.02</v>
      </c>
      <c r="T83" s="201">
        <v>0.05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2.67</v>
      </c>
      <c r="AE83" s="201">
        <v>0</v>
      </c>
      <c r="AF83" s="201">
        <v>0</v>
      </c>
      <c r="AG83" s="201">
        <v>37.08</v>
      </c>
      <c r="AH83" s="201">
        <v>0</v>
      </c>
      <c r="AI83" s="201">
        <v>6.01</v>
      </c>
      <c r="AJ83" s="201">
        <v>0</v>
      </c>
      <c r="AK83" s="201">
        <v>0.86</v>
      </c>
      <c r="AL83" s="201">
        <v>0</v>
      </c>
      <c r="AM83" s="201">
        <v>0</v>
      </c>
      <c r="AN83" s="201">
        <v>0</v>
      </c>
      <c r="AO83" s="201">
        <v>70.040000000000006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0.28999999999999998</v>
      </c>
      <c r="AV83" s="201">
        <v>0</v>
      </c>
      <c r="AW83" s="201">
        <v>0.16</v>
      </c>
      <c r="AX83" s="201">
        <v>0</v>
      </c>
      <c r="AY83" s="201">
        <v>0.18</v>
      </c>
    </row>
    <row r="84" spans="1:51">
      <c r="A84" t="s">
        <v>126</v>
      </c>
      <c r="B84" s="201">
        <v>0</v>
      </c>
      <c r="C84" s="201">
        <v>0</v>
      </c>
      <c r="D84" s="201">
        <v>4.91</v>
      </c>
      <c r="E84" s="201">
        <v>0</v>
      </c>
      <c r="F84" s="201">
        <v>0</v>
      </c>
      <c r="G84" s="201">
        <v>7.71</v>
      </c>
      <c r="H84" s="201">
        <v>0</v>
      </c>
      <c r="I84" s="201">
        <v>0</v>
      </c>
      <c r="J84" s="201">
        <v>9.8699999999999992</v>
      </c>
      <c r="K84" s="201">
        <v>0.1</v>
      </c>
      <c r="L84" s="201">
        <v>0.31</v>
      </c>
      <c r="M84" s="201">
        <v>0.09</v>
      </c>
      <c r="N84" s="201">
        <v>0.1</v>
      </c>
      <c r="O84" s="201">
        <v>0.11</v>
      </c>
      <c r="P84" s="201">
        <v>0.18</v>
      </c>
      <c r="Q84" s="201">
        <v>0</v>
      </c>
      <c r="R84" s="201">
        <v>0</v>
      </c>
      <c r="S84" s="201">
        <v>0.02</v>
      </c>
      <c r="T84" s="201">
        <v>0.05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2.67</v>
      </c>
      <c r="AE84" s="201">
        <v>0</v>
      </c>
      <c r="AF84" s="201">
        <v>0</v>
      </c>
      <c r="AG84" s="201">
        <v>37.08</v>
      </c>
      <c r="AH84" s="201">
        <v>0</v>
      </c>
      <c r="AI84" s="201">
        <v>6.01</v>
      </c>
      <c r="AJ84" s="201">
        <v>0</v>
      </c>
      <c r="AK84" s="201">
        <v>1.07</v>
      </c>
      <c r="AL84" s="201">
        <v>0</v>
      </c>
      <c r="AM84" s="201">
        <v>0</v>
      </c>
      <c r="AN84" s="201">
        <v>0</v>
      </c>
      <c r="AO84" s="201">
        <v>70.040000000000006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0.28999999999999998</v>
      </c>
      <c r="AV84" s="201">
        <v>0</v>
      </c>
      <c r="AW84" s="201">
        <v>0.16</v>
      </c>
      <c r="AX84" s="201">
        <v>0</v>
      </c>
      <c r="AY84" s="201">
        <v>0.18</v>
      </c>
    </row>
    <row r="85" spans="1:51">
      <c r="A85" t="s">
        <v>127</v>
      </c>
      <c r="B85" s="201">
        <v>0</v>
      </c>
      <c r="C85" s="201">
        <v>0</v>
      </c>
      <c r="D85" s="201">
        <v>4.91</v>
      </c>
      <c r="E85" s="201">
        <v>0</v>
      </c>
      <c r="F85" s="201">
        <v>0</v>
      </c>
      <c r="G85" s="201">
        <v>7.71</v>
      </c>
      <c r="H85" s="201">
        <v>0</v>
      </c>
      <c r="I85" s="201">
        <v>0</v>
      </c>
      <c r="J85" s="201">
        <v>9.8699999999999992</v>
      </c>
      <c r="K85" s="201">
        <v>0.1</v>
      </c>
      <c r="L85" s="201">
        <v>0.31</v>
      </c>
      <c r="M85" s="201">
        <v>0.09</v>
      </c>
      <c r="N85" s="201">
        <v>0.1</v>
      </c>
      <c r="O85" s="201">
        <v>0.11</v>
      </c>
      <c r="P85" s="201">
        <v>0.18</v>
      </c>
      <c r="Q85" s="201">
        <v>0</v>
      </c>
      <c r="R85" s="201">
        <v>0</v>
      </c>
      <c r="S85" s="201">
        <v>0.02</v>
      </c>
      <c r="T85" s="201">
        <v>0.05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2.67</v>
      </c>
      <c r="AE85" s="201">
        <v>0</v>
      </c>
      <c r="AF85" s="201">
        <v>0</v>
      </c>
      <c r="AG85" s="201">
        <v>37.08</v>
      </c>
      <c r="AH85" s="201">
        <v>0</v>
      </c>
      <c r="AI85" s="201">
        <v>6.01</v>
      </c>
      <c r="AJ85" s="201">
        <v>0</v>
      </c>
      <c r="AK85" s="201">
        <v>1.07</v>
      </c>
      <c r="AL85" s="201">
        <v>0</v>
      </c>
      <c r="AM85" s="201">
        <v>0</v>
      </c>
      <c r="AN85" s="201">
        <v>0</v>
      </c>
      <c r="AO85" s="201">
        <v>70.040000000000006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0.28999999999999998</v>
      </c>
      <c r="AV85" s="201">
        <v>0</v>
      </c>
      <c r="AW85" s="201">
        <v>0.16</v>
      </c>
      <c r="AX85" s="201">
        <v>0</v>
      </c>
      <c r="AY85" s="201">
        <v>0.18</v>
      </c>
    </row>
    <row r="86" spans="1:51">
      <c r="A86" t="s">
        <v>128</v>
      </c>
      <c r="B86" s="201">
        <v>0</v>
      </c>
      <c r="C86" s="201">
        <v>0</v>
      </c>
      <c r="D86" s="201">
        <v>4.91</v>
      </c>
      <c r="E86" s="201">
        <v>0</v>
      </c>
      <c r="F86" s="201">
        <v>0</v>
      </c>
      <c r="G86" s="201">
        <v>7.71</v>
      </c>
      <c r="H86" s="201">
        <v>0</v>
      </c>
      <c r="I86" s="201">
        <v>0</v>
      </c>
      <c r="J86" s="201">
        <v>9.8699999999999992</v>
      </c>
      <c r="K86" s="201">
        <v>0.1</v>
      </c>
      <c r="L86" s="201">
        <v>0.31</v>
      </c>
      <c r="M86" s="201">
        <v>0.09</v>
      </c>
      <c r="N86" s="201">
        <v>0.1</v>
      </c>
      <c r="O86" s="201">
        <v>0.11</v>
      </c>
      <c r="P86" s="201">
        <v>0.18</v>
      </c>
      <c r="Q86" s="201">
        <v>0</v>
      </c>
      <c r="R86" s="201">
        <v>0</v>
      </c>
      <c r="S86" s="201">
        <v>0.02</v>
      </c>
      <c r="T86" s="201">
        <v>0.05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2.67</v>
      </c>
      <c r="AE86" s="201">
        <v>0</v>
      </c>
      <c r="AF86" s="201">
        <v>0</v>
      </c>
      <c r="AG86" s="201">
        <v>37.08</v>
      </c>
      <c r="AH86" s="201">
        <v>0</v>
      </c>
      <c r="AI86" s="201">
        <v>6.01</v>
      </c>
      <c r="AJ86" s="201">
        <v>0</v>
      </c>
      <c r="AK86" s="201">
        <v>1.07</v>
      </c>
      <c r="AL86" s="201">
        <v>0</v>
      </c>
      <c r="AM86" s="201">
        <v>0</v>
      </c>
      <c r="AN86" s="201">
        <v>0</v>
      </c>
      <c r="AO86" s="201">
        <v>70.040000000000006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0.28999999999999998</v>
      </c>
      <c r="AV86" s="201">
        <v>0</v>
      </c>
      <c r="AW86" s="201">
        <v>0.16</v>
      </c>
      <c r="AX86" s="201">
        <v>0.09</v>
      </c>
      <c r="AY86" s="201">
        <v>0.18</v>
      </c>
    </row>
    <row r="87" spans="1:51">
      <c r="A87" t="s">
        <v>129</v>
      </c>
      <c r="B87" s="201">
        <v>0</v>
      </c>
      <c r="C87" s="201">
        <v>0</v>
      </c>
      <c r="D87" s="201">
        <v>4.91</v>
      </c>
      <c r="E87" s="201">
        <v>0</v>
      </c>
      <c r="F87" s="201">
        <v>0</v>
      </c>
      <c r="G87" s="201">
        <v>7.71</v>
      </c>
      <c r="H87" s="201">
        <v>0</v>
      </c>
      <c r="I87" s="201">
        <v>0</v>
      </c>
      <c r="J87" s="201">
        <v>9.8699999999999992</v>
      </c>
      <c r="K87" s="201">
        <v>0.1</v>
      </c>
      <c r="L87" s="201">
        <v>0.31</v>
      </c>
      <c r="M87" s="201">
        <v>0.09</v>
      </c>
      <c r="N87" s="201">
        <v>0.1</v>
      </c>
      <c r="O87" s="201">
        <v>0.11</v>
      </c>
      <c r="P87" s="201">
        <v>0.18</v>
      </c>
      <c r="Q87" s="201">
        <v>0</v>
      </c>
      <c r="R87" s="201">
        <v>0</v>
      </c>
      <c r="S87" s="201">
        <v>0.02</v>
      </c>
      <c r="T87" s="201">
        <v>0.05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2.67</v>
      </c>
      <c r="AE87" s="201">
        <v>0</v>
      </c>
      <c r="AF87" s="201">
        <v>0</v>
      </c>
      <c r="AG87" s="201">
        <v>37.08</v>
      </c>
      <c r="AH87" s="201">
        <v>0</v>
      </c>
      <c r="AI87" s="201">
        <v>6.01</v>
      </c>
      <c r="AJ87" s="201">
        <v>0</v>
      </c>
      <c r="AK87" s="201">
        <v>1.43</v>
      </c>
      <c r="AL87" s="201">
        <v>0</v>
      </c>
      <c r="AM87" s="201">
        <v>0</v>
      </c>
      <c r="AN87" s="201">
        <v>0</v>
      </c>
      <c r="AO87" s="201">
        <v>70.040000000000006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0.28999999999999998</v>
      </c>
      <c r="AV87" s="201">
        <v>0</v>
      </c>
      <c r="AW87" s="201">
        <v>0.13</v>
      </c>
      <c r="AX87" s="201">
        <v>0.09</v>
      </c>
      <c r="AY87" s="201">
        <v>0.18</v>
      </c>
    </row>
    <row r="88" spans="1:51">
      <c r="A88" t="s">
        <v>130</v>
      </c>
      <c r="B88" s="201">
        <v>0</v>
      </c>
      <c r="C88" s="201">
        <v>0</v>
      </c>
      <c r="D88" s="201">
        <v>4.91</v>
      </c>
      <c r="E88" s="201">
        <v>0</v>
      </c>
      <c r="F88" s="201">
        <v>0</v>
      </c>
      <c r="G88" s="201">
        <v>7.71</v>
      </c>
      <c r="H88" s="201">
        <v>0</v>
      </c>
      <c r="I88" s="201">
        <v>0</v>
      </c>
      <c r="J88" s="201">
        <v>9.8699999999999992</v>
      </c>
      <c r="K88" s="201">
        <v>0.1</v>
      </c>
      <c r="L88" s="201">
        <v>0.31</v>
      </c>
      <c r="M88" s="201">
        <v>0.09</v>
      </c>
      <c r="N88" s="201">
        <v>0.1</v>
      </c>
      <c r="O88" s="201">
        <v>0.11</v>
      </c>
      <c r="P88" s="201">
        <v>0.18</v>
      </c>
      <c r="Q88" s="201">
        <v>0</v>
      </c>
      <c r="R88" s="201">
        <v>0</v>
      </c>
      <c r="S88" s="201">
        <v>0.02</v>
      </c>
      <c r="T88" s="201">
        <v>0.05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2.67</v>
      </c>
      <c r="AE88" s="201">
        <v>0</v>
      </c>
      <c r="AF88" s="201">
        <v>0</v>
      </c>
      <c r="AG88" s="201">
        <v>37.08</v>
      </c>
      <c r="AH88" s="201">
        <v>0</v>
      </c>
      <c r="AI88" s="201">
        <v>6.01</v>
      </c>
      <c r="AJ88" s="201">
        <v>0</v>
      </c>
      <c r="AK88" s="201">
        <v>1.43</v>
      </c>
      <c r="AL88" s="201">
        <v>0</v>
      </c>
      <c r="AM88" s="201">
        <v>0</v>
      </c>
      <c r="AN88" s="201">
        <v>0</v>
      </c>
      <c r="AO88" s="201">
        <v>70.040000000000006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0.28999999999999998</v>
      </c>
      <c r="AV88" s="201">
        <v>0</v>
      </c>
      <c r="AW88" s="201">
        <v>0.13</v>
      </c>
      <c r="AX88" s="201">
        <v>0.09</v>
      </c>
      <c r="AY88" s="201">
        <v>0.18</v>
      </c>
    </row>
    <row r="89" spans="1:51">
      <c r="A89" t="s">
        <v>131</v>
      </c>
      <c r="B89" s="201">
        <v>0</v>
      </c>
      <c r="C89" s="201">
        <v>0</v>
      </c>
      <c r="D89" s="201">
        <v>4.91</v>
      </c>
      <c r="E89" s="201">
        <v>0</v>
      </c>
      <c r="F89" s="201">
        <v>0</v>
      </c>
      <c r="G89" s="201">
        <v>7.71</v>
      </c>
      <c r="H89" s="201">
        <v>0</v>
      </c>
      <c r="I89" s="201">
        <v>0</v>
      </c>
      <c r="J89" s="201">
        <v>9.8699999999999992</v>
      </c>
      <c r="K89" s="201">
        <v>0.1</v>
      </c>
      <c r="L89" s="201">
        <v>0.31</v>
      </c>
      <c r="M89" s="201">
        <v>0.09</v>
      </c>
      <c r="N89" s="201">
        <v>0.1</v>
      </c>
      <c r="O89" s="201">
        <v>0.11</v>
      </c>
      <c r="P89" s="201">
        <v>0.18</v>
      </c>
      <c r="Q89" s="201">
        <v>0</v>
      </c>
      <c r="R89" s="201">
        <v>0</v>
      </c>
      <c r="S89" s="201">
        <v>0.02</v>
      </c>
      <c r="T89" s="201">
        <v>0.05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2.67</v>
      </c>
      <c r="AE89" s="201">
        <v>0</v>
      </c>
      <c r="AF89" s="201">
        <v>0</v>
      </c>
      <c r="AG89" s="201">
        <v>37.08</v>
      </c>
      <c r="AH89" s="201">
        <v>0</v>
      </c>
      <c r="AI89" s="201">
        <v>6.01</v>
      </c>
      <c r="AJ89" s="201">
        <v>0</v>
      </c>
      <c r="AK89" s="201">
        <v>1.43</v>
      </c>
      <c r="AL89" s="201">
        <v>0</v>
      </c>
      <c r="AM89" s="201">
        <v>0</v>
      </c>
      <c r="AN89" s="201">
        <v>0</v>
      </c>
      <c r="AO89" s="201">
        <v>70.040000000000006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0.28999999999999998</v>
      </c>
      <c r="AV89" s="201">
        <v>0</v>
      </c>
      <c r="AW89" s="201">
        <v>0.16</v>
      </c>
      <c r="AX89" s="201">
        <v>0</v>
      </c>
      <c r="AY89" s="201">
        <v>0.18</v>
      </c>
    </row>
    <row r="90" spans="1:51">
      <c r="A90" t="s">
        <v>132</v>
      </c>
      <c r="B90" s="201">
        <v>0</v>
      </c>
      <c r="C90" s="201">
        <v>0</v>
      </c>
      <c r="D90" s="201">
        <v>4.91</v>
      </c>
      <c r="E90" s="201">
        <v>0</v>
      </c>
      <c r="F90" s="201">
        <v>0</v>
      </c>
      <c r="G90" s="201">
        <v>7.71</v>
      </c>
      <c r="H90" s="201">
        <v>0</v>
      </c>
      <c r="I90" s="201">
        <v>0</v>
      </c>
      <c r="J90" s="201">
        <v>9.8699999999999992</v>
      </c>
      <c r="K90" s="201">
        <v>0.1</v>
      </c>
      <c r="L90" s="201">
        <v>0.31</v>
      </c>
      <c r="M90" s="201">
        <v>0.09</v>
      </c>
      <c r="N90" s="201">
        <v>0.1</v>
      </c>
      <c r="O90" s="201">
        <v>0.11</v>
      </c>
      <c r="P90" s="201">
        <v>0.18</v>
      </c>
      <c r="Q90" s="201">
        <v>0</v>
      </c>
      <c r="R90" s="201">
        <v>0</v>
      </c>
      <c r="S90" s="201">
        <v>0.02</v>
      </c>
      <c r="T90" s="201">
        <v>0.05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2.67</v>
      </c>
      <c r="AE90" s="201">
        <v>0</v>
      </c>
      <c r="AF90" s="201">
        <v>0</v>
      </c>
      <c r="AG90" s="201">
        <v>37.08</v>
      </c>
      <c r="AH90" s="201">
        <v>0</v>
      </c>
      <c r="AI90" s="201">
        <v>6.01</v>
      </c>
      <c r="AJ90" s="201">
        <v>0</v>
      </c>
      <c r="AK90" s="201">
        <v>1.43</v>
      </c>
      <c r="AL90" s="201">
        <v>0</v>
      </c>
      <c r="AM90" s="201">
        <v>0</v>
      </c>
      <c r="AN90" s="201">
        <v>0</v>
      </c>
      <c r="AO90" s="201">
        <v>70.040000000000006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0.28999999999999998</v>
      </c>
      <c r="AV90" s="201">
        <v>0</v>
      </c>
      <c r="AW90" s="201">
        <v>0.16</v>
      </c>
      <c r="AX90" s="201">
        <v>0.11</v>
      </c>
      <c r="AY90" s="201">
        <v>0.18</v>
      </c>
    </row>
    <row r="91" spans="1:51">
      <c r="A91" t="s">
        <v>133</v>
      </c>
      <c r="B91" s="201">
        <v>0</v>
      </c>
      <c r="C91" s="201">
        <v>0</v>
      </c>
      <c r="D91" s="201">
        <v>4.9800000000000004</v>
      </c>
      <c r="E91" s="201">
        <v>0</v>
      </c>
      <c r="F91" s="201">
        <v>0</v>
      </c>
      <c r="G91" s="201">
        <v>7.71</v>
      </c>
      <c r="H91" s="201">
        <v>0</v>
      </c>
      <c r="I91" s="201">
        <v>0</v>
      </c>
      <c r="J91" s="201">
        <v>10.01</v>
      </c>
      <c r="K91" s="201">
        <v>0.1</v>
      </c>
      <c r="L91" s="201">
        <v>0.31</v>
      </c>
      <c r="M91" s="201">
        <v>0.09</v>
      </c>
      <c r="N91" s="201">
        <v>0.1</v>
      </c>
      <c r="O91" s="201">
        <v>0.11</v>
      </c>
      <c r="P91" s="201">
        <v>0.18</v>
      </c>
      <c r="Q91" s="201">
        <v>0</v>
      </c>
      <c r="R91" s="201">
        <v>0</v>
      </c>
      <c r="S91" s="201">
        <v>0.02</v>
      </c>
      <c r="T91" s="201">
        <v>0.05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2.67</v>
      </c>
      <c r="AE91" s="201">
        <v>0</v>
      </c>
      <c r="AF91" s="201">
        <v>0</v>
      </c>
      <c r="AG91" s="201">
        <v>37.08</v>
      </c>
      <c r="AH91" s="201">
        <v>0</v>
      </c>
      <c r="AI91" s="201">
        <v>6.01</v>
      </c>
      <c r="AJ91" s="201">
        <v>0</v>
      </c>
      <c r="AK91" s="201">
        <v>1.07</v>
      </c>
      <c r="AL91" s="201">
        <v>0</v>
      </c>
      <c r="AM91" s="201">
        <v>0</v>
      </c>
      <c r="AN91" s="201">
        <v>0</v>
      </c>
      <c r="AO91" s="201">
        <v>70.040000000000006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0.28999999999999998</v>
      </c>
      <c r="AV91" s="201">
        <v>0</v>
      </c>
      <c r="AW91" s="201">
        <v>0.16</v>
      </c>
      <c r="AX91" s="201">
        <v>0.11</v>
      </c>
      <c r="AY91" s="201">
        <v>0.18</v>
      </c>
    </row>
    <row r="92" spans="1:51">
      <c r="A92" t="s">
        <v>134</v>
      </c>
      <c r="B92" s="201">
        <v>0</v>
      </c>
      <c r="C92" s="201">
        <v>0</v>
      </c>
      <c r="D92" s="201">
        <v>4.9800000000000004</v>
      </c>
      <c r="E92" s="201">
        <v>0</v>
      </c>
      <c r="F92" s="201">
        <v>0</v>
      </c>
      <c r="G92" s="201">
        <v>7.71</v>
      </c>
      <c r="H92" s="201">
        <v>0</v>
      </c>
      <c r="I92" s="201">
        <v>0</v>
      </c>
      <c r="J92" s="201">
        <v>10.01</v>
      </c>
      <c r="K92" s="201">
        <v>0.1</v>
      </c>
      <c r="L92" s="201">
        <v>0.31</v>
      </c>
      <c r="M92" s="201">
        <v>0.09</v>
      </c>
      <c r="N92" s="201">
        <v>0.1</v>
      </c>
      <c r="O92" s="201">
        <v>0.11</v>
      </c>
      <c r="P92" s="201">
        <v>0.18</v>
      </c>
      <c r="Q92" s="201">
        <v>0</v>
      </c>
      <c r="R92" s="201">
        <v>0</v>
      </c>
      <c r="S92" s="201">
        <v>0.02</v>
      </c>
      <c r="T92" s="201">
        <v>0.05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2.67</v>
      </c>
      <c r="AE92" s="201">
        <v>0</v>
      </c>
      <c r="AF92" s="201">
        <v>0</v>
      </c>
      <c r="AG92" s="201">
        <v>37.08</v>
      </c>
      <c r="AH92" s="201">
        <v>0</v>
      </c>
      <c r="AI92" s="201">
        <v>6.01</v>
      </c>
      <c r="AJ92" s="201">
        <v>0</v>
      </c>
      <c r="AK92" s="201">
        <v>1.07</v>
      </c>
      <c r="AL92" s="201">
        <v>0</v>
      </c>
      <c r="AM92" s="201">
        <v>0</v>
      </c>
      <c r="AN92" s="201">
        <v>0</v>
      </c>
      <c r="AO92" s="201">
        <v>70.040000000000006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0.28999999999999998</v>
      </c>
      <c r="AV92" s="201">
        <v>0</v>
      </c>
      <c r="AW92" s="201">
        <v>0.16</v>
      </c>
      <c r="AX92" s="201">
        <v>0.11</v>
      </c>
      <c r="AY92" s="201">
        <v>0.18</v>
      </c>
    </row>
    <row r="93" spans="1:51">
      <c r="A93" t="s">
        <v>135</v>
      </c>
      <c r="B93" s="201">
        <v>0</v>
      </c>
      <c r="C93" s="201">
        <v>0</v>
      </c>
      <c r="D93" s="201">
        <v>4.9800000000000004</v>
      </c>
      <c r="E93" s="201">
        <v>0</v>
      </c>
      <c r="F93" s="201">
        <v>0</v>
      </c>
      <c r="G93" s="201">
        <v>7.77</v>
      </c>
      <c r="H93" s="201">
        <v>0</v>
      </c>
      <c r="I93" s="201">
        <v>0</v>
      </c>
      <c r="J93" s="201">
        <v>10.01</v>
      </c>
      <c r="K93" s="201">
        <v>0.1</v>
      </c>
      <c r="L93" s="201">
        <v>0.31</v>
      </c>
      <c r="M93" s="201">
        <v>0.09</v>
      </c>
      <c r="N93" s="201">
        <v>0.1</v>
      </c>
      <c r="O93" s="201">
        <v>0.11</v>
      </c>
      <c r="P93" s="201">
        <v>0.18</v>
      </c>
      <c r="Q93" s="201">
        <v>0</v>
      </c>
      <c r="R93" s="201">
        <v>0</v>
      </c>
      <c r="S93" s="201">
        <v>0.02</v>
      </c>
      <c r="T93" s="201">
        <v>0.05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2.67</v>
      </c>
      <c r="AE93" s="201">
        <v>0</v>
      </c>
      <c r="AF93" s="201">
        <v>0</v>
      </c>
      <c r="AG93" s="201">
        <v>37.08</v>
      </c>
      <c r="AH93" s="201">
        <v>0</v>
      </c>
      <c r="AI93" s="201">
        <v>6.01</v>
      </c>
      <c r="AJ93" s="201">
        <v>0</v>
      </c>
      <c r="AK93" s="201">
        <v>1.07</v>
      </c>
      <c r="AL93" s="201">
        <v>0</v>
      </c>
      <c r="AM93" s="201">
        <v>0</v>
      </c>
      <c r="AN93" s="201">
        <v>0</v>
      </c>
      <c r="AO93" s="201">
        <v>70.040000000000006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0.28999999999999998</v>
      </c>
      <c r="AV93" s="201">
        <v>0</v>
      </c>
      <c r="AW93" s="201">
        <v>0.16</v>
      </c>
      <c r="AX93" s="201">
        <v>0.11</v>
      </c>
      <c r="AY93" s="201">
        <v>0.18</v>
      </c>
    </row>
    <row r="94" spans="1:51">
      <c r="A94" t="s">
        <v>136</v>
      </c>
      <c r="B94" s="201">
        <v>0</v>
      </c>
      <c r="C94" s="201">
        <v>0</v>
      </c>
      <c r="D94" s="201">
        <v>4.9800000000000004</v>
      </c>
      <c r="E94" s="201">
        <v>0</v>
      </c>
      <c r="F94" s="201">
        <v>0</v>
      </c>
      <c r="G94" s="201">
        <v>7.77</v>
      </c>
      <c r="H94" s="201">
        <v>0</v>
      </c>
      <c r="I94" s="201">
        <v>0</v>
      </c>
      <c r="J94" s="201">
        <v>10.01</v>
      </c>
      <c r="K94" s="201">
        <v>0.1</v>
      </c>
      <c r="L94" s="201">
        <v>0.31</v>
      </c>
      <c r="M94" s="201">
        <v>0.09</v>
      </c>
      <c r="N94" s="201">
        <v>0.1</v>
      </c>
      <c r="O94" s="201">
        <v>0.11</v>
      </c>
      <c r="P94" s="201">
        <v>0.18</v>
      </c>
      <c r="Q94" s="201">
        <v>0</v>
      </c>
      <c r="R94" s="201">
        <v>0</v>
      </c>
      <c r="S94" s="201">
        <v>0.02</v>
      </c>
      <c r="T94" s="201">
        <v>0.05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2.67</v>
      </c>
      <c r="AE94" s="201">
        <v>0</v>
      </c>
      <c r="AF94" s="201">
        <v>0</v>
      </c>
      <c r="AG94" s="201">
        <v>36.770000000000003</v>
      </c>
      <c r="AH94" s="201">
        <v>0</v>
      </c>
      <c r="AI94" s="201">
        <v>6.01</v>
      </c>
      <c r="AJ94" s="201">
        <v>0</v>
      </c>
      <c r="AK94" s="201">
        <v>1.07</v>
      </c>
      <c r="AL94" s="201">
        <v>0</v>
      </c>
      <c r="AM94" s="201">
        <v>0</v>
      </c>
      <c r="AN94" s="201">
        <v>0</v>
      </c>
      <c r="AO94" s="201">
        <v>70.040000000000006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0.28999999999999998</v>
      </c>
      <c r="AV94" s="201">
        <v>0</v>
      </c>
      <c r="AW94" s="201">
        <v>0.16</v>
      </c>
      <c r="AX94" s="201">
        <v>0</v>
      </c>
      <c r="AY94" s="201">
        <v>0.18</v>
      </c>
    </row>
    <row r="95" spans="1:51">
      <c r="A95" t="s">
        <v>137</v>
      </c>
      <c r="B95" s="201">
        <v>0</v>
      </c>
      <c r="C95" s="201">
        <v>0</v>
      </c>
      <c r="D95" s="201">
        <v>4.9800000000000004</v>
      </c>
      <c r="E95" s="201">
        <v>0</v>
      </c>
      <c r="F95" s="201">
        <v>0</v>
      </c>
      <c r="G95" s="201">
        <v>7.77</v>
      </c>
      <c r="H95" s="201">
        <v>0</v>
      </c>
      <c r="I95" s="201">
        <v>0</v>
      </c>
      <c r="J95" s="201">
        <v>10.01</v>
      </c>
      <c r="K95" s="201">
        <v>0.1</v>
      </c>
      <c r="L95" s="201">
        <v>0.31</v>
      </c>
      <c r="M95" s="201">
        <v>0.09</v>
      </c>
      <c r="N95" s="201">
        <v>0.1</v>
      </c>
      <c r="O95" s="201">
        <v>0.11</v>
      </c>
      <c r="P95" s="201">
        <v>0.18</v>
      </c>
      <c r="Q95" s="201">
        <v>0</v>
      </c>
      <c r="R95" s="201">
        <v>0</v>
      </c>
      <c r="S95" s="201">
        <v>0.02</v>
      </c>
      <c r="T95" s="201">
        <v>0.05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2.67</v>
      </c>
      <c r="AE95" s="201">
        <v>0</v>
      </c>
      <c r="AF95" s="201">
        <v>0</v>
      </c>
      <c r="AG95" s="201">
        <v>36.770000000000003</v>
      </c>
      <c r="AH95" s="201">
        <v>0</v>
      </c>
      <c r="AI95" s="201">
        <v>6.01</v>
      </c>
      <c r="AJ95" s="201">
        <v>0</v>
      </c>
      <c r="AK95" s="201">
        <v>1.43</v>
      </c>
      <c r="AL95" s="201">
        <v>0</v>
      </c>
      <c r="AM95" s="201">
        <v>0</v>
      </c>
      <c r="AN95" s="201">
        <v>0</v>
      </c>
      <c r="AO95" s="201">
        <v>70.040000000000006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0.28999999999999998</v>
      </c>
      <c r="AV95" s="201">
        <v>0</v>
      </c>
      <c r="AW95" s="201">
        <v>0.16</v>
      </c>
      <c r="AX95" s="201">
        <v>0</v>
      </c>
      <c r="AY95" s="201">
        <v>0.18</v>
      </c>
    </row>
    <row r="96" spans="1:51">
      <c r="A96" t="s">
        <v>138</v>
      </c>
      <c r="B96" s="201">
        <v>0</v>
      </c>
      <c r="C96" s="201">
        <v>0</v>
      </c>
      <c r="D96" s="201">
        <v>4.9800000000000004</v>
      </c>
      <c r="E96" s="201">
        <v>0</v>
      </c>
      <c r="F96" s="201">
        <v>0</v>
      </c>
      <c r="G96" s="201">
        <v>7.77</v>
      </c>
      <c r="H96" s="201">
        <v>0</v>
      </c>
      <c r="I96" s="201">
        <v>0</v>
      </c>
      <c r="J96" s="201">
        <v>10.01</v>
      </c>
      <c r="K96" s="201">
        <v>0.1</v>
      </c>
      <c r="L96" s="201">
        <v>0.31</v>
      </c>
      <c r="M96" s="201">
        <v>0.09</v>
      </c>
      <c r="N96" s="201">
        <v>0.1</v>
      </c>
      <c r="O96" s="201">
        <v>0.11</v>
      </c>
      <c r="P96" s="201">
        <v>0.18</v>
      </c>
      <c r="Q96" s="201">
        <v>0</v>
      </c>
      <c r="R96" s="201">
        <v>0</v>
      </c>
      <c r="S96" s="201">
        <v>0.02</v>
      </c>
      <c r="T96" s="201">
        <v>0.05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2.67</v>
      </c>
      <c r="AE96" s="201">
        <v>0</v>
      </c>
      <c r="AF96" s="201">
        <v>0</v>
      </c>
      <c r="AG96" s="201">
        <v>36.770000000000003</v>
      </c>
      <c r="AH96" s="201">
        <v>0</v>
      </c>
      <c r="AI96" s="201">
        <v>6.01</v>
      </c>
      <c r="AJ96" s="201">
        <v>0</v>
      </c>
      <c r="AK96" s="201">
        <v>1.43</v>
      </c>
      <c r="AL96" s="201">
        <v>0</v>
      </c>
      <c r="AM96" s="201">
        <v>0</v>
      </c>
      <c r="AN96" s="201">
        <v>0</v>
      </c>
      <c r="AO96" s="201">
        <v>70.040000000000006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0.28999999999999998</v>
      </c>
      <c r="AV96" s="201">
        <v>0</v>
      </c>
      <c r="AW96" s="201">
        <v>0.12</v>
      </c>
      <c r="AX96" s="201">
        <v>0</v>
      </c>
      <c r="AY96" s="201">
        <v>0.18</v>
      </c>
    </row>
    <row r="97" spans="1:51">
      <c r="A97" t="s">
        <v>139</v>
      </c>
      <c r="B97" s="201">
        <v>0</v>
      </c>
      <c r="C97" s="201">
        <v>0</v>
      </c>
      <c r="D97" s="201">
        <v>4.9800000000000004</v>
      </c>
      <c r="E97" s="201">
        <v>0</v>
      </c>
      <c r="F97" s="201">
        <v>0</v>
      </c>
      <c r="G97" s="201">
        <v>7.77</v>
      </c>
      <c r="H97" s="201">
        <v>0</v>
      </c>
      <c r="I97" s="201">
        <v>0</v>
      </c>
      <c r="J97" s="201">
        <v>10.01</v>
      </c>
      <c r="K97" s="201">
        <v>0.1</v>
      </c>
      <c r="L97" s="201">
        <v>0.31</v>
      </c>
      <c r="M97" s="201">
        <v>0.09</v>
      </c>
      <c r="N97" s="201">
        <v>0.1</v>
      </c>
      <c r="O97" s="201">
        <v>0.11</v>
      </c>
      <c r="P97" s="201">
        <v>0.18</v>
      </c>
      <c r="Q97" s="201">
        <v>0</v>
      </c>
      <c r="R97" s="201">
        <v>0</v>
      </c>
      <c r="S97" s="201">
        <v>0.02</v>
      </c>
      <c r="T97" s="201">
        <v>0.05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2.67</v>
      </c>
      <c r="AE97" s="201">
        <v>0</v>
      </c>
      <c r="AF97" s="201">
        <v>0</v>
      </c>
      <c r="AG97" s="201">
        <v>36.770000000000003</v>
      </c>
      <c r="AH97" s="201">
        <v>0</v>
      </c>
      <c r="AI97" s="201">
        <v>6.01</v>
      </c>
      <c r="AJ97" s="201">
        <v>0</v>
      </c>
      <c r="AK97" s="201">
        <v>1.43</v>
      </c>
      <c r="AL97" s="201">
        <v>0</v>
      </c>
      <c r="AM97" s="201">
        <v>0</v>
      </c>
      <c r="AN97" s="201">
        <v>0</v>
      </c>
      <c r="AO97" s="201">
        <v>70.040000000000006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0.28999999999999998</v>
      </c>
      <c r="AV97" s="201">
        <v>0</v>
      </c>
      <c r="AW97" s="201">
        <v>0.08</v>
      </c>
      <c r="AX97" s="201">
        <v>0</v>
      </c>
      <c r="AY97" s="201">
        <v>0.18</v>
      </c>
    </row>
    <row r="98" spans="1:51">
      <c r="A98" t="s">
        <v>140</v>
      </c>
      <c r="B98" s="201">
        <v>0</v>
      </c>
      <c r="C98" s="201">
        <v>0</v>
      </c>
      <c r="D98" s="201">
        <v>4.9800000000000004</v>
      </c>
      <c r="E98" s="201">
        <v>0</v>
      </c>
      <c r="F98" s="201">
        <v>0</v>
      </c>
      <c r="G98" s="201">
        <v>7.77</v>
      </c>
      <c r="H98" s="201">
        <v>0</v>
      </c>
      <c r="I98" s="201">
        <v>0</v>
      </c>
      <c r="J98" s="201">
        <v>10.01</v>
      </c>
      <c r="K98" s="201">
        <v>0.1</v>
      </c>
      <c r="L98" s="201">
        <v>0.31</v>
      </c>
      <c r="M98" s="201">
        <v>0.09</v>
      </c>
      <c r="N98" s="201">
        <v>0.1</v>
      </c>
      <c r="O98" s="201">
        <v>0.11</v>
      </c>
      <c r="P98" s="201">
        <v>0.18</v>
      </c>
      <c r="Q98" s="201">
        <v>0</v>
      </c>
      <c r="R98" s="201">
        <v>0</v>
      </c>
      <c r="S98" s="201">
        <v>0.02</v>
      </c>
      <c r="T98" s="201">
        <v>0.05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2.67</v>
      </c>
      <c r="AE98" s="201">
        <v>0</v>
      </c>
      <c r="AF98" s="201">
        <v>0</v>
      </c>
      <c r="AG98" s="201">
        <v>36.770000000000003</v>
      </c>
      <c r="AH98" s="201">
        <v>0</v>
      </c>
      <c r="AI98" s="201">
        <v>6.01</v>
      </c>
      <c r="AJ98" s="201">
        <v>0</v>
      </c>
      <c r="AK98" s="201">
        <v>1.43</v>
      </c>
      <c r="AL98" s="201">
        <v>0</v>
      </c>
      <c r="AM98" s="201">
        <v>0</v>
      </c>
      <c r="AN98" s="201">
        <v>0</v>
      </c>
      <c r="AO98" s="201">
        <v>70.040000000000006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0.28999999999999998</v>
      </c>
      <c r="AV98" s="201">
        <v>0</v>
      </c>
      <c r="AW98" s="201">
        <v>0.05</v>
      </c>
      <c r="AX98" s="201">
        <v>0</v>
      </c>
      <c r="AY98" s="201">
        <v>0.18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0.11834000000000021</v>
      </c>
      <c r="E99">
        <f t="shared" si="0"/>
        <v>0</v>
      </c>
      <c r="F99">
        <f t="shared" si="0"/>
        <v>0</v>
      </c>
      <c r="G99">
        <f t="shared" si="0"/>
        <v>0.18884250000000005</v>
      </c>
      <c r="H99">
        <f t="shared" si="0"/>
        <v>0</v>
      </c>
      <c r="I99">
        <f t="shared" si="0"/>
        <v>0</v>
      </c>
      <c r="J99">
        <f t="shared" si="0"/>
        <v>0.23953999999999998</v>
      </c>
      <c r="K99">
        <f t="shared" si="0"/>
        <v>2.3999999999999959E-3</v>
      </c>
      <c r="L99">
        <f t="shared" si="0"/>
        <v>7.552499999999988E-3</v>
      </c>
      <c r="M99">
        <f t="shared" si="0"/>
        <v>2.1599999999999979E-3</v>
      </c>
      <c r="N99">
        <f t="shared" si="0"/>
        <v>2.3999999999999955E-3</v>
      </c>
      <c r="O99">
        <f t="shared" si="0"/>
        <v>2.6399999999999991E-3</v>
      </c>
      <c r="P99">
        <f t="shared" si="0"/>
        <v>4.3199999999999957E-3</v>
      </c>
      <c r="Q99">
        <f t="shared" si="0"/>
        <v>7.4999999999999993E-6</v>
      </c>
      <c r="R99">
        <f t="shared" si="0"/>
        <v>7.4999999999999993E-6</v>
      </c>
      <c r="S99">
        <f t="shared" si="0"/>
        <v>4.8000000000000034E-4</v>
      </c>
      <c r="T99">
        <f t="shared" si="0"/>
        <v>1.2324999999999979E-3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3.9500000000000011E-4</v>
      </c>
      <c r="AD99">
        <f t="shared" si="0"/>
        <v>6.4079999999999873E-2</v>
      </c>
      <c r="AE99">
        <f t="shared" si="0"/>
        <v>0</v>
      </c>
      <c r="AF99">
        <f t="shared" si="0"/>
        <v>0</v>
      </c>
      <c r="AG99">
        <f t="shared" si="0"/>
        <v>0.88236499999999907</v>
      </c>
      <c r="AH99">
        <f t="shared" si="0"/>
        <v>0</v>
      </c>
      <c r="AI99">
        <f t="shared" si="0"/>
        <v>0.14423999999999984</v>
      </c>
      <c r="AJ99">
        <f t="shared" si="0"/>
        <v>0</v>
      </c>
      <c r="AK99">
        <f t="shared" si="0"/>
        <v>7.0107500000000045E-2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1.6809600000000007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6.9599999999999862E-3</v>
      </c>
      <c r="AV99">
        <f t="shared" si="0"/>
        <v>0</v>
      </c>
      <c r="AW99">
        <f t="shared" si="0"/>
        <v>5.6749999999999986E-4</v>
      </c>
      <c r="AX99">
        <f t="shared" si="0"/>
        <v>2.9250000000000006E-4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12.08</v>
      </c>
      <c r="E3" s="201">
        <v>0</v>
      </c>
      <c r="F3" s="201">
        <v>0</v>
      </c>
      <c r="G3" s="201">
        <v>20.16</v>
      </c>
      <c r="H3" s="201">
        <v>0</v>
      </c>
      <c r="I3" s="201">
        <v>0</v>
      </c>
      <c r="J3" s="201">
        <v>24.22</v>
      </c>
      <c r="K3" s="201">
        <v>0.31</v>
      </c>
      <c r="L3" s="201">
        <v>15.12</v>
      </c>
      <c r="M3" s="201">
        <v>0.94</v>
      </c>
      <c r="N3" s="201">
        <v>1.2</v>
      </c>
      <c r="O3" s="201">
        <v>0</v>
      </c>
      <c r="P3" s="201">
        <v>1.41</v>
      </c>
      <c r="Q3" s="201">
        <v>0.22</v>
      </c>
      <c r="R3" s="201">
        <v>0.21</v>
      </c>
      <c r="S3" s="201">
        <v>0.27</v>
      </c>
      <c r="T3" s="201">
        <v>0</v>
      </c>
      <c r="U3" s="201">
        <v>2.09</v>
      </c>
      <c r="V3" s="201">
        <v>0.21</v>
      </c>
      <c r="W3" s="201">
        <v>0.35</v>
      </c>
      <c r="X3" s="201">
        <v>1.98</v>
      </c>
      <c r="Y3" s="201">
        <v>0</v>
      </c>
      <c r="Z3" s="201">
        <v>2.56</v>
      </c>
      <c r="AA3" s="201">
        <v>0.91</v>
      </c>
      <c r="AB3" s="201">
        <v>0</v>
      </c>
      <c r="AC3" s="201">
        <v>0.73</v>
      </c>
      <c r="AD3" s="201">
        <v>16.02</v>
      </c>
      <c r="AE3" s="201">
        <v>0</v>
      </c>
      <c r="AF3" s="201">
        <v>0</v>
      </c>
      <c r="AG3" s="201">
        <v>23.06</v>
      </c>
      <c r="AH3" s="201">
        <v>0</v>
      </c>
      <c r="AI3" s="201">
        <v>3.86</v>
      </c>
      <c r="AJ3" s="201">
        <v>0</v>
      </c>
      <c r="AK3" s="201">
        <v>0.37</v>
      </c>
      <c r="AL3" s="201">
        <v>0</v>
      </c>
      <c r="AM3" s="201">
        <v>0</v>
      </c>
      <c r="AN3" s="201">
        <v>0</v>
      </c>
      <c r="AO3" s="201">
        <v>213.17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12.08</v>
      </c>
      <c r="E4" s="201">
        <v>0</v>
      </c>
      <c r="F4" s="201">
        <v>0</v>
      </c>
      <c r="G4" s="201">
        <v>20.16</v>
      </c>
      <c r="H4" s="201">
        <v>0</v>
      </c>
      <c r="I4" s="201">
        <v>0</v>
      </c>
      <c r="J4" s="201">
        <v>24.55</v>
      </c>
      <c r="K4" s="201">
        <v>0.31</v>
      </c>
      <c r="L4" s="201">
        <v>15.12</v>
      </c>
      <c r="M4" s="201">
        <v>0.94</v>
      </c>
      <c r="N4" s="201">
        <v>1.2</v>
      </c>
      <c r="O4" s="201">
        <v>0</v>
      </c>
      <c r="P4" s="201">
        <v>1.41</v>
      </c>
      <c r="Q4" s="201">
        <v>0.22</v>
      </c>
      <c r="R4" s="201">
        <v>0.21</v>
      </c>
      <c r="S4" s="201">
        <v>0.27</v>
      </c>
      <c r="T4" s="201">
        <v>0</v>
      </c>
      <c r="U4" s="201">
        <v>2.09</v>
      </c>
      <c r="V4" s="201">
        <v>0.21</v>
      </c>
      <c r="W4" s="201">
        <v>0.35</v>
      </c>
      <c r="X4" s="201">
        <v>1.98</v>
      </c>
      <c r="Y4" s="201">
        <v>0</v>
      </c>
      <c r="Z4" s="201">
        <v>2.56</v>
      </c>
      <c r="AA4" s="201">
        <v>0.91</v>
      </c>
      <c r="AB4" s="201">
        <v>0</v>
      </c>
      <c r="AC4" s="201">
        <v>0.73</v>
      </c>
      <c r="AD4" s="201">
        <v>16.02</v>
      </c>
      <c r="AE4" s="201">
        <v>0</v>
      </c>
      <c r="AF4" s="201">
        <v>0</v>
      </c>
      <c r="AG4" s="201">
        <v>23.06</v>
      </c>
      <c r="AH4" s="201">
        <v>0</v>
      </c>
      <c r="AI4" s="201">
        <v>3.86</v>
      </c>
      <c r="AJ4" s="201">
        <v>0</v>
      </c>
      <c r="AK4" s="201">
        <v>0.37</v>
      </c>
      <c r="AL4" s="201">
        <v>0</v>
      </c>
      <c r="AM4" s="201">
        <v>0</v>
      </c>
      <c r="AN4" s="201">
        <v>0</v>
      </c>
      <c r="AO4" s="201">
        <v>213.17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12.08</v>
      </c>
      <c r="E5" s="201">
        <v>0</v>
      </c>
      <c r="F5" s="201">
        <v>0</v>
      </c>
      <c r="G5" s="201">
        <v>20.16</v>
      </c>
      <c r="H5" s="201">
        <v>0</v>
      </c>
      <c r="I5" s="201">
        <v>0</v>
      </c>
      <c r="J5" s="201">
        <v>24.55</v>
      </c>
      <c r="K5" s="201">
        <v>0.31</v>
      </c>
      <c r="L5" s="201">
        <v>15.12</v>
      </c>
      <c r="M5" s="201">
        <v>0.94</v>
      </c>
      <c r="N5" s="201">
        <v>1.2</v>
      </c>
      <c r="O5" s="201">
        <v>0</v>
      </c>
      <c r="P5" s="201">
        <v>1.41</v>
      </c>
      <c r="Q5" s="201">
        <v>0.22</v>
      </c>
      <c r="R5" s="201">
        <v>0.21</v>
      </c>
      <c r="S5" s="201">
        <v>0.27</v>
      </c>
      <c r="T5" s="201">
        <v>0</v>
      </c>
      <c r="U5" s="201">
        <v>2.09</v>
      </c>
      <c r="V5" s="201">
        <v>0.21</v>
      </c>
      <c r="W5" s="201">
        <v>0.35</v>
      </c>
      <c r="X5" s="201">
        <v>1.98</v>
      </c>
      <c r="Y5" s="201">
        <v>0</v>
      </c>
      <c r="Z5" s="201">
        <v>2.56</v>
      </c>
      <c r="AA5" s="201">
        <v>0.91</v>
      </c>
      <c r="AB5" s="201">
        <v>0</v>
      </c>
      <c r="AC5" s="201">
        <v>0.73</v>
      </c>
      <c r="AD5" s="201">
        <v>16.02</v>
      </c>
      <c r="AE5" s="201">
        <v>0</v>
      </c>
      <c r="AF5" s="201">
        <v>0</v>
      </c>
      <c r="AG5" s="201">
        <v>23.06</v>
      </c>
      <c r="AH5" s="201">
        <v>0</v>
      </c>
      <c r="AI5" s="201">
        <v>3.86</v>
      </c>
      <c r="AJ5" s="201">
        <v>0</v>
      </c>
      <c r="AK5" s="201">
        <v>0.37</v>
      </c>
      <c r="AL5" s="201">
        <v>0</v>
      </c>
      <c r="AM5" s="201">
        <v>0</v>
      </c>
      <c r="AN5" s="201">
        <v>0</v>
      </c>
      <c r="AO5" s="201">
        <v>213.17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12.08</v>
      </c>
      <c r="E6" s="201">
        <v>0</v>
      </c>
      <c r="F6" s="201">
        <v>0</v>
      </c>
      <c r="G6" s="201">
        <v>20.16</v>
      </c>
      <c r="H6" s="201">
        <v>0</v>
      </c>
      <c r="I6" s="201">
        <v>0</v>
      </c>
      <c r="J6" s="201">
        <v>24.55</v>
      </c>
      <c r="K6" s="201">
        <v>0.31</v>
      </c>
      <c r="L6" s="201">
        <v>15.12</v>
      </c>
      <c r="M6" s="201">
        <v>0.94</v>
      </c>
      <c r="N6" s="201">
        <v>1.2</v>
      </c>
      <c r="O6" s="201">
        <v>0</v>
      </c>
      <c r="P6" s="201">
        <v>1.41</v>
      </c>
      <c r="Q6" s="201">
        <v>0.22</v>
      </c>
      <c r="R6" s="201">
        <v>0.21</v>
      </c>
      <c r="S6" s="201">
        <v>0.27</v>
      </c>
      <c r="T6" s="201">
        <v>0</v>
      </c>
      <c r="U6" s="201">
        <v>2.09</v>
      </c>
      <c r="V6" s="201">
        <v>0.21</v>
      </c>
      <c r="W6" s="201">
        <v>0.35</v>
      </c>
      <c r="X6" s="201">
        <v>1.98</v>
      </c>
      <c r="Y6" s="201">
        <v>0</v>
      </c>
      <c r="Z6" s="201">
        <v>2.56</v>
      </c>
      <c r="AA6" s="201">
        <v>0.91</v>
      </c>
      <c r="AB6" s="201">
        <v>0</v>
      </c>
      <c r="AC6" s="201">
        <v>0.73</v>
      </c>
      <c r="AD6" s="201">
        <v>16.02</v>
      </c>
      <c r="AE6" s="201">
        <v>0</v>
      </c>
      <c r="AF6" s="201">
        <v>0</v>
      </c>
      <c r="AG6" s="201">
        <v>23.06</v>
      </c>
      <c r="AH6" s="201">
        <v>0</v>
      </c>
      <c r="AI6" s="201">
        <v>3.86</v>
      </c>
      <c r="AJ6" s="201">
        <v>0</v>
      </c>
      <c r="AK6" s="201">
        <v>0.37</v>
      </c>
      <c r="AL6" s="201">
        <v>0</v>
      </c>
      <c r="AM6" s="201">
        <v>0</v>
      </c>
      <c r="AN6" s="201">
        <v>0</v>
      </c>
      <c r="AO6" s="201">
        <v>213.17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12.08</v>
      </c>
      <c r="E7" s="201">
        <v>0</v>
      </c>
      <c r="F7" s="201">
        <v>0</v>
      </c>
      <c r="G7" s="201">
        <v>20.16</v>
      </c>
      <c r="H7" s="201">
        <v>0</v>
      </c>
      <c r="I7" s="201">
        <v>0</v>
      </c>
      <c r="J7" s="201">
        <v>24.55</v>
      </c>
      <c r="K7" s="201">
        <v>0.31</v>
      </c>
      <c r="L7" s="201">
        <v>15.12</v>
      </c>
      <c r="M7" s="201">
        <v>0.94</v>
      </c>
      <c r="N7" s="201">
        <v>1.2</v>
      </c>
      <c r="O7" s="201">
        <v>0</v>
      </c>
      <c r="P7" s="201">
        <v>1.41</v>
      </c>
      <c r="Q7" s="201">
        <v>0.22</v>
      </c>
      <c r="R7" s="201">
        <v>0.21</v>
      </c>
      <c r="S7" s="201">
        <v>0.27</v>
      </c>
      <c r="T7" s="201">
        <v>0</v>
      </c>
      <c r="U7" s="201">
        <v>2.09</v>
      </c>
      <c r="V7" s="201">
        <v>0.21</v>
      </c>
      <c r="W7" s="201">
        <v>0.35</v>
      </c>
      <c r="X7" s="201">
        <v>1.98</v>
      </c>
      <c r="Y7" s="201">
        <v>0</v>
      </c>
      <c r="Z7" s="201">
        <v>2.56</v>
      </c>
      <c r="AA7" s="201">
        <v>0.91</v>
      </c>
      <c r="AB7" s="201">
        <v>0</v>
      </c>
      <c r="AC7" s="201">
        <v>0.73</v>
      </c>
      <c r="AD7" s="201">
        <v>16.02</v>
      </c>
      <c r="AE7" s="201">
        <v>0</v>
      </c>
      <c r="AF7" s="201">
        <v>0</v>
      </c>
      <c r="AG7" s="201">
        <v>23.06</v>
      </c>
      <c r="AH7" s="201">
        <v>0</v>
      </c>
      <c r="AI7" s="201">
        <v>3.86</v>
      </c>
      <c r="AJ7" s="201">
        <v>0</v>
      </c>
      <c r="AK7" s="201">
        <v>0.37</v>
      </c>
      <c r="AL7" s="201">
        <v>0</v>
      </c>
      <c r="AM7" s="201">
        <v>0</v>
      </c>
      <c r="AN7" s="201">
        <v>0</v>
      </c>
      <c r="AO7" s="201">
        <v>213.17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12.08</v>
      </c>
      <c r="E8" s="201">
        <v>0</v>
      </c>
      <c r="F8" s="201">
        <v>0</v>
      </c>
      <c r="G8" s="201">
        <v>20.16</v>
      </c>
      <c r="H8" s="201">
        <v>0</v>
      </c>
      <c r="I8" s="201">
        <v>0</v>
      </c>
      <c r="J8" s="201">
        <v>24.55</v>
      </c>
      <c r="K8" s="201">
        <v>0.31</v>
      </c>
      <c r="L8" s="201">
        <v>15.12</v>
      </c>
      <c r="M8" s="201">
        <v>0.94</v>
      </c>
      <c r="N8" s="201">
        <v>1.2</v>
      </c>
      <c r="O8" s="201">
        <v>0</v>
      </c>
      <c r="P8" s="201">
        <v>1.41</v>
      </c>
      <c r="Q8" s="201">
        <v>0.22</v>
      </c>
      <c r="R8" s="201">
        <v>0.21</v>
      </c>
      <c r="S8" s="201">
        <v>0.27</v>
      </c>
      <c r="T8" s="201">
        <v>0</v>
      </c>
      <c r="U8" s="201">
        <v>2.09</v>
      </c>
      <c r="V8" s="201">
        <v>0.21</v>
      </c>
      <c r="W8" s="201">
        <v>0.35</v>
      </c>
      <c r="X8" s="201">
        <v>1.98</v>
      </c>
      <c r="Y8" s="201">
        <v>0</v>
      </c>
      <c r="Z8" s="201">
        <v>2.56</v>
      </c>
      <c r="AA8" s="201">
        <v>0.91</v>
      </c>
      <c r="AB8" s="201">
        <v>0</v>
      </c>
      <c r="AC8" s="201">
        <v>0.73</v>
      </c>
      <c r="AD8" s="201">
        <v>16.02</v>
      </c>
      <c r="AE8" s="201">
        <v>0</v>
      </c>
      <c r="AF8" s="201">
        <v>0</v>
      </c>
      <c r="AG8" s="201">
        <v>23.06</v>
      </c>
      <c r="AH8" s="201">
        <v>0</v>
      </c>
      <c r="AI8" s="201">
        <v>3.86</v>
      </c>
      <c r="AJ8" s="201">
        <v>0</v>
      </c>
      <c r="AK8" s="201">
        <v>0.37</v>
      </c>
      <c r="AL8" s="201">
        <v>0</v>
      </c>
      <c r="AM8" s="201">
        <v>0</v>
      </c>
      <c r="AN8" s="201">
        <v>0</v>
      </c>
      <c r="AO8" s="201">
        <v>213.17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12.08</v>
      </c>
      <c r="E9" s="201">
        <v>0</v>
      </c>
      <c r="F9" s="201">
        <v>0</v>
      </c>
      <c r="G9" s="201">
        <v>20.16</v>
      </c>
      <c r="H9" s="201">
        <v>0</v>
      </c>
      <c r="I9" s="201">
        <v>0</v>
      </c>
      <c r="J9" s="201">
        <v>24.55</v>
      </c>
      <c r="K9" s="201">
        <v>0.31</v>
      </c>
      <c r="L9" s="201">
        <v>15.12</v>
      </c>
      <c r="M9" s="201">
        <v>0.94</v>
      </c>
      <c r="N9" s="201">
        <v>1.2</v>
      </c>
      <c r="O9" s="201">
        <v>0</v>
      </c>
      <c r="P9" s="201">
        <v>1.41</v>
      </c>
      <c r="Q9" s="201">
        <v>0.22</v>
      </c>
      <c r="R9" s="201">
        <v>0.21</v>
      </c>
      <c r="S9" s="201">
        <v>0.27</v>
      </c>
      <c r="T9" s="201">
        <v>0</v>
      </c>
      <c r="U9" s="201">
        <v>2.09</v>
      </c>
      <c r="V9" s="201">
        <v>0.21</v>
      </c>
      <c r="W9" s="201">
        <v>0.35</v>
      </c>
      <c r="X9" s="201">
        <v>1.98</v>
      </c>
      <c r="Y9" s="201">
        <v>0</v>
      </c>
      <c r="Z9" s="201">
        <v>2.56</v>
      </c>
      <c r="AA9" s="201">
        <v>0.91</v>
      </c>
      <c r="AB9" s="201">
        <v>0</v>
      </c>
      <c r="AC9" s="201">
        <v>0.73</v>
      </c>
      <c r="AD9" s="201">
        <v>16.02</v>
      </c>
      <c r="AE9" s="201">
        <v>0</v>
      </c>
      <c r="AF9" s="201">
        <v>0</v>
      </c>
      <c r="AG9" s="201">
        <v>23.06</v>
      </c>
      <c r="AH9" s="201">
        <v>0</v>
      </c>
      <c r="AI9" s="201">
        <v>3.86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213.17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12.08</v>
      </c>
      <c r="E10" s="201">
        <v>0</v>
      </c>
      <c r="F10" s="201">
        <v>0</v>
      </c>
      <c r="G10" s="201">
        <v>20.16</v>
      </c>
      <c r="H10" s="201">
        <v>0</v>
      </c>
      <c r="I10" s="201">
        <v>0</v>
      </c>
      <c r="J10" s="201">
        <v>24.55</v>
      </c>
      <c r="K10" s="201">
        <v>0.31</v>
      </c>
      <c r="L10" s="201">
        <v>15.12</v>
      </c>
      <c r="M10" s="201">
        <v>0.94</v>
      </c>
      <c r="N10" s="201">
        <v>1.2</v>
      </c>
      <c r="O10" s="201">
        <v>0</v>
      </c>
      <c r="P10" s="201">
        <v>1.41</v>
      </c>
      <c r="Q10" s="201">
        <v>0.22</v>
      </c>
      <c r="R10" s="201">
        <v>0.21</v>
      </c>
      <c r="S10" s="201">
        <v>0.27</v>
      </c>
      <c r="T10" s="201">
        <v>0</v>
      </c>
      <c r="U10" s="201">
        <v>2.09</v>
      </c>
      <c r="V10" s="201">
        <v>0.21</v>
      </c>
      <c r="W10" s="201">
        <v>0.35</v>
      </c>
      <c r="X10" s="201">
        <v>1.98</v>
      </c>
      <c r="Y10" s="201">
        <v>0</v>
      </c>
      <c r="Z10" s="201">
        <v>2.56</v>
      </c>
      <c r="AA10" s="201">
        <v>0.91</v>
      </c>
      <c r="AB10" s="201">
        <v>0</v>
      </c>
      <c r="AC10" s="201">
        <v>0.73</v>
      </c>
      <c r="AD10" s="201">
        <v>16.02</v>
      </c>
      <c r="AE10" s="201">
        <v>0</v>
      </c>
      <c r="AF10" s="201">
        <v>0</v>
      </c>
      <c r="AG10" s="201">
        <v>23.06</v>
      </c>
      <c r="AH10" s="201">
        <v>0</v>
      </c>
      <c r="AI10" s="201">
        <v>3.86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213.17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12.24</v>
      </c>
      <c r="E11" s="201">
        <v>0</v>
      </c>
      <c r="F11" s="201">
        <v>0</v>
      </c>
      <c r="G11" s="201">
        <v>20.16</v>
      </c>
      <c r="H11" s="201">
        <v>0</v>
      </c>
      <c r="I11" s="201">
        <v>0</v>
      </c>
      <c r="J11" s="201">
        <v>24.55</v>
      </c>
      <c r="K11" s="201">
        <v>0.31</v>
      </c>
      <c r="L11" s="201">
        <v>15.12</v>
      </c>
      <c r="M11" s="201">
        <v>0.94</v>
      </c>
      <c r="N11" s="201">
        <v>1.2</v>
      </c>
      <c r="O11" s="201">
        <v>0</v>
      </c>
      <c r="P11" s="201">
        <v>1.41</v>
      </c>
      <c r="Q11" s="201">
        <v>0.22</v>
      </c>
      <c r="R11" s="201">
        <v>0.21</v>
      </c>
      <c r="S11" s="201">
        <v>0.27</v>
      </c>
      <c r="T11" s="201">
        <v>0</v>
      </c>
      <c r="U11" s="201">
        <v>2.09</v>
      </c>
      <c r="V11" s="201">
        <v>0.21</v>
      </c>
      <c r="W11" s="201">
        <v>0.35</v>
      </c>
      <c r="X11" s="201">
        <v>1.98</v>
      </c>
      <c r="Y11" s="201">
        <v>0</v>
      </c>
      <c r="Z11" s="201">
        <v>2.56</v>
      </c>
      <c r="AA11" s="201">
        <v>0.91</v>
      </c>
      <c r="AB11" s="201">
        <v>0</v>
      </c>
      <c r="AC11" s="201">
        <v>0.73</v>
      </c>
      <c r="AD11" s="201">
        <v>16.02</v>
      </c>
      <c r="AE11" s="201">
        <v>0</v>
      </c>
      <c r="AF11" s="201">
        <v>0</v>
      </c>
      <c r="AG11" s="201">
        <v>23.06</v>
      </c>
      <c r="AH11" s="201">
        <v>0</v>
      </c>
      <c r="AI11" s="201">
        <v>3.86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213.17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12.24</v>
      </c>
      <c r="E12" s="201">
        <v>0</v>
      </c>
      <c r="F12" s="201">
        <v>0</v>
      </c>
      <c r="G12" s="201">
        <v>20.16</v>
      </c>
      <c r="H12" s="201">
        <v>0</v>
      </c>
      <c r="I12" s="201">
        <v>0</v>
      </c>
      <c r="J12" s="201">
        <v>24.55</v>
      </c>
      <c r="K12" s="201">
        <v>0.31</v>
      </c>
      <c r="L12" s="201">
        <v>15.12</v>
      </c>
      <c r="M12" s="201">
        <v>0.94</v>
      </c>
      <c r="N12" s="201">
        <v>1.2</v>
      </c>
      <c r="O12" s="201">
        <v>0</v>
      </c>
      <c r="P12" s="201">
        <v>1.41</v>
      </c>
      <c r="Q12" s="201">
        <v>0.22</v>
      </c>
      <c r="R12" s="201">
        <v>0.21</v>
      </c>
      <c r="S12" s="201">
        <v>0.27</v>
      </c>
      <c r="T12" s="201">
        <v>0</v>
      </c>
      <c r="U12" s="201">
        <v>2.09</v>
      </c>
      <c r="V12" s="201">
        <v>0.21</v>
      </c>
      <c r="W12" s="201">
        <v>0.35</v>
      </c>
      <c r="X12" s="201">
        <v>1.98</v>
      </c>
      <c r="Y12" s="201">
        <v>0</v>
      </c>
      <c r="Z12" s="201">
        <v>2.56</v>
      </c>
      <c r="AA12" s="201">
        <v>0.91</v>
      </c>
      <c r="AB12" s="201">
        <v>0</v>
      </c>
      <c r="AC12" s="201">
        <v>0.73</v>
      </c>
      <c r="AD12" s="201">
        <v>16.02</v>
      </c>
      <c r="AE12" s="201">
        <v>0</v>
      </c>
      <c r="AF12" s="201">
        <v>0</v>
      </c>
      <c r="AG12" s="201">
        <v>23.06</v>
      </c>
      <c r="AH12" s="201">
        <v>0</v>
      </c>
      <c r="AI12" s="201">
        <v>3.86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213.17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12.24</v>
      </c>
      <c r="E13" s="201">
        <v>0</v>
      </c>
      <c r="F13" s="201">
        <v>0</v>
      </c>
      <c r="G13" s="201">
        <v>20.16</v>
      </c>
      <c r="H13" s="201">
        <v>0</v>
      </c>
      <c r="I13" s="201">
        <v>0</v>
      </c>
      <c r="J13" s="201">
        <v>24.55</v>
      </c>
      <c r="K13" s="201">
        <v>0.11</v>
      </c>
      <c r="L13" s="201">
        <v>15.12</v>
      </c>
      <c r="M13" s="201">
        <v>0.94</v>
      </c>
      <c r="N13" s="201">
        <v>1.2</v>
      </c>
      <c r="O13" s="201">
        <v>0</v>
      </c>
      <c r="P13" s="201">
        <v>1.41</v>
      </c>
      <c r="Q13" s="201">
        <v>0.22</v>
      </c>
      <c r="R13" s="201">
        <v>0.21</v>
      </c>
      <c r="S13" s="201">
        <v>0.27</v>
      </c>
      <c r="T13" s="201">
        <v>0</v>
      </c>
      <c r="U13" s="201">
        <v>2.09</v>
      </c>
      <c r="V13" s="201">
        <v>0.21</v>
      </c>
      <c r="W13" s="201">
        <v>0.35</v>
      </c>
      <c r="X13" s="201">
        <v>1.98</v>
      </c>
      <c r="Y13" s="201">
        <v>0</v>
      </c>
      <c r="Z13" s="201">
        <v>2.56</v>
      </c>
      <c r="AA13" s="201">
        <v>0.91</v>
      </c>
      <c r="AB13" s="201">
        <v>0</v>
      </c>
      <c r="AC13" s="201">
        <v>0.73</v>
      </c>
      <c r="AD13" s="201">
        <v>16.02</v>
      </c>
      <c r="AE13" s="201">
        <v>0</v>
      </c>
      <c r="AF13" s="201">
        <v>0</v>
      </c>
      <c r="AG13" s="201">
        <v>23.06</v>
      </c>
      <c r="AH13" s="201">
        <v>0</v>
      </c>
      <c r="AI13" s="201">
        <v>3.86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213.17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12.24</v>
      </c>
      <c r="E14" s="201">
        <v>0</v>
      </c>
      <c r="F14" s="201">
        <v>0</v>
      </c>
      <c r="G14" s="201">
        <v>20.16</v>
      </c>
      <c r="H14" s="201">
        <v>0</v>
      </c>
      <c r="I14" s="201">
        <v>0</v>
      </c>
      <c r="J14" s="201">
        <v>24.89</v>
      </c>
      <c r="K14" s="201">
        <v>0.31</v>
      </c>
      <c r="L14" s="201">
        <v>15.12</v>
      </c>
      <c r="M14" s="201">
        <v>0.94</v>
      </c>
      <c r="N14" s="201">
        <v>1.2</v>
      </c>
      <c r="O14" s="201">
        <v>0</v>
      </c>
      <c r="P14" s="201">
        <v>1.41</v>
      </c>
      <c r="Q14" s="201">
        <v>0.22</v>
      </c>
      <c r="R14" s="201">
        <v>0.21</v>
      </c>
      <c r="S14" s="201">
        <v>0.27</v>
      </c>
      <c r="T14" s="201">
        <v>0</v>
      </c>
      <c r="U14" s="201">
        <v>2.09</v>
      </c>
      <c r="V14" s="201">
        <v>0.21</v>
      </c>
      <c r="W14" s="201">
        <v>0.35</v>
      </c>
      <c r="X14" s="201">
        <v>1.98</v>
      </c>
      <c r="Y14" s="201">
        <v>0</v>
      </c>
      <c r="Z14" s="201">
        <v>2.56</v>
      </c>
      <c r="AA14" s="201">
        <v>0.91</v>
      </c>
      <c r="AB14" s="201">
        <v>0</v>
      </c>
      <c r="AC14" s="201">
        <v>0.73</v>
      </c>
      <c r="AD14" s="201">
        <v>16.02</v>
      </c>
      <c r="AE14" s="201">
        <v>0</v>
      </c>
      <c r="AF14" s="201">
        <v>0</v>
      </c>
      <c r="AG14" s="201">
        <v>23.06</v>
      </c>
      <c r="AH14" s="201">
        <v>0</v>
      </c>
      <c r="AI14" s="201">
        <v>3.86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213.17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12.24</v>
      </c>
      <c r="E15" s="201">
        <v>0</v>
      </c>
      <c r="F15" s="201">
        <v>0</v>
      </c>
      <c r="G15" s="201">
        <v>20.32</v>
      </c>
      <c r="H15" s="201">
        <v>0</v>
      </c>
      <c r="I15" s="201">
        <v>0</v>
      </c>
      <c r="J15" s="201">
        <v>24.89</v>
      </c>
      <c r="K15" s="201">
        <v>0.31</v>
      </c>
      <c r="L15" s="201">
        <v>15.12</v>
      </c>
      <c r="M15" s="201">
        <v>0.94</v>
      </c>
      <c r="N15" s="201">
        <v>1.2</v>
      </c>
      <c r="O15" s="201">
        <v>0</v>
      </c>
      <c r="P15" s="201">
        <v>1.41</v>
      </c>
      <c r="Q15" s="201">
        <v>0.22</v>
      </c>
      <c r="R15" s="201">
        <v>0.21</v>
      </c>
      <c r="S15" s="201">
        <v>0.27</v>
      </c>
      <c r="T15" s="201">
        <v>0</v>
      </c>
      <c r="U15" s="201">
        <v>2.09</v>
      </c>
      <c r="V15" s="201">
        <v>0.21</v>
      </c>
      <c r="W15" s="201">
        <v>0.35</v>
      </c>
      <c r="X15" s="201">
        <v>1.98</v>
      </c>
      <c r="Y15" s="201">
        <v>0</v>
      </c>
      <c r="Z15" s="201">
        <v>2.56</v>
      </c>
      <c r="AA15" s="201">
        <v>0.91</v>
      </c>
      <c r="AB15" s="201">
        <v>0</v>
      </c>
      <c r="AC15" s="201">
        <v>0.73</v>
      </c>
      <c r="AD15" s="201">
        <v>16.02</v>
      </c>
      <c r="AE15" s="201">
        <v>0</v>
      </c>
      <c r="AF15" s="201">
        <v>0</v>
      </c>
      <c r="AG15" s="201">
        <v>23.06</v>
      </c>
      <c r="AH15" s="201">
        <v>0</v>
      </c>
      <c r="AI15" s="201">
        <v>3.86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213.17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12.24</v>
      </c>
      <c r="E16" s="201">
        <v>0</v>
      </c>
      <c r="F16" s="201">
        <v>0</v>
      </c>
      <c r="G16" s="201">
        <v>20.32</v>
      </c>
      <c r="H16" s="201">
        <v>0</v>
      </c>
      <c r="I16" s="201">
        <v>0</v>
      </c>
      <c r="J16" s="201">
        <v>24.89</v>
      </c>
      <c r="K16" s="201">
        <v>0.31</v>
      </c>
      <c r="L16" s="201">
        <v>15.12</v>
      </c>
      <c r="M16" s="201">
        <v>0.94</v>
      </c>
      <c r="N16" s="201">
        <v>1.2</v>
      </c>
      <c r="O16" s="201">
        <v>0</v>
      </c>
      <c r="P16" s="201">
        <v>1.41</v>
      </c>
      <c r="Q16" s="201">
        <v>0.22</v>
      </c>
      <c r="R16" s="201">
        <v>0.21</v>
      </c>
      <c r="S16" s="201">
        <v>0.27</v>
      </c>
      <c r="T16" s="201">
        <v>0</v>
      </c>
      <c r="U16" s="201">
        <v>2.09</v>
      </c>
      <c r="V16" s="201">
        <v>0.21</v>
      </c>
      <c r="W16" s="201">
        <v>0.35</v>
      </c>
      <c r="X16" s="201">
        <v>1.98</v>
      </c>
      <c r="Y16" s="201">
        <v>0</v>
      </c>
      <c r="Z16" s="201">
        <v>2.56</v>
      </c>
      <c r="AA16" s="201">
        <v>0.91</v>
      </c>
      <c r="AB16" s="201">
        <v>0</v>
      </c>
      <c r="AC16" s="201">
        <v>0.73</v>
      </c>
      <c r="AD16" s="201">
        <v>16.02</v>
      </c>
      <c r="AE16" s="201">
        <v>0</v>
      </c>
      <c r="AF16" s="201">
        <v>0</v>
      </c>
      <c r="AG16" s="201">
        <v>23.06</v>
      </c>
      <c r="AH16" s="201">
        <v>0</v>
      </c>
      <c r="AI16" s="201">
        <v>3.86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213.17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12.24</v>
      </c>
      <c r="E17" s="201">
        <v>0</v>
      </c>
      <c r="F17" s="201">
        <v>0</v>
      </c>
      <c r="G17" s="201">
        <v>20.32</v>
      </c>
      <c r="H17" s="201">
        <v>0</v>
      </c>
      <c r="I17" s="201">
        <v>0</v>
      </c>
      <c r="J17" s="201">
        <v>24.89</v>
      </c>
      <c r="K17" s="201">
        <v>0.31</v>
      </c>
      <c r="L17" s="201">
        <v>15.12</v>
      </c>
      <c r="M17" s="201">
        <v>0.94</v>
      </c>
      <c r="N17" s="201">
        <v>1.2</v>
      </c>
      <c r="O17" s="201">
        <v>0</v>
      </c>
      <c r="P17" s="201">
        <v>1.41</v>
      </c>
      <c r="Q17" s="201">
        <v>0.22</v>
      </c>
      <c r="R17" s="201">
        <v>0.21</v>
      </c>
      <c r="S17" s="201">
        <v>0.27</v>
      </c>
      <c r="T17" s="201">
        <v>0</v>
      </c>
      <c r="U17" s="201">
        <v>2.09</v>
      </c>
      <c r="V17" s="201">
        <v>0.21</v>
      </c>
      <c r="W17" s="201">
        <v>0.35</v>
      </c>
      <c r="X17" s="201">
        <v>1.98</v>
      </c>
      <c r="Y17" s="201">
        <v>0</v>
      </c>
      <c r="Z17" s="201">
        <v>2.56</v>
      </c>
      <c r="AA17" s="201">
        <v>0.91</v>
      </c>
      <c r="AB17" s="201">
        <v>0</v>
      </c>
      <c r="AC17" s="201">
        <v>0.73</v>
      </c>
      <c r="AD17" s="201">
        <v>16.02</v>
      </c>
      <c r="AE17" s="201">
        <v>0</v>
      </c>
      <c r="AF17" s="201">
        <v>0</v>
      </c>
      <c r="AG17" s="201">
        <v>23.06</v>
      </c>
      <c r="AH17" s="201">
        <v>0</v>
      </c>
      <c r="AI17" s="201">
        <v>3.86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213.17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12.24</v>
      </c>
      <c r="E18" s="201">
        <v>0</v>
      </c>
      <c r="F18" s="201">
        <v>0</v>
      </c>
      <c r="G18" s="201">
        <v>20.32</v>
      </c>
      <c r="H18" s="201">
        <v>0</v>
      </c>
      <c r="I18" s="201">
        <v>0</v>
      </c>
      <c r="J18" s="201">
        <v>24.89</v>
      </c>
      <c r="K18" s="201">
        <v>4.24</v>
      </c>
      <c r="L18" s="201">
        <v>67.83</v>
      </c>
      <c r="M18" s="201">
        <v>0.94</v>
      </c>
      <c r="N18" s="201">
        <v>1.2</v>
      </c>
      <c r="O18" s="201">
        <v>0</v>
      </c>
      <c r="P18" s="201">
        <v>1.41</v>
      </c>
      <c r="Q18" s="201">
        <v>0.22</v>
      </c>
      <c r="R18" s="201">
        <v>0.21</v>
      </c>
      <c r="S18" s="201">
        <v>0.27</v>
      </c>
      <c r="T18" s="201">
        <v>0</v>
      </c>
      <c r="U18" s="201">
        <v>2.09</v>
      </c>
      <c r="V18" s="201">
        <v>0.21</v>
      </c>
      <c r="W18" s="201">
        <v>0.35</v>
      </c>
      <c r="X18" s="201">
        <v>1.98</v>
      </c>
      <c r="Y18" s="201">
        <v>0</v>
      </c>
      <c r="Z18" s="201">
        <v>2.56</v>
      </c>
      <c r="AA18" s="201">
        <v>0.91</v>
      </c>
      <c r="AB18" s="201">
        <v>0</v>
      </c>
      <c r="AC18" s="201">
        <v>0.73</v>
      </c>
      <c r="AD18" s="201">
        <v>16.02</v>
      </c>
      <c r="AE18" s="201">
        <v>0</v>
      </c>
      <c r="AF18" s="201">
        <v>0</v>
      </c>
      <c r="AG18" s="201">
        <v>23.06</v>
      </c>
      <c r="AH18" s="201">
        <v>0</v>
      </c>
      <c r="AI18" s="201">
        <v>3.86</v>
      </c>
      <c r="AJ18" s="201">
        <v>0</v>
      </c>
      <c r="AK18" s="201">
        <v>19.61</v>
      </c>
      <c r="AL18" s="201">
        <v>0</v>
      </c>
      <c r="AM18" s="201">
        <v>0</v>
      </c>
      <c r="AN18" s="201">
        <v>0</v>
      </c>
      <c r="AO18" s="201">
        <v>213.17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12.24</v>
      </c>
      <c r="E19" s="201">
        <v>0</v>
      </c>
      <c r="F19" s="201">
        <v>0</v>
      </c>
      <c r="G19" s="201">
        <v>20.32</v>
      </c>
      <c r="H19" s="201">
        <v>0</v>
      </c>
      <c r="I19" s="201">
        <v>0</v>
      </c>
      <c r="J19" s="201">
        <v>24.89</v>
      </c>
      <c r="K19" s="201">
        <v>0.31</v>
      </c>
      <c r="L19" s="201">
        <v>36.74</v>
      </c>
      <c r="M19" s="201">
        <v>0.94</v>
      </c>
      <c r="N19" s="201">
        <v>1.2</v>
      </c>
      <c r="O19" s="201">
        <v>0</v>
      </c>
      <c r="P19" s="201">
        <v>1.41</v>
      </c>
      <c r="Q19" s="201">
        <v>0.22</v>
      </c>
      <c r="R19" s="201">
        <v>0.21</v>
      </c>
      <c r="S19" s="201">
        <v>0.27</v>
      </c>
      <c r="T19" s="201">
        <v>0</v>
      </c>
      <c r="U19" s="201">
        <v>2.09</v>
      </c>
      <c r="V19" s="201">
        <v>0.21</v>
      </c>
      <c r="W19" s="201">
        <v>0.35</v>
      </c>
      <c r="X19" s="201">
        <v>1.98</v>
      </c>
      <c r="Y19" s="201">
        <v>0</v>
      </c>
      <c r="Z19" s="201">
        <v>2.56</v>
      </c>
      <c r="AA19" s="201">
        <v>0.91</v>
      </c>
      <c r="AB19" s="201">
        <v>0</v>
      </c>
      <c r="AC19" s="201">
        <v>0.73</v>
      </c>
      <c r="AD19" s="201">
        <v>16.02</v>
      </c>
      <c r="AE19" s="201">
        <v>0</v>
      </c>
      <c r="AF19" s="201">
        <v>0</v>
      </c>
      <c r="AG19" s="201">
        <v>22.64</v>
      </c>
      <c r="AH19" s="201">
        <v>0</v>
      </c>
      <c r="AI19" s="201">
        <v>3.86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213.17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12.24</v>
      </c>
      <c r="E20" s="201">
        <v>0</v>
      </c>
      <c r="F20" s="201">
        <v>0</v>
      </c>
      <c r="G20" s="201">
        <v>20.32</v>
      </c>
      <c r="H20" s="201">
        <v>0</v>
      </c>
      <c r="I20" s="201">
        <v>0</v>
      </c>
      <c r="J20" s="201">
        <v>24.89</v>
      </c>
      <c r="K20" s="201">
        <v>0.31</v>
      </c>
      <c r="L20" s="201">
        <v>15.12</v>
      </c>
      <c r="M20" s="201">
        <v>0.94</v>
      </c>
      <c r="N20" s="201">
        <v>1.2</v>
      </c>
      <c r="O20" s="201">
        <v>0</v>
      </c>
      <c r="P20" s="201">
        <v>1.41</v>
      </c>
      <c r="Q20" s="201">
        <v>0.22</v>
      </c>
      <c r="R20" s="201">
        <v>0.21</v>
      </c>
      <c r="S20" s="201">
        <v>0.27</v>
      </c>
      <c r="T20" s="201">
        <v>0</v>
      </c>
      <c r="U20" s="201">
        <v>2.09</v>
      </c>
      <c r="V20" s="201">
        <v>0.21</v>
      </c>
      <c r="W20" s="201">
        <v>0.35</v>
      </c>
      <c r="X20" s="201">
        <v>1.98</v>
      </c>
      <c r="Y20" s="201">
        <v>0</v>
      </c>
      <c r="Z20" s="201">
        <v>2.56</v>
      </c>
      <c r="AA20" s="201">
        <v>0.91</v>
      </c>
      <c r="AB20" s="201">
        <v>0</v>
      </c>
      <c r="AC20" s="201">
        <v>0.34</v>
      </c>
      <c r="AD20" s="201">
        <v>16.02</v>
      </c>
      <c r="AE20" s="201">
        <v>0</v>
      </c>
      <c r="AF20" s="201">
        <v>0</v>
      </c>
      <c r="AG20" s="201">
        <v>22.64</v>
      </c>
      <c r="AH20" s="201">
        <v>0</v>
      </c>
      <c r="AI20" s="201">
        <v>3.86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213.17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12.24</v>
      </c>
      <c r="E21" s="201">
        <v>0</v>
      </c>
      <c r="F21" s="201">
        <v>0</v>
      </c>
      <c r="G21" s="201">
        <v>20.32</v>
      </c>
      <c r="H21" s="201">
        <v>0</v>
      </c>
      <c r="I21" s="201">
        <v>0</v>
      </c>
      <c r="J21" s="201">
        <v>24.89</v>
      </c>
      <c r="K21" s="201">
        <v>0.31</v>
      </c>
      <c r="L21" s="201">
        <v>15.12</v>
      </c>
      <c r="M21" s="201">
        <v>0.94</v>
      </c>
      <c r="N21" s="201">
        <v>1.2</v>
      </c>
      <c r="O21" s="201">
        <v>0</v>
      </c>
      <c r="P21" s="201">
        <v>1.41</v>
      </c>
      <c r="Q21" s="201">
        <v>0.22</v>
      </c>
      <c r="R21" s="201">
        <v>0.21</v>
      </c>
      <c r="S21" s="201">
        <v>0.27</v>
      </c>
      <c r="T21" s="201">
        <v>0</v>
      </c>
      <c r="U21" s="201">
        <v>2.2000000000000002</v>
      </c>
      <c r="V21" s="201">
        <v>0.21</v>
      </c>
      <c r="W21" s="201">
        <v>0.35</v>
      </c>
      <c r="X21" s="201">
        <v>1.98</v>
      </c>
      <c r="Y21" s="201">
        <v>0</v>
      </c>
      <c r="Z21" s="201">
        <v>2.56</v>
      </c>
      <c r="AA21" s="201">
        <v>0.91</v>
      </c>
      <c r="AB21" s="201">
        <v>0</v>
      </c>
      <c r="AC21" s="201">
        <v>0.34</v>
      </c>
      <c r="AD21" s="201">
        <v>16.02</v>
      </c>
      <c r="AE21" s="201">
        <v>0</v>
      </c>
      <c r="AF21" s="201">
        <v>0</v>
      </c>
      <c r="AG21" s="201">
        <v>23.06</v>
      </c>
      <c r="AH21" s="201">
        <v>0</v>
      </c>
      <c r="AI21" s="201">
        <v>3.86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213.17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12.24</v>
      </c>
      <c r="E22" s="201">
        <v>0</v>
      </c>
      <c r="F22" s="201">
        <v>0</v>
      </c>
      <c r="G22" s="201">
        <v>20.32</v>
      </c>
      <c r="H22" s="201">
        <v>0</v>
      </c>
      <c r="I22" s="201">
        <v>0</v>
      </c>
      <c r="J22" s="201">
        <v>24.89</v>
      </c>
      <c r="K22" s="201">
        <v>0.31</v>
      </c>
      <c r="L22" s="201">
        <v>15.12</v>
      </c>
      <c r="M22" s="201">
        <v>0.94</v>
      </c>
      <c r="N22" s="201">
        <v>1.2</v>
      </c>
      <c r="O22" s="201">
        <v>0</v>
      </c>
      <c r="P22" s="201">
        <v>1.41</v>
      </c>
      <c r="Q22" s="201">
        <v>0.22</v>
      </c>
      <c r="R22" s="201">
        <v>0.21</v>
      </c>
      <c r="S22" s="201">
        <v>0.27</v>
      </c>
      <c r="T22" s="201">
        <v>0</v>
      </c>
      <c r="U22" s="201">
        <v>2.11</v>
      </c>
      <c r="V22" s="201">
        <v>0.21</v>
      </c>
      <c r="W22" s="201">
        <v>0.35</v>
      </c>
      <c r="X22" s="201">
        <v>1.98</v>
      </c>
      <c r="Y22" s="201">
        <v>0</v>
      </c>
      <c r="Z22" s="201">
        <v>2.56</v>
      </c>
      <c r="AA22" s="201">
        <v>0.91</v>
      </c>
      <c r="AB22" s="201">
        <v>0</v>
      </c>
      <c r="AC22" s="201">
        <v>0.34</v>
      </c>
      <c r="AD22" s="201">
        <v>16.02</v>
      </c>
      <c r="AE22" s="201">
        <v>0</v>
      </c>
      <c r="AF22" s="201">
        <v>0</v>
      </c>
      <c r="AG22" s="201">
        <v>23.06</v>
      </c>
      <c r="AH22" s="201">
        <v>0</v>
      </c>
      <c r="AI22" s="201">
        <v>3.86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213.17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12.24</v>
      </c>
      <c r="E23" s="201">
        <v>0</v>
      </c>
      <c r="F23" s="201">
        <v>0</v>
      </c>
      <c r="G23" s="201">
        <v>20.32</v>
      </c>
      <c r="H23" s="201">
        <v>0</v>
      </c>
      <c r="I23" s="201">
        <v>0</v>
      </c>
      <c r="J23" s="201">
        <v>24.89</v>
      </c>
      <c r="K23" s="201">
        <v>4.24</v>
      </c>
      <c r="L23" s="201">
        <v>67.83</v>
      </c>
      <c r="M23" s="201">
        <v>0.94</v>
      </c>
      <c r="N23" s="201">
        <v>1.2</v>
      </c>
      <c r="O23" s="201">
        <v>0</v>
      </c>
      <c r="P23" s="201">
        <v>1.41</v>
      </c>
      <c r="Q23" s="201">
        <v>3.14</v>
      </c>
      <c r="R23" s="201">
        <v>3.04</v>
      </c>
      <c r="S23" s="201">
        <v>3.75</v>
      </c>
      <c r="T23" s="201">
        <v>0</v>
      </c>
      <c r="U23" s="201">
        <v>2.11</v>
      </c>
      <c r="V23" s="201">
        <v>0.21</v>
      </c>
      <c r="W23" s="201">
        <v>0.35</v>
      </c>
      <c r="X23" s="201">
        <v>1.98</v>
      </c>
      <c r="Y23" s="201">
        <v>0</v>
      </c>
      <c r="Z23" s="201">
        <v>39.270000000000003</v>
      </c>
      <c r="AA23" s="201">
        <v>19.93</v>
      </c>
      <c r="AB23" s="201">
        <v>0</v>
      </c>
      <c r="AC23" s="201">
        <v>0.34</v>
      </c>
      <c r="AD23" s="201">
        <v>16.02</v>
      </c>
      <c r="AE23" s="201">
        <v>0</v>
      </c>
      <c r="AF23" s="201">
        <v>0</v>
      </c>
      <c r="AG23" s="201">
        <v>23.06</v>
      </c>
      <c r="AH23" s="201">
        <v>0</v>
      </c>
      <c r="AI23" s="201">
        <v>3.86</v>
      </c>
      <c r="AJ23" s="201">
        <v>0</v>
      </c>
      <c r="AK23" s="201">
        <v>19.61</v>
      </c>
      <c r="AL23" s="201">
        <v>0</v>
      </c>
      <c r="AM23" s="201">
        <v>0</v>
      </c>
      <c r="AN23" s="201">
        <v>0</v>
      </c>
      <c r="AO23" s="201">
        <v>213.17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12.24</v>
      </c>
      <c r="E24" s="201">
        <v>0</v>
      </c>
      <c r="F24" s="201">
        <v>0</v>
      </c>
      <c r="G24" s="201">
        <v>20.32</v>
      </c>
      <c r="H24" s="201">
        <v>0</v>
      </c>
      <c r="I24" s="201">
        <v>0</v>
      </c>
      <c r="J24" s="201">
        <v>24.89</v>
      </c>
      <c r="K24" s="201">
        <v>4.24</v>
      </c>
      <c r="L24" s="201">
        <v>15.12</v>
      </c>
      <c r="M24" s="201">
        <v>0.94</v>
      </c>
      <c r="N24" s="201">
        <v>1.2</v>
      </c>
      <c r="O24" s="201">
        <v>0</v>
      </c>
      <c r="P24" s="201">
        <v>1.41</v>
      </c>
      <c r="Q24" s="201">
        <v>0.22</v>
      </c>
      <c r="R24" s="201">
        <v>0.26</v>
      </c>
      <c r="S24" s="201">
        <v>0.27</v>
      </c>
      <c r="T24" s="201">
        <v>0</v>
      </c>
      <c r="U24" s="201">
        <v>2.11</v>
      </c>
      <c r="V24" s="201">
        <v>0.21</v>
      </c>
      <c r="W24" s="201">
        <v>0.35</v>
      </c>
      <c r="X24" s="201">
        <v>1.98</v>
      </c>
      <c r="Y24" s="201">
        <v>0</v>
      </c>
      <c r="Z24" s="201">
        <v>2.56</v>
      </c>
      <c r="AA24" s="201">
        <v>0.91</v>
      </c>
      <c r="AB24" s="201">
        <v>0</v>
      </c>
      <c r="AC24" s="201">
        <v>0.34</v>
      </c>
      <c r="AD24" s="201">
        <v>16.02</v>
      </c>
      <c r="AE24" s="201">
        <v>0</v>
      </c>
      <c r="AF24" s="201">
        <v>0</v>
      </c>
      <c r="AG24" s="201">
        <v>23.06</v>
      </c>
      <c r="AH24" s="201">
        <v>0</v>
      </c>
      <c r="AI24" s="201">
        <v>3.86</v>
      </c>
      <c r="AJ24" s="201">
        <v>0</v>
      </c>
      <c r="AK24" s="201">
        <v>19.61</v>
      </c>
      <c r="AL24" s="201">
        <v>0</v>
      </c>
      <c r="AM24" s="201">
        <v>0</v>
      </c>
      <c r="AN24" s="201">
        <v>0</v>
      </c>
      <c r="AO24" s="201">
        <v>213.17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12.24</v>
      </c>
      <c r="E25" s="201">
        <v>0</v>
      </c>
      <c r="F25" s="201">
        <v>0</v>
      </c>
      <c r="G25" s="201">
        <v>20.32</v>
      </c>
      <c r="H25" s="201">
        <v>0</v>
      </c>
      <c r="I25" s="201">
        <v>0</v>
      </c>
      <c r="J25" s="201">
        <v>24.89</v>
      </c>
      <c r="K25" s="201">
        <v>0.31</v>
      </c>
      <c r="L25" s="201">
        <v>15.12</v>
      </c>
      <c r="M25" s="201">
        <v>0.94</v>
      </c>
      <c r="N25" s="201">
        <v>1.2</v>
      </c>
      <c r="O25" s="201">
        <v>0</v>
      </c>
      <c r="P25" s="201">
        <v>1.41</v>
      </c>
      <c r="Q25" s="201">
        <v>0.22</v>
      </c>
      <c r="R25" s="201">
        <v>0.21</v>
      </c>
      <c r="S25" s="201">
        <v>0.27</v>
      </c>
      <c r="T25" s="201">
        <v>0</v>
      </c>
      <c r="U25" s="201">
        <v>2.11</v>
      </c>
      <c r="V25" s="201">
        <v>0.21</v>
      </c>
      <c r="W25" s="201">
        <v>0.35</v>
      </c>
      <c r="X25" s="201">
        <v>1.98</v>
      </c>
      <c r="Y25" s="201">
        <v>0</v>
      </c>
      <c r="Z25" s="201">
        <v>2.56</v>
      </c>
      <c r="AA25" s="201">
        <v>0.91</v>
      </c>
      <c r="AB25" s="201">
        <v>0</v>
      </c>
      <c r="AC25" s="201">
        <v>0.34</v>
      </c>
      <c r="AD25" s="201">
        <v>16.02</v>
      </c>
      <c r="AE25" s="201">
        <v>0</v>
      </c>
      <c r="AF25" s="201">
        <v>0</v>
      </c>
      <c r="AG25" s="201">
        <v>23.06</v>
      </c>
      <c r="AH25" s="201">
        <v>0</v>
      </c>
      <c r="AI25" s="201">
        <v>3.86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213.17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12.24</v>
      </c>
      <c r="E26" s="201">
        <v>0</v>
      </c>
      <c r="F26" s="201">
        <v>0</v>
      </c>
      <c r="G26" s="201">
        <v>20.32</v>
      </c>
      <c r="H26" s="201">
        <v>0</v>
      </c>
      <c r="I26" s="201">
        <v>0</v>
      </c>
      <c r="J26" s="201">
        <v>24.89</v>
      </c>
      <c r="K26" s="201">
        <v>0.31</v>
      </c>
      <c r="L26" s="201">
        <v>15.12</v>
      </c>
      <c r="M26" s="201">
        <v>0.94</v>
      </c>
      <c r="N26" s="201">
        <v>1.2</v>
      </c>
      <c r="O26" s="201">
        <v>0</v>
      </c>
      <c r="P26" s="201">
        <v>1.41</v>
      </c>
      <c r="Q26" s="201">
        <v>0.22</v>
      </c>
      <c r="R26" s="201">
        <v>0.21</v>
      </c>
      <c r="S26" s="201">
        <v>0.27</v>
      </c>
      <c r="T26" s="201">
        <v>0</v>
      </c>
      <c r="U26" s="201">
        <v>2.11</v>
      </c>
      <c r="V26" s="201">
        <v>0.21</v>
      </c>
      <c r="W26" s="201">
        <v>0.35</v>
      </c>
      <c r="X26" s="201">
        <v>1.98</v>
      </c>
      <c r="Y26" s="201">
        <v>0</v>
      </c>
      <c r="Z26" s="201">
        <v>2.56</v>
      </c>
      <c r="AA26" s="201">
        <v>0.91</v>
      </c>
      <c r="AB26" s="201">
        <v>0</v>
      </c>
      <c r="AC26" s="201">
        <v>0.34</v>
      </c>
      <c r="AD26" s="201">
        <v>16.02</v>
      </c>
      <c r="AE26" s="201">
        <v>0</v>
      </c>
      <c r="AF26" s="201">
        <v>0</v>
      </c>
      <c r="AG26" s="201">
        <v>23.06</v>
      </c>
      <c r="AH26" s="201">
        <v>0</v>
      </c>
      <c r="AI26" s="201">
        <v>3.86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213.17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12.08</v>
      </c>
      <c r="E27" s="201">
        <v>0</v>
      </c>
      <c r="F27" s="201">
        <v>0</v>
      </c>
      <c r="G27" s="201">
        <v>20.32</v>
      </c>
      <c r="H27" s="201">
        <v>0</v>
      </c>
      <c r="I27" s="201">
        <v>0</v>
      </c>
      <c r="J27" s="201">
        <v>24.89</v>
      </c>
      <c r="K27" s="201">
        <v>0.31</v>
      </c>
      <c r="L27" s="201">
        <v>15.12</v>
      </c>
      <c r="M27" s="201">
        <v>0.94</v>
      </c>
      <c r="N27" s="201">
        <v>1.2</v>
      </c>
      <c r="O27" s="201">
        <v>0</v>
      </c>
      <c r="P27" s="201">
        <v>1.41</v>
      </c>
      <c r="Q27" s="201">
        <v>0.22</v>
      </c>
      <c r="R27" s="201">
        <v>0.21</v>
      </c>
      <c r="S27" s="201">
        <v>0.27</v>
      </c>
      <c r="T27" s="201">
        <v>0</v>
      </c>
      <c r="U27" s="201">
        <v>2.11</v>
      </c>
      <c r="V27" s="201">
        <v>0.21</v>
      </c>
      <c r="W27" s="201">
        <v>0.35</v>
      </c>
      <c r="X27" s="201">
        <v>1.98</v>
      </c>
      <c r="Y27" s="201">
        <v>0</v>
      </c>
      <c r="Z27" s="201">
        <v>2.56</v>
      </c>
      <c r="AA27" s="201">
        <v>0.91</v>
      </c>
      <c r="AB27" s="201">
        <v>0</v>
      </c>
      <c r="AC27" s="201">
        <v>0.34</v>
      </c>
      <c r="AD27" s="201">
        <v>16.02</v>
      </c>
      <c r="AE27" s="201">
        <v>0</v>
      </c>
      <c r="AF27" s="201">
        <v>0</v>
      </c>
      <c r="AG27" s="201">
        <v>23.06</v>
      </c>
      <c r="AH27" s="201">
        <v>0</v>
      </c>
      <c r="AI27" s="201">
        <v>3.86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213.17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12.08</v>
      </c>
      <c r="E28" s="201">
        <v>0</v>
      </c>
      <c r="F28" s="201">
        <v>0</v>
      </c>
      <c r="G28" s="201">
        <v>20.32</v>
      </c>
      <c r="H28" s="201">
        <v>0</v>
      </c>
      <c r="I28" s="201">
        <v>0</v>
      </c>
      <c r="J28" s="201">
        <v>24.89</v>
      </c>
      <c r="K28" s="201">
        <v>0.31</v>
      </c>
      <c r="L28" s="201">
        <v>15.12</v>
      </c>
      <c r="M28" s="201">
        <v>0.94</v>
      </c>
      <c r="N28" s="201">
        <v>1.2</v>
      </c>
      <c r="O28" s="201">
        <v>0</v>
      </c>
      <c r="P28" s="201">
        <v>1.41</v>
      </c>
      <c r="Q28" s="201">
        <v>0.22</v>
      </c>
      <c r="R28" s="201">
        <v>0.21</v>
      </c>
      <c r="S28" s="201">
        <v>0.27</v>
      </c>
      <c r="T28" s="201">
        <v>0</v>
      </c>
      <c r="U28" s="201">
        <v>2.11</v>
      </c>
      <c r="V28" s="201">
        <v>0.21</v>
      </c>
      <c r="W28" s="201">
        <v>0.35</v>
      </c>
      <c r="X28" s="201">
        <v>1.98</v>
      </c>
      <c r="Y28" s="201">
        <v>0</v>
      </c>
      <c r="Z28" s="201">
        <v>2.56</v>
      </c>
      <c r="AA28" s="201">
        <v>0.91</v>
      </c>
      <c r="AB28" s="201">
        <v>0</v>
      </c>
      <c r="AC28" s="201">
        <v>0.34</v>
      </c>
      <c r="AD28" s="201">
        <v>16.02</v>
      </c>
      <c r="AE28" s="201">
        <v>0</v>
      </c>
      <c r="AF28" s="201">
        <v>0</v>
      </c>
      <c r="AG28" s="201">
        <v>23.06</v>
      </c>
      <c r="AH28" s="201">
        <v>0</v>
      </c>
      <c r="AI28" s="201">
        <v>3.86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213.17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12.08</v>
      </c>
      <c r="E29" s="201">
        <v>0</v>
      </c>
      <c r="F29" s="201">
        <v>0</v>
      </c>
      <c r="G29" s="201">
        <v>20.32</v>
      </c>
      <c r="H29" s="201">
        <v>0</v>
      </c>
      <c r="I29" s="201">
        <v>0</v>
      </c>
      <c r="J29" s="201">
        <v>24.89</v>
      </c>
      <c r="K29" s="201">
        <v>4.24</v>
      </c>
      <c r="L29" s="201">
        <v>101.68</v>
      </c>
      <c r="M29" s="201">
        <v>0.94</v>
      </c>
      <c r="N29" s="201">
        <v>1.2</v>
      </c>
      <c r="O29" s="201">
        <v>0</v>
      </c>
      <c r="P29" s="201">
        <v>1.41</v>
      </c>
      <c r="Q29" s="201">
        <v>0.22</v>
      </c>
      <c r="R29" s="201">
        <v>0.21</v>
      </c>
      <c r="S29" s="201">
        <v>0.27</v>
      </c>
      <c r="T29" s="201">
        <v>0</v>
      </c>
      <c r="U29" s="201">
        <v>2.11</v>
      </c>
      <c r="V29" s="201">
        <v>0.21</v>
      </c>
      <c r="W29" s="201">
        <v>0.35</v>
      </c>
      <c r="X29" s="201">
        <v>1.98</v>
      </c>
      <c r="Y29" s="201">
        <v>0</v>
      </c>
      <c r="Z29" s="201">
        <v>2.56</v>
      </c>
      <c r="AA29" s="201">
        <v>0.91</v>
      </c>
      <c r="AB29" s="201">
        <v>0</v>
      </c>
      <c r="AC29" s="201">
        <v>0.34</v>
      </c>
      <c r="AD29" s="201">
        <v>16.02</v>
      </c>
      <c r="AE29" s="201">
        <v>0</v>
      </c>
      <c r="AF29" s="201">
        <v>0</v>
      </c>
      <c r="AG29" s="201">
        <v>23.06</v>
      </c>
      <c r="AH29" s="201">
        <v>0</v>
      </c>
      <c r="AI29" s="201">
        <v>3.86</v>
      </c>
      <c r="AJ29" s="201">
        <v>0</v>
      </c>
      <c r="AK29" s="201">
        <v>18.55</v>
      </c>
      <c r="AL29" s="201">
        <v>0</v>
      </c>
      <c r="AM29" s="201">
        <v>0</v>
      </c>
      <c r="AN29" s="201">
        <v>0</v>
      </c>
      <c r="AO29" s="201">
        <v>213.17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12.08</v>
      </c>
      <c r="E30" s="201">
        <v>0</v>
      </c>
      <c r="F30" s="201">
        <v>0</v>
      </c>
      <c r="G30" s="201">
        <v>20.32</v>
      </c>
      <c r="H30" s="201">
        <v>0</v>
      </c>
      <c r="I30" s="201">
        <v>0</v>
      </c>
      <c r="J30" s="201">
        <v>24.89</v>
      </c>
      <c r="K30" s="201">
        <v>4.24</v>
      </c>
      <c r="L30" s="201">
        <v>151.01</v>
      </c>
      <c r="M30" s="201">
        <v>0.94</v>
      </c>
      <c r="N30" s="201">
        <v>1.2</v>
      </c>
      <c r="O30" s="201">
        <v>0</v>
      </c>
      <c r="P30" s="201">
        <v>1.41</v>
      </c>
      <c r="Q30" s="201">
        <v>3.14</v>
      </c>
      <c r="R30" s="201">
        <v>3.04</v>
      </c>
      <c r="S30" s="201">
        <v>3.75</v>
      </c>
      <c r="T30" s="201">
        <v>0</v>
      </c>
      <c r="U30" s="201">
        <v>2.11</v>
      </c>
      <c r="V30" s="201">
        <v>3</v>
      </c>
      <c r="W30" s="201">
        <v>0.35</v>
      </c>
      <c r="X30" s="201">
        <v>1.98</v>
      </c>
      <c r="Y30" s="201">
        <v>0</v>
      </c>
      <c r="Z30" s="201">
        <v>39.270000000000003</v>
      </c>
      <c r="AA30" s="201">
        <v>19.93</v>
      </c>
      <c r="AB30" s="201">
        <v>0</v>
      </c>
      <c r="AC30" s="201">
        <v>0.34</v>
      </c>
      <c r="AD30" s="201">
        <v>16.02</v>
      </c>
      <c r="AE30" s="201">
        <v>0</v>
      </c>
      <c r="AF30" s="201">
        <v>0</v>
      </c>
      <c r="AG30" s="201">
        <v>23.06</v>
      </c>
      <c r="AH30" s="201">
        <v>0</v>
      </c>
      <c r="AI30" s="201">
        <v>3.86</v>
      </c>
      <c r="AJ30" s="201">
        <v>0</v>
      </c>
      <c r="AK30" s="201">
        <v>18.55</v>
      </c>
      <c r="AL30" s="201">
        <v>0</v>
      </c>
      <c r="AM30" s="201">
        <v>0</v>
      </c>
      <c r="AN30" s="201">
        <v>0</v>
      </c>
      <c r="AO30" s="201">
        <v>213.17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12.08</v>
      </c>
      <c r="E31" s="201">
        <v>0</v>
      </c>
      <c r="F31" s="201">
        <v>0</v>
      </c>
      <c r="G31" s="201">
        <v>20.32</v>
      </c>
      <c r="H31" s="201">
        <v>0</v>
      </c>
      <c r="I31" s="201">
        <v>0</v>
      </c>
      <c r="J31" s="201">
        <v>24.89</v>
      </c>
      <c r="K31" s="201">
        <v>4.24</v>
      </c>
      <c r="L31" s="201">
        <v>151.01</v>
      </c>
      <c r="M31" s="201">
        <v>0.94</v>
      </c>
      <c r="N31" s="201">
        <v>1.2</v>
      </c>
      <c r="O31" s="201">
        <v>0</v>
      </c>
      <c r="P31" s="201">
        <v>1.41</v>
      </c>
      <c r="Q31" s="201">
        <v>3.14</v>
      </c>
      <c r="R31" s="201">
        <v>3.04</v>
      </c>
      <c r="S31" s="201">
        <v>3.75</v>
      </c>
      <c r="T31" s="201">
        <v>0</v>
      </c>
      <c r="U31" s="201">
        <v>2.11</v>
      </c>
      <c r="V31" s="201">
        <v>2.99</v>
      </c>
      <c r="W31" s="201">
        <v>0.35</v>
      </c>
      <c r="X31" s="201">
        <v>1.98</v>
      </c>
      <c r="Y31" s="201">
        <v>0</v>
      </c>
      <c r="Z31" s="201">
        <v>36.53</v>
      </c>
      <c r="AA31" s="201">
        <v>19.93</v>
      </c>
      <c r="AB31" s="201">
        <v>0</v>
      </c>
      <c r="AC31" s="201">
        <v>0.34</v>
      </c>
      <c r="AD31" s="201">
        <v>16.02</v>
      </c>
      <c r="AE31" s="201">
        <v>0</v>
      </c>
      <c r="AF31" s="201">
        <v>0</v>
      </c>
      <c r="AG31" s="201">
        <v>23.06</v>
      </c>
      <c r="AH31" s="201">
        <v>0</v>
      </c>
      <c r="AI31" s="201">
        <v>3.86</v>
      </c>
      <c r="AJ31" s="201">
        <v>0</v>
      </c>
      <c r="AK31" s="201">
        <v>13.14</v>
      </c>
      <c r="AL31" s="201">
        <v>0</v>
      </c>
      <c r="AM31" s="201">
        <v>0</v>
      </c>
      <c r="AN31" s="201">
        <v>0</v>
      </c>
      <c r="AO31" s="201">
        <v>213.17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12.08</v>
      </c>
      <c r="E32" s="201">
        <v>0</v>
      </c>
      <c r="F32" s="201">
        <v>0</v>
      </c>
      <c r="G32" s="201">
        <v>20.32</v>
      </c>
      <c r="H32" s="201">
        <v>0</v>
      </c>
      <c r="I32" s="201">
        <v>0</v>
      </c>
      <c r="J32" s="201">
        <v>24.89</v>
      </c>
      <c r="K32" s="201">
        <v>4.24</v>
      </c>
      <c r="L32" s="201">
        <v>151.01</v>
      </c>
      <c r="M32" s="201">
        <v>0.94</v>
      </c>
      <c r="N32" s="201">
        <v>1.2</v>
      </c>
      <c r="O32" s="201">
        <v>0</v>
      </c>
      <c r="P32" s="201">
        <v>1.41</v>
      </c>
      <c r="Q32" s="201">
        <v>3.14</v>
      </c>
      <c r="R32" s="201">
        <v>3.04</v>
      </c>
      <c r="S32" s="201">
        <v>3.75</v>
      </c>
      <c r="T32" s="201">
        <v>0</v>
      </c>
      <c r="U32" s="201">
        <v>2.11</v>
      </c>
      <c r="V32" s="201">
        <v>2.99</v>
      </c>
      <c r="W32" s="201">
        <v>0.35</v>
      </c>
      <c r="X32" s="201">
        <v>1.98</v>
      </c>
      <c r="Y32" s="201">
        <v>0</v>
      </c>
      <c r="Z32" s="201">
        <v>58.61</v>
      </c>
      <c r="AA32" s="201">
        <v>19.93</v>
      </c>
      <c r="AB32" s="201">
        <v>0</v>
      </c>
      <c r="AC32" s="201">
        <v>0.34</v>
      </c>
      <c r="AD32" s="201">
        <v>16.02</v>
      </c>
      <c r="AE32" s="201">
        <v>0</v>
      </c>
      <c r="AF32" s="201">
        <v>0</v>
      </c>
      <c r="AG32" s="201">
        <v>23.06</v>
      </c>
      <c r="AH32" s="201">
        <v>0</v>
      </c>
      <c r="AI32" s="201">
        <v>3.86</v>
      </c>
      <c r="AJ32" s="201">
        <v>0</v>
      </c>
      <c r="AK32" s="201">
        <v>13.14</v>
      </c>
      <c r="AL32" s="201">
        <v>0</v>
      </c>
      <c r="AM32" s="201">
        <v>0</v>
      </c>
      <c r="AN32" s="201">
        <v>0</v>
      </c>
      <c r="AO32" s="201">
        <v>213.17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12.08</v>
      </c>
      <c r="E33" s="201">
        <v>0</v>
      </c>
      <c r="F33" s="201">
        <v>0</v>
      </c>
      <c r="G33" s="201">
        <v>20.32</v>
      </c>
      <c r="H33" s="201">
        <v>0</v>
      </c>
      <c r="I33" s="201">
        <v>0</v>
      </c>
      <c r="J33" s="201">
        <v>24.89</v>
      </c>
      <c r="K33" s="201">
        <v>4.24</v>
      </c>
      <c r="L33" s="201">
        <v>151.01</v>
      </c>
      <c r="M33" s="201">
        <v>0.94</v>
      </c>
      <c r="N33" s="201">
        <v>1.2</v>
      </c>
      <c r="O33" s="201">
        <v>0</v>
      </c>
      <c r="P33" s="201">
        <v>1.41</v>
      </c>
      <c r="Q33" s="201">
        <v>3.14</v>
      </c>
      <c r="R33" s="201">
        <v>3.04</v>
      </c>
      <c r="S33" s="201">
        <v>3.75</v>
      </c>
      <c r="T33" s="201">
        <v>0</v>
      </c>
      <c r="U33" s="201">
        <v>2.11</v>
      </c>
      <c r="V33" s="201">
        <v>2.99</v>
      </c>
      <c r="W33" s="201">
        <v>0.35</v>
      </c>
      <c r="X33" s="201">
        <v>1.98</v>
      </c>
      <c r="Y33" s="201">
        <v>0</v>
      </c>
      <c r="Z33" s="201">
        <v>58.61</v>
      </c>
      <c r="AA33" s="201">
        <v>19.93</v>
      </c>
      <c r="AB33" s="201">
        <v>0</v>
      </c>
      <c r="AC33" s="201">
        <v>0.34</v>
      </c>
      <c r="AD33" s="201">
        <v>16.02</v>
      </c>
      <c r="AE33" s="201">
        <v>0</v>
      </c>
      <c r="AF33" s="201">
        <v>0</v>
      </c>
      <c r="AG33" s="201">
        <v>23.06</v>
      </c>
      <c r="AH33" s="201">
        <v>0</v>
      </c>
      <c r="AI33" s="201">
        <v>3.86</v>
      </c>
      <c r="AJ33" s="201">
        <v>0</v>
      </c>
      <c r="AK33" s="201">
        <v>11.16</v>
      </c>
      <c r="AL33" s="201">
        <v>0</v>
      </c>
      <c r="AM33" s="201">
        <v>0</v>
      </c>
      <c r="AN33" s="201">
        <v>0</v>
      </c>
      <c r="AO33" s="201">
        <v>213.17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12.08</v>
      </c>
      <c r="E34" s="201">
        <v>0</v>
      </c>
      <c r="F34" s="201">
        <v>0</v>
      </c>
      <c r="G34" s="201">
        <v>20.32</v>
      </c>
      <c r="H34" s="201">
        <v>0</v>
      </c>
      <c r="I34" s="201">
        <v>0</v>
      </c>
      <c r="J34" s="201">
        <v>24.89</v>
      </c>
      <c r="K34" s="201">
        <v>4.24</v>
      </c>
      <c r="L34" s="201">
        <v>151.01</v>
      </c>
      <c r="M34" s="201">
        <v>0.94</v>
      </c>
      <c r="N34" s="201">
        <v>1.2</v>
      </c>
      <c r="O34" s="201">
        <v>0</v>
      </c>
      <c r="P34" s="201">
        <v>1.41</v>
      </c>
      <c r="Q34" s="201">
        <v>3.14</v>
      </c>
      <c r="R34" s="201">
        <v>3.04</v>
      </c>
      <c r="S34" s="201">
        <v>3.75</v>
      </c>
      <c r="T34" s="201">
        <v>0</v>
      </c>
      <c r="U34" s="201">
        <v>2.11</v>
      </c>
      <c r="V34" s="201">
        <v>2.99</v>
      </c>
      <c r="W34" s="201">
        <v>0.35</v>
      </c>
      <c r="X34" s="201">
        <v>1.98</v>
      </c>
      <c r="Y34" s="201">
        <v>0</v>
      </c>
      <c r="Z34" s="201">
        <v>58.61</v>
      </c>
      <c r="AA34" s="201">
        <v>19.93</v>
      </c>
      <c r="AB34" s="201">
        <v>0</v>
      </c>
      <c r="AC34" s="201">
        <v>0.34</v>
      </c>
      <c r="AD34" s="201">
        <v>16.02</v>
      </c>
      <c r="AE34" s="201">
        <v>0</v>
      </c>
      <c r="AF34" s="201">
        <v>0</v>
      </c>
      <c r="AG34" s="201">
        <v>23.06</v>
      </c>
      <c r="AH34" s="201">
        <v>0</v>
      </c>
      <c r="AI34" s="201">
        <v>3.86</v>
      </c>
      <c r="AJ34" s="201">
        <v>0</v>
      </c>
      <c r="AK34" s="201">
        <v>11.16</v>
      </c>
      <c r="AL34" s="201">
        <v>0</v>
      </c>
      <c r="AM34" s="201">
        <v>0</v>
      </c>
      <c r="AN34" s="201">
        <v>0</v>
      </c>
      <c r="AO34" s="201">
        <v>213.17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11.92</v>
      </c>
      <c r="E35" s="201">
        <v>0</v>
      </c>
      <c r="F35" s="201">
        <v>0</v>
      </c>
      <c r="G35" s="201">
        <v>20.32</v>
      </c>
      <c r="H35" s="201">
        <v>0</v>
      </c>
      <c r="I35" s="201">
        <v>0</v>
      </c>
      <c r="J35" s="201">
        <v>24.55</v>
      </c>
      <c r="K35" s="201">
        <v>4.24</v>
      </c>
      <c r="L35" s="201">
        <v>151</v>
      </c>
      <c r="M35" s="201">
        <v>0.94</v>
      </c>
      <c r="N35" s="201">
        <v>1.2</v>
      </c>
      <c r="O35" s="201">
        <v>0</v>
      </c>
      <c r="P35" s="201">
        <v>1.41</v>
      </c>
      <c r="Q35" s="201">
        <v>3.14</v>
      </c>
      <c r="R35" s="201">
        <v>3.04</v>
      </c>
      <c r="S35" s="201">
        <v>3.75</v>
      </c>
      <c r="T35" s="201">
        <v>0</v>
      </c>
      <c r="U35" s="201">
        <v>2.11</v>
      </c>
      <c r="V35" s="201">
        <v>2.99</v>
      </c>
      <c r="W35" s="201">
        <v>0.35</v>
      </c>
      <c r="X35" s="201">
        <v>1.98</v>
      </c>
      <c r="Y35" s="201">
        <v>0</v>
      </c>
      <c r="Z35" s="201">
        <v>58.61</v>
      </c>
      <c r="AA35" s="201">
        <v>19.93</v>
      </c>
      <c r="AB35" s="201">
        <v>0</v>
      </c>
      <c r="AC35" s="201">
        <v>0.73</v>
      </c>
      <c r="AD35" s="201">
        <v>16.02</v>
      </c>
      <c r="AE35" s="201">
        <v>0</v>
      </c>
      <c r="AF35" s="201">
        <v>0</v>
      </c>
      <c r="AG35" s="201">
        <v>23.06</v>
      </c>
      <c r="AH35" s="201">
        <v>0</v>
      </c>
      <c r="AI35" s="201">
        <v>3.86</v>
      </c>
      <c r="AJ35" s="201">
        <v>0</v>
      </c>
      <c r="AK35" s="201">
        <v>11.16</v>
      </c>
      <c r="AL35" s="201">
        <v>0</v>
      </c>
      <c r="AM35" s="201">
        <v>0</v>
      </c>
      <c r="AN35" s="201">
        <v>0</v>
      </c>
      <c r="AO35" s="201">
        <v>213.17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11.92</v>
      </c>
      <c r="E36" s="201">
        <v>0</v>
      </c>
      <c r="F36" s="201">
        <v>0</v>
      </c>
      <c r="G36" s="201">
        <v>20.32</v>
      </c>
      <c r="H36" s="201">
        <v>0</v>
      </c>
      <c r="I36" s="201">
        <v>0</v>
      </c>
      <c r="J36" s="201">
        <v>24.55</v>
      </c>
      <c r="K36" s="201">
        <v>4.24</v>
      </c>
      <c r="L36" s="201">
        <v>151</v>
      </c>
      <c r="M36" s="201">
        <v>0.94</v>
      </c>
      <c r="N36" s="201">
        <v>1.2</v>
      </c>
      <c r="O36" s="201">
        <v>0</v>
      </c>
      <c r="P36" s="201">
        <v>1.41</v>
      </c>
      <c r="Q36" s="201">
        <v>3.14</v>
      </c>
      <c r="R36" s="201">
        <v>3.04</v>
      </c>
      <c r="S36" s="201">
        <v>3.75</v>
      </c>
      <c r="T36" s="201">
        <v>0</v>
      </c>
      <c r="U36" s="201">
        <v>2.11</v>
      </c>
      <c r="V36" s="201">
        <v>2.99</v>
      </c>
      <c r="W36" s="201">
        <v>3.08</v>
      </c>
      <c r="X36" s="201">
        <v>20.84</v>
      </c>
      <c r="Y36" s="201">
        <v>0</v>
      </c>
      <c r="Z36" s="201">
        <v>58.61</v>
      </c>
      <c r="AA36" s="201">
        <v>19.93</v>
      </c>
      <c r="AB36" s="201">
        <v>0</v>
      </c>
      <c r="AC36" s="201">
        <v>0.71</v>
      </c>
      <c r="AD36" s="201">
        <v>16.02</v>
      </c>
      <c r="AE36" s="201">
        <v>0</v>
      </c>
      <c r="AF36" s="201">
        <v>0</v>
      </c>
      <c r="AG36" s="201">
        <v>23.06</v>
      </c>
      <c r="AH36" s="201">
        <v>0</v>
      </c>
      <c r="AI36" s="201">
        <v>3.86</v>
      </c>
      <c r="AJ36" s="201">
        <v>0</v>
      </c>
      <c r="AK36" s="201">
        <v>11.16</v>
      </c>
      <c r="AL36" s="201">
        <v>0</v>
      </c>
      <c r="AM36" s="201">
        <v>0</v>
      </c>
      <c r="AN36" s="201">
        <v>0</v>
      </c>
      <c r="AO36" s="201">
        <v>213.17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11.92</v>
      </c>
      <c r="E37" s="201">
        <v>0</v>
      </c>
      <c r="F37" s="201">
        <v>0</v>
      </c>
      <c r="G37" s="201">
        <v>20.32</v>
      </c>
      <c r="H37" s="201">
        <v>0</v>
      </c>
      <c r="I37" s="201">
        <v>0</v>
      </c>
      <c r="J37" s="201">
        <v>24.55</v>
      </c>
      <c r="K37" s="201">
        <v>4.24</v>
      </c>
      <c r="L37" s="201">
        <v>151</v>
      </c>
      <c r="M37" s="201">
        <v>0.94</v>
      </c>
      <c r="N37" s="201">
        <v>1.2</v>
      </c>
      <c r="O37" s="201">
        <v>0</v>
      </c>
      <c r="P37" s="201">
        <v>1.41</v>
      </c>
      <c r="Q37" s="201">
        <v>3.14</v>
      </c>
      <c r="R37" s="201">
        <v>3.04</v>
      </c>
      <c r="S37" s="201">
        <v>3.75</v>
      </c>
      <c r="T37" s="201">
        <v>0</v>
      </c>
      <c r="U37" s="201">
        <v>2.11</v>
      </c>
      <c r="V37" s="201">
        <v>2.99</v>
      </c>
      <c r="W37" s="201">
        <v>3.08</v>
      </c>
      <c r="X37" s="201">
        <v>20.84</v>
      </c>
      <c r="Y37" s="201">
        <v>0</v>
      </c>
      <c r="Z37" s="201">
        <v>58.61</v>
      </c>
      <c r="AA37" s="201">
        <v>19.93</v>
      </c>
      <c r="AB37" s="201">
        <v>0</v>
      </c>
      <c r="AC37" s="201">
        <v>0.71</v>
      </c>
      <c r="AD37" s="201">
        <v>16.02</v>
      </c>
      <c r="AE37" s="201">
        <v>0</v>
      </c>
      <c r="AF37" s="201">
        <v>0</v>
      </c>
      <c r="AG37" s="201">
        <v>23.06</v>
      </c>
      <c r="AH37" s="201">
        <v>0</v>
      </c>
      <c r="AI37" s="201">
        <v>3.86</v>
      </c>
      <c r="AJ37" s="201">
        <v>0</v>
      </c>
      <c r="AK37" s="201">
        <v>11.16</v>
      </c>
      <c r="AL37" s="201">
        <v>0</v>
      </c>
      <c r="AM37" s="201">
        <v>0</v>
      </c>
      <c r="AN37" s="201">
        <v>0</v>
      </c>
      <c r="AO37" s="201">
        <v>213.17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11.92</v>
      </c>
      <c r="E38" s="201">
        <v>0</v>
      </c>
      <c r="F38" s="201">
        <v>0</v>
      </c>
      <c r="G38" s="201">
        <v>20.32</v>
      </c>
      <c r="H38" s="201">
        <v>0</v>
      </c>
      <c r="I38" s="201">
        <v>0</v>
      </c>
      <c r="J38" s="201">
        <v>24.55</v>
      </c>
      <c r="K38" s="201">
        <v>4.24</v>
      </c>
      <c r="L38" s="201">
        <v>151</v>
      </c>
      <c r="M38" s="201">
        <v>0.94</v>
      </c>
      <c r="N38" s="201">
        <v>1.2</v>
      </c>
      <c r="O38" s="201">
        <v>0</v>
      </c>
      <c r="P38" s="201">
        <v>1.41</v>
      </c>
      <c r="Q38" s="201">
        <v>3.14</v>
      </c>
      <c r="R38" s="201">
        <v>3.04</v>
      </c>
      <c r="S38" s="201">
        <v>3.75</v>
      </c>
      <c r="T38" s="201">
        <v>0</v>
      </c>
      <c r="U38" s="201">
        <v>2.11</v>
      </c>
      <c r="V38" s="201">
        <v>2.99</v>
      </c>
      <c r="W38" s="201">
        <v>3.08</v>
      </c>
      <c r="X38" s="201">
        <v>20.84</v>
      </c>
      <c r="Y38" s="201">
        <v>0</v>
      </c>
      <c r="Z38" s="201">
        <v>58.61</v>
      </c>
      <c r="AA38" s="201">
        <v>19.93</v>
      </c>
      <c r="AB38" s="201">
        <v>0</v>
      </c>
      <c r="AC38" s="201">
        <v>0.71</v>
      </c>
      <c r="AD38" s="201">
        <v>16.02</v>
      </c>
      <c r="AE38" s="201">
        <v>0</v>
      </c>
      <c r="AF38" s="201">
        <v>0</v>
      </c>
      <c r="AG38" s="201">
        <v>23.06</v>
      </c>
      <c r="AH38" s="201">
        <v>0</v>
      </c>
      <c r="AI38" s="201">
        <v>3.86</v>
      </c>
      <c r="AJ38" s="201">
        <v>0</v>
      </c>
      <c r="AK38" s="201">
        <v>11.16</v>
      </c>
      <c r="AL38" s="201">
        <v>0</v>
      </c>
      <c r="AM38" s="201">
        <v>0</v>
      </c>
      <c r="AN38" s="201">
        <v>0</v>
      </c>
      <c r="AO38" s="201">
        <v>213.17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11.92</v>
      </c>
      <c r="E39" s="201">
        <v>0</v>
      </c>
      <c r="F39" s="201">
        <v>0</v>
      </c>
      <c r="G39" s="201">
        <v>19.989999999999998</v>
      </c>
      <c r="H39" s="201">
        <v>0</v>
      </c>
      <c r="I39" s="201">
        <v>0</v>
      </c>
      <c r="J39" s="201">
        <v>24.55</v>
      </c>
      <c r="K39" s="201">
        <v>4.24</v>
      </c>
      <c r="L39" s="201">
        <v>151</v>
      </c>
      <c r="M39" s="201">
        <v>0.94</v>
      </c>
      <c r="N39" s="201">
        <v>1.2</v>
      </c>
      <c r="O39" s="201">
        <v>0</v>
      </c>
      <c r="P39" s="201">
        <v>1.41</v>
      </c>
      <c r="Q39" s="201">
        <v>3.14</v>
      </c>
      <c r="R39" s="201">
        <v>3.04</v>
      </c>
      <c r="S39" s="201">
        <v>3.75</v>
      </c>
      <c r="T39" s="201">
        <v>0</v>
      </c>
      <c r="U39" s="201">
        <v>2.11</v>
      </c>
      <c r="V39" s="201">
        <v>2.99</v>
      </c>
      <c r="W39" s="201">
        <v>3.08</v>
      </c>
      <c r="X39" s="201">
        <v>20.84</v>
      </c>
      <c r="Y39" s="201">
        <v>0</v>
      </c>
      <c r="Z39" s="201">
        <v>58.61</v>
      </c>
      <c r="AA39" s="201">
        <v>19.93</v>
      </c>
      <c r="AB39" s="201">
        <v>0</v>
      </c>
      <c r="AC39" s="201">
        <v>0.68</v>
      </c>
      <c r="AD39" s="201">
        <v>16.02</v>
      </c>
      <c r="AE39" s="201">
        <v>0</v>
      </c>
      <c r="AF39" s="201">
        <v>0</v>
      </c>
      <c r="AG39" s="201">
        <v>23.06</v>
      </c>
      <c r="AH39" s="201">
        <v>0</v>
      </c>
      <c r="AI39" s="201">
        <v>3.86</v>
      </c>
      <c r="AJ39" s="201">
        <v>0</v>
      </c>
      <c r="AK39" s="201">
        <v>11.16</v>
      </c>
      <c r="AL39" s="201">
        <v>0</v>
      </c>
      <c r="AM39" s="201">
        <v>0</v>
      </c>
      <c r="AN39" s="201">
        <v>0</v>
      </c>
      <c r="AO39" s="201">
        <v>208.82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11.92</v>
      </c>
      <c r="E40" s="201">
        <v>0</v>
      </c>
      <c r="F40" s="201">
        <v>0</v>
      </c>
      <c r="G40" s="201">
        <v>19.989999999999998</v>
      </c>
      <c r="H40" s="201">
        <v>0</v>
      </c>
      <c r="I40" s="201">
        <v>0</v>
      </c>
      <c r="J40" s="201">
        <v>24.55</v>
      </c>
      <c r="K40" s="201">
        <v>4.24</v>
      </c>
      <c r="L40" s="201">
        <v>151</v>
      </c>
      <c r="M40" s="201">
        <v>0.94</v>
      </c>
      <c r="N40" s="201">
        <v>1.2</v>
      </c>
      <c r="O40" s="201">
        <v>0</v>
      </c>
      <c r="P40" s="201">
        <v>1.41</v>
      </c>
      <c r="Q40" s="201">
        <v>3.14</v>
      </c>
      <c r="R40" s="201">
        <v>3.04</v>
      </c>
      <c r="S40" s="201">
        <v>3.75</v>
      </c>
      <c r="T40" s="201">
        <v>0</v>
      </c>
      <c r="U40" s="201">
        <v>2.11</v>
      </c>
      <c r="V40" s="201">
        <v>2.99</v>
      </c>
      <c r="W40" s="201">
        <v>3.08</v>
      </c>
      <c r="X40" s="201">
        <v>20.84</v>
      </c>
      <c r="Y40" s="201">
        <v>0</v>
      </c>
      <c r="Z40" s="201">
        <v>58.61</v>
      </c>
      <c r="AA40" s="201">
        <v>19.93</v>
      </c>
      <c r="AB40" s="201">
        <v>0</v>
      </c>
      <c r="AC40" s="201">
        <v>0.68</v>
      </c>
      <c r="AD40" s="201">
        <v>16.02</v>
      </c>
      <c r="AE40" s="201">
        <v>0</v>
      </c>
      <c r="AF40" s="201">
        <v>0</v>
      </c>
      <c r="AG40" s="201">
        <v>23.06</v>
      </c>
      <c r="AH40" s="201">
        <v>0</v>
      </c>
      <c r="AI40" s="201">
        <v>3.86</v>
      </c>
      <c r="AJ40" s="201">
        <v>0</v>
      </c>
      <c r="AK40" s="201">
        <v>11.16</v>
      </c>
      <c r="AL40" s="201">
        <v>0</v>
      </c>
      <c r="AM40" s="201">
        <v>0</v>
      </c>
      <c r="AN40" s="201">
        <v>0</v>
      </c>
      <c r="AO40" s="201">
        <v>208.82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11.92</v>
      </c>
      <c r="E41" s="201">
        <v>0</v>
      </c>
      <c r="F41" s="201">
        <v>0</v>
      </c>
      <c r="G41" s="201">
        <v>19.989999999999998</v>
      </c>
      <c r="H41" s="201">
        <v>0</v>
      </c>
      <c r="I41" s="201">
        <v>0</v>
      </c>
      <c r="J41" s="201">
        <v>24.55</v>
      </c>
      <c r="K41" s="201">
        <v>4.24</v>
      </c>
      <c r="L41" s="201">
        <v>151</v>
      </c>
      <c r="M41" s="201">
        <v>0.94</v>
      </c>
      <c r="N41" s="201">
        <v>1.2</v>
      </c>
      <c r="O41" s="201">
        <v>0</v>
      </c>
      <c r="P41" s="201">
        <v>1.41</v>
      </c>
      <c r="Q41" s="201">
        <v>3.14</v>
      </c>
      <c r="R41" s="201">
        <v>3.04</v>
      </c>
      <c r="S41" s="201">
        <v>3.75</v>
      </c>
      <c r="T41" s="201">
        <v>0</v>
      </c>
      <c r="U41" s="201">
        <v>2.11</v>
      </c>
      <c r="V41" s="201">
        <v>2.99</v>
      </c>
      <c r="W41" s="201">
        <v>3.08</v>
      </c>
      <c r="X41" s="201">
        <v>20.84</v>
      </c>
      <c r="Y41" s="201">
        <v>0</v>
      </c>
      <c r="Z41" s="201">
        <v>58.61</v>
      </c>
      <c r="AA41" s="201">
        <v>19.93</v>
      </c>
      <c r="AB41" s="201">
        <v>0</v>
      </c>
      <c r="AC41" s="201">
        <v>0.68</v>
      </c>
      <c r="AD41" s="201">
        <v>16.02</v>
      </c>
      <c r="AE41" s="201">
        <v>0</v>
      </c>
      <c r="AF41" s="201">
        <v>0</v>
      </c>
      <c r="AG41" s="201">
        <v>23.06</v>
      </c>
      <c r="AH41" s="201">
        <v>0</v>
      </c>
      <c r="AI41" s="201">
        <v>3.86</v>
      </c>
      <c r="AJ41" s="201">
        <v>0</v>
      </c>
      <c r="AK41" s="201">
        <v>11.16</v>
      </c>
      <c r="AL41" s="201">
        <v>0</v>
      </c>
      <c r="AM41" s="201">
        <v>0</v>
      </c>
      <c r="AN41" s="201">
        <v>0</v>
      </c>
      <c r="AO41" s="201">
        <v>208.82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11.92</v>
      </c>
      <c r="E42" s="201">
        <v>0</v>
      </c>
      <c r="F42" s="201">
        <v>0</v>
      </c>
      <c r="G42" s="201">
        <v>19.989999999999998</v>
      </c>
      <c r="H42" s="201">
        <v>0</v>
      </c>
      <c r="I42" s="201">
        <v>0</v>
      </c>
      <c r="J42" s="201">
        <v>24.55</v>
      </c>
      <c r="K42" s="201">
        <v>4.24</v>
      </c>
      <c r="L42" s="201">
        <v>151</v>
      </c>
      <c r="M42" s="201">
        <v>0.94</v>
      </c>
      <c r="N42" s="201">
        <v>1.2</v>
      </c>
      <c r="O42" s="201">
        <v>0</v>
      </c>
      <c r="P42" s="201">
        <v>1.41</v>
      </c>
      <c r="Q42" s="201">
        <v>3.14</v>
      </c>
      <c r="R42" s="201">
        <v>3.04</v>
      </c>
      <c r="S42" s="201">
        <v>3.75</v>
      </c>
      <c r="T42" s="201">
        <v>0</v>
      </c>
      <c r="U42" s="201">
        <v>2.11</v>
      </c>
      <c r="V42" s="201">
        <v>2.99</v>
      </c>
      <c r="W42" s="201">
        <v>3.08</v>
      </c>
      <c r="X42" s="201">
        <v>20.84</v>
      </c>
      <c r="Y42" s="201">
        <v>0</v>
      </c>
      <c r="Z42" s="201">
        <v>58.61</v>
      </c>
      <c r="AA42" s="201">
        <v>19.93</v>
      </c>
      <c r="AB42" s="201">
        <v>0</v>
      </c>
      <c r="AC42" s="201">
        <v>0.68</v>
      </c>
      <c r="AD42" s="201">
        <v>16.02</v>
      </c>
      <c r="AE42" s="201">
        <v>0</v>
      </c>
      <c r="AF42" s="201">
        <v>0</v>
      </c>
      <c r="AG42" s="201">
        <v>23.06</v>
      </c>
      <c r="AH42" s="201">
        <v>0</v>
      </c>
      <c r="AI42" s="201">
        <v>3.86</v>
      </c>
      <c r="AJ42" s="201">
        <v>0</v>
      </c>
      <c r="AK42" s="201">
        <v>11.16</v>
      </c>
      <c r="AL42" s="201">
        <v>0</v>
      </c>
      <c r="AM42" s="201">
        <v>0</v>
      </c>
      <c r="AN42" s="201">
        <v>0</v>
      </c>
      <c r="AO42" s="201">
        <v>208.82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11.92</v>
      </c>
      <c r="E43" s="201">
        <v>0</v>
      </c>
      <c r="F43" s="201">
        <v>0</v>
      </c>
      <c r="G43" s="201">
        <v>19.989999999999998</v>
      </c>
      <c r="H43" s="201">
        <v>0</v>
      </c>
      <c r="I43" s="201">
        <v>0</v>
      </c>
      <c r="J43" s="201">
        <v>24.55</v>
      </c>
      <c r="K43" s="201">
        <v>4.24</v>
      </c>
      <c r="L43" s="201">
        <v>151</v>
      </c>
      <c r="M43" s="201">
        <v>0.94</v>
      </c>
      <c r="N43" s="201">
        <v>1.2</v>
      </c>
      <c r="O43" s="201">
        <v>0</v>
      </c>
      <c r="P43" s="201">
        <v>1.41</v>
      </c>
      <c r="Q43" s="201">
        <v>3.14</v>
      </c>
      <c r="R43" s="201">
        <v>3.04</v>
      </c>
      <c r="S43" s="201">
        <v>3.75</v>
      </c>
      <c r="T43" s="201">
        <v>0</v>
      </c>
      <c r="U43" s="201">
        <v>2.11</v>
      </c>
      <c r="V43" s="201">
        <v>2.99</v>
      </c>
      <c r="W43" s="201">
        <v>3.08</v>
      </c>
      <c r="X43" s="201">
        <v>20.84</v>
      </c>
      <c r="Y43" s="201">
        <v>0</v>
      </c>
      <c r="Z43" s="201">
        <v>58.61</v>
      </c>
      <c r="AA43" s="201">
        <v>19.93</v>
      </c>
      <c r="AB43" s="201">
        <v>0</v>
      </c>
      <c r="AC43" s="201">
        <v>0.68</v>
      </c>
      <c r="AD43" s="201">
        <v>16.02</v>
      </c>
      <c r="AE43" s="201">
        <v>0</v>
      </c>
      <c r="AF43" s="201">
        <v>0</v>
      </c>
      <c r="AG43" s="201">
        <v>23.06</v>
      </c>
      <c r="AH43" s="201">
        <v>0</v>
      </c>
      <c r="AI43" s="201">
        <v>3.86</v>
      </c>
      <c r="AJ43" s="201">
        <v>0</v>
      </c>
      <c r="AK43" s="201">
        <v>11.16</v>
      </c>
      <c r="AL43" s="201">
        <v>0</v>
      </c>
      <c r="AM43" s="201">
        <v>0</v>
      </c>
      <c r="AN43" s="201">
        <v>0</v>
      </c>
      <c r="AO43" s="201">
        <v>208.82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11.92</v>
      </c>
      <c r="E44" s="201">
        <v>0</v>
      </c>
      <c r="F44" s="201">
        <v>0</v>
      </c>
      <c r="G44" s="201">
        <v>19.989999999999998</v>
      </c>
      <c r="H44" s="201">
        <v>0</v>
      </c>
      <c r="I44" s="201">
        <v>0</v>
      </c>
      <c r="J44" s="201">
        <v>24.55</v>
      </c>
      <c r="K44" s="201">
        <v>4.24</v>
      </c>
      <c r="L44" s="201">
        <v>151</v>
      </c>
      <c r="M44" s="201">
        <v>0.94</v>
      </c>
      <c r="N44" s="201">
        <v>1.2</v>
      </c>
      <c r="O44" s="201">
        <v>0</v>
      </c>
      <c r="P44" s="201">
        <v>1.41</v>
      </c>
      <c r="Q44" s="201">
        <v>3.14</v>
      </c>
      <c r="R44" s="201">
        <v>3.04</v>
      </c>
      <c r="S44" s="201">
        <v>3.75</v>
      </c>
      <c r="T44" s="201">
        <v>0</v>
      </c>
      <c r="U44" s="201">
        <v>2.11</v>
      </c>
      <c r="V44" s="201">
        <v>2.99</v>
      </c>
      <c r="W44" s="201">
        <v>3.08</v>
      </c>
      <c r="X44" s="201">
        <v>20.84</v>
      </c>
      <c r="Y44" s="201">
        <v>0</v>
      </c>
      <c r="Z44" s="201">
        <v>58.61</v>
      </c>
      <c r="AA44" s="201">
        <v>19.93</v>
      </c>
      <c r="AB44" s="201">
        <v>0</v>
      </c>
      <c r="AC44" s="201">
        <v>0.68</v>
      </c>
      <c r="AD44" s="201">
        <v>16.02</v>
      </c>
      <c r="AE44" s="201">
        <v>0</v>
      </c>
      <c r="AF44" s="201">
        <v>0</v>
      </c>
      <c r="AG44" s="201">
        <v>23.06</v>
      </c>
      <c r="AH44" s="201">
        <v>0</v>
      </c>
      <c r="AI44" s="201">
        <v>3.86</v>
      </c>
      <c r="AJ44" s="201">
        <v>0</v>
      </c>
      <c r="AK44" s="201">
        <v>11.16</v>
      </c>
      <c r="AL44" s="201">
        <v>0</v>
      </c>
      <c r="AM44" s="201">
        <v>0</v>
      </c>
      <c r="AN44" s="201">
        <v>0</v>
      </c>
      <c r="AO44" s="201">
        <v>208.82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11.92</v>
      </c>
      <c r="E45" s="201">
        <v>0</v>
      </c>
      <c r="F45" s="201">
        <v>0</v>
      </c>
      <c r="G45" s="201">
        <v>19.989999999999998</v>
      </c>
      <c r="H45" s="201">
        <v>0</v>
      </c>
      <c r="I45" s="201">
        <v>0</v>
      </c>
      <c r="J45" s="201">
        <v>24.55</v>
      </c>
      <c r="K45" s="201">
        <v>4.24</v>
      </c>
      <c r="L45" s="201">
        <v>151</v>
      </c>
      <c r="M45" s="201">
        <v>0.94</v>
      </c>
      <c r="N45" s="201">
        <v>1.2</v>
      </c>
      <c r="O45" s="201">
        <v>0</v>
      </c>
      <c r="P45" s="201">
        <v>1.41</v>
      </c>
      <c r="Q45" s="201">
        <v>3.14</v>
      </c>
      <c r="R45" s="201">
        <v>3.04</v>
      </c>
      <c r="S45" s="201">
        <v>3.75</v>
      </c>
      <c r="T45" s="201">
        <v>0</v>
      </c>
      <c r="U45" s="201">
        <v>2.11</v>
      </c>
      <c r="V45" s="201">
        <v>2.99</v>
      </c>
      <c r="W45" s="201">
        <v>3.08</v>
      </c>
      <c r="X45" s="201">
        <v>20.84</v>
      </c>
      <c r="Y45" s="201">
        <v>0</v>
      </c>
      <c r="Z45" s="201">
        <v>58.61</v>
      </c>
      <c r="AA45" s="201">
        <v>19.93</v>
      </c>
      <c r="AB45" s="201">
        <v>0</v>
      </c>
      <c r="AC45" s="201">
        <v>0.68</v>
      </c>
      <c r="AD45" s="201">
        <v>16.02</v>
      </c>
      <c r="AE45" s="201">
        <v>0</v>
      </c>
      <c r="AF45" s="201">
        <v>0</v>
      </c>
      <c r="AG45" s="201">
        <v>23.06</v>
      </c>
      <c r="AH45" s="201">
        <v>0</v>
      </c>
      <c r="AI45" s="201">
        <v>3.86</v>
      </c>
      <c r="AJ45" s="201">
        <v>0</v>
      </c>
      <c r="AK45" s="201">
        <v>11.16</v>
      </c>
      <c r="AL45" s="201">
        <v>0</v>
      </c>
      <c r="AM45" s="201">
        <v>0</v>
      </c>
      <c r="AN45" s="201">
        <v>0</v>
      </c>
      <c r="AO45" s="201">
        <v>208.82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11.92</v>
      </c>
      <c r="E46" s="201">
        <v>0</v>
      </c>
      <c r="F46" s="201">
        <v>0</v>
      </c>
      <c r="G46" s="201">
        <v>19.989999999999998</v>
      </c>
      <c r="H46" s="201">
        <v>0</v>
      </c>
      <c r="I46" s="201">
        <v>0</v>
      </c>
      <c r="J46" s="201">
        <v>24.55</v>
      </c>
      <c r="K46" s="201">
        <v>4.24</v>
      </c>
      <c r="L46" s="201">
        <v>151</v>
      </c>
      <c r="M46" s="201">
        <v>0.94</v>
      </c>
      <c r="N46" s="201">
        <v>1.2</v>
      </c>
      <c r="O46" s="201">
        <v>0</v>
      </c>
      <c r="P46" s="201">
        <v>1.41</v>
      </c>
      <c r="Q46" s="201">
        <v>3.14</v>
      </c>
      <c r="R46" s="201">
        <v>3.04</v>
      </c>
      <c r="S46" s="201">
        <v>3.75</v>
      </c>
      <c r="T46" s="201">
        <v>0</v>
      </c>
      <c r="U46" s="201">
        <v>2.11</v>
      </c>
      <c r="V46" s="201">
        <v>2.99</v>
      </c>
      <c r="W46" s="201">
        <v>3.08</v>
      </c>
      <c r="X46" s="201">
        <v>20.84</v>
      </c>
      <c r="Y46" s="201">
        <v>0</v>
      </c>
      <c r="Z46" s="201">
        <v>58.61</v>
      </c>
      <c r="AA46" s="201">
        <v>19.93</v>
      </c>
      <c r="AB46" s="201">
        <v>0</v>
      </c>
      <c r="AC46" s="201">
        <v>0.68</v>
      </c>
      <c r="AD46" s="201">
        <v>16.02</v>
      </c>
      <c r="AE46" s="201">
        <v>0</v>
      </c>
      <c r="AF46" s="201">
        <v>0</v>
      </c>
      <c r="AG46" s="201">
        <v>23.06</v>
      </c>
      <c r="AH46" s="201">
        <v>0</v>
      </c>
      <c r="AI46" s="201">
        <v>3.86</v>
      </c>
      <c r="AJ46" s="201">
        <v>0</v>
      </c>
      <c r="AK46" s="201">
        <v>11.16</v>
      </c>
      <c r="AL46" s="201">
        <v>0</v>
      </c>
      <c r="AM46" s="201">
        <v>0</v>
      </c>
      <c r="AN46" s="201">
        <v>0</v>
      </c>
      <c r="AO46" s="201">
        <v>208.82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11.92</v>
      </c>
      <c r="E47" s="201">
        <v>0</v>
      </c>
      <c r="F47" s="201">
        <v>0</v>
      </c>
      <c r="G47" s="201">
        <v>19.989999999999998</v>
      </c>
      <c r="H47" s="201">
        <v>0</v>
      </c>
      <c r="I47" s="201">
        <v>0</v>
      </c>
      <c r="J47" s="201">
        <v>24.55</v>
      </c>
      <c r="K47" s="201">
        <v>4.24</v>
      </c>
      <c r="L47" s="201">
        <v>151</v>
      </c>
      <c r="M47" s="201">
        <v>0.94</v>
      </c>
      <c r="N47" s="201">
        <v>1.2</v>
      </c>
      <c r="O47" s="201">
        <v>0</v>
      </c>
      <c r="P47" s="201">
        <v>1.41</v>
      </c>
      <c r="Q47" s="201">
        <v>3.14</v>
      </c>
      <c r="R47" s="201">
        <v>3.04</v>
      </c>
      <c r="S47" s="201">
        <v>3.75</v>
      </c>
      <c r="T47" s="201">
        <v>0</v>
      </c>
      <c r="U47" s="201">
        <v>2.11</v>
      </c>
      <c r="V47" s="201">
        <v>2.99</v>
      </c>
      <c r="W47" s="201">
        <v>3.08</v>
      </c>
      <c r="X47" s="201">
        <v>20.84</v>
      </c>
      <c r="Y47" s="201">
        <v>0</v>
      </c>
      <c r="Z47" s="201">
        <v>58.61</v>
      </c>
      <c r="AA47" s="201">
        <v>19.93</v>
      </c>
      <c r="AB47" s="201">
        <v>0</v>
      </c>
      <c r="AC47" s="201">
        <v>0.68</v>
      </c>
      <c r="AD47" s="201">
        <v>16.02</v>
      </c>
      <c r="AE47" s="201">
        <v>0</v>
      </c>
      <c r="AF47" s="201">
        <v>0</v>
      </c>
      <c r="AG47" s="201">
        <v>23.06</v>
      </c>
      <c r="AH47" s="201">
        <v>0</v>
      </c>
      <c r="AI47" s="201">
        <v>3.86</v>
      </c>
      <c r="AJ47" s="201">
        <v>0</v>
      </c>
      <c r="AK47" s="201">
        <v>11.16</v>
      </c>
      <c r="AL47" s="201">
        <v>0</v>
      </c>
      <c r="AM47" s="201">
        <v>0</v>
      </c>
      <c r="AN47" s="201">
        <v>0</v>
      </c>
      <c r="AO47" s="201">
        <v>208.82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11.92</v>
      </c>
      <c r="E48" s="201">
        <v>0</v>
      </c>
      <c r="F48" s="201">
        <v>0</v>
      </c>
      <c r="G48" s="201">
        <v>19.989999999999998</v>
      </c>
      <c r="H48" s="201">
        <v>0</v>
      </c>
      <c r="I48" s="201">
        <v>0</v>
      </c>
      <c r="J48" s="201">
        <v>24.55</v>
      </c>
      <c r="K48" s="201">
        <v>4.24</v>
      </c>
      <c r="L48" s="201">
        <v>151</v>
      </c>
      <c r="M48" s="201">
        <v>0.94</v>
      </c>
      <c r="N48" s="201">
        <v>1.2</v>
      </c>
      <c r="O48" s="201">
        <v>0</v>
      </c>
      <c r="P48" s="201">
        <v>1.41</v>
      </c>
      <c r="Q48" s="201">
        <v>3.14</v>
      </c>
      <c r="R48" s="201">
        <v>3.04</v>
      </c>
      <c r="S48" s="201">
        <v>3.75</v>
      </c>
      <c r="T48" s="201">
        <v>0</v>
      </c>
      <c r="U48" s="201">
        <v>2.11</v>
      </c>
      <c r="V48" s="201">
        <v>2.99</v>
      </c>
      <c r="W48" s="201">
        <v>3.08</v>
      </c>
      <c r="X48" s="201">
        <v>20.84</v>
      </c>
      <c r="Y48" s="201">
        <v>0</v>
      </c>
      <c r="Z48" s="201">
        <v>58.61</v>
      </c>
      <c r="AA48" s="201">
        <v>19.93</v>
      </c>
      <c r="AB48" s="201">
        <v>0</v>
      </c>
      <c r="AC48" s="201">
        <v>0.68</v>
      </c>
      <c r="AD48" s="201">
        <v>16.02</v>
      </c>
      <c r="AE48" s="201">
        <v>0</v>
      </c>
      <c r="AF48" s="201">
        <v>0</v>
      </c>
      <c r="AG48" s="201">
        <v>23.06</v>
      </c>
      <c r="AH48" s="201">
        <v>0</v>
      </c>
      <c r="AI48" s="201">
        <v>3.86</v>
      </c>
      <c r="AJ48" s="201">
        <v>0</v>
      </c>
      <c r="AK48" s="201">
        <v>11.16</v>
      </c>
      <c r="AL48" s="201">
        <v>0</v>
      </c>
      <c r="AM48" s="201">
        <v>0</v>
      </c>
      <c r="AN48" s="201">
        <v>0</v>
      </c>
      <c r="AO48" s="201">
        <v>208.82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11.92</v>
      </c>
      <c r="E49" s="201">
        <v>0</v>
      </c>
      <c r="F49" s="201">
        <v>0</v>
      </c>
      <c r="G49" s="201">
        <v>19.989999999999998</v>
      </c>
      <c r="H49" s="201">
        <v>0</v>
      </c>
      <c r="I49" s="201">
        <v>0</v>
      </c>
      <c r="J49" s="201">
        <v>24.22</v>
      </c>
      <c r="K49" s="201">
        <v>4.24</v>
      </c>
      <c r="L49" s="201">
        <v>151</v>
      </c>
      <c r="M49" s="201">
        <v>0.94</v>
      </c>
      <c r="N49" s="201">
        <v>1.2</v>
      </c>
      <c r="O49" s="201">
        <v>0</v>
      </c>
      <c r="P49" s="201">
        <v>1.41</v>
      </c>
      <c r="Q49" s="201">
        <v>3.14</v>
      </c>
      <c r="R49" s="201">
        <v>3.04</v>
      </c>
      <c r="S49" s="201">
        <v>3.75</v>
      </c>
      <c r="T49" s="201">
        <v>0</v>
      </c>
      <c r="U49" s="201">
        <v>2.11</v>
      </c>
      <c r="V49" s="201">
        <v>2.99</v>
      </c>
      <c r="W49" s="201">
        <v>3.08</v>
      </c>
      <c r="X49" s="201">
        <v>20.84</v>
      </c>
      <c r="Y49" s="201">
        <v>0</v>
      </c>
      <c r="Z49" s="201">
        <v>58.61</v>
      </c>
      <c r="AA49" s="201">
        <v>19.93</v>
      </c>
      <c r="AB49" s="201">
        <v>0</v>
      </c>
      <c r="AC49" s="201">
        <v>0.68</v>
      </c>
      <c r="AD49" s="201">
        <v>16.02</v>
      </c>
      <c r="AE49" s="201">
        <v>0</v>
      </c>
      <c r="AF49" s="201">
        <v>0</v>
      </c>
      <c r="AG49" s="201">
        <v>23.06</v>
      </c>
      <c r="AH49" s="201">
        <v>0</v>
      </c>
      <c r="AI49" s="201">
        <v>3.86</v>
      </c>
      <c r="AJ49" s="201">
        <v>0</v>
      </c>
      <c r="AK49" s="201">
        <v>11.16</v>
      </c>
      <c r="AL49" s="201">
        <v>0</v>
      </c>
      <c r="AM49" s="201">
        <v>0</v>
      </c>
      <c r="AN49" s="201">
        <v>0</v>
      </c>
      <c r="AO49" s="201">
        <v>208.82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11.92</v>
      </c>
      <c r="E50" s="201">
        <v>0</v>
      </c>
      <c r="F50" s="201">
        <v>0</v>
      </c>
      <c r="G50" s="201">
        <v>19.989999999999998</v>
      </c>
      <c r="H50" s="201">
        <v>0</v>
      </c>
      <c r="I50" s="201">
        <v>0</v>
      </c>
      <c r="J50" s="201">
        <v>24.22</v>
      </c>
      <c r="K50" s="201">
        <v>4.24</v>
      </c>
      <c r="L50" s="201">
        <v>151</v>
      </c>
      <c r="M50" s="201">
        <v>0.94</v>
      </c>
      <c r="N50" s="201">
        <v>1.2</v>
      </c>
      <c r="O50" s="201">
        <v>0</v>
      </c>
      <c r="P50" s="201">
        <v>1.41</v>
      </c>
      <c r="Q50" s="201">
        <v>3.14</v>
      </c>
      <c r="R50" s="201">
        <v>3.04</v>
      </c>
      <c r="S50" s="201">
        <v>3.75</v>
      </c>
      <c r="T50" s="201">
        <v>0</v>
      </c>
      <c r="U50" s="201">
        <v>2.11</v>
      </c>
      <c r="V50" s="201">
        <v>2.99</v>
      </c>
      <c r="W50" s="201">
        <v>3.08</v>
      </c>
      <c r="X50" s="201">
        <v>20.84</v>
      </c>
      <c r="Y50" s="201">
        <v>0</v>
      </c>
      <c r="Z50" s="201">
        <v>58.61</v>
      </c>
      <c r="AA50" s="201">
        <v>19.93</v>
      </c>
      <c r="AB50" s="201">
        <v>0</v>
      </c>
      <c r="AC50" s="201">
        <v>0.68</v>
      </c>
      <c r="AD50" s="201">
        <v>16.02</v>
      </c>
      <c r="AE50" s="201">
        <v>0</v>
      </c>
      <c r="AF50" s="201">
        <v>0</v>
      </c>
      <c r="AG50" s="201">
        <v>23.06</v>
      </c>
      <c r="AH50" s="201">
        <v>0</v>
      </c>
      <c r="AI50" s="201">
        <v>3.86</v>
      </c>
      <c r="AJ50" s="201">
        <v>0</v>
      </c>
      <c r="AK50" s="201">
        <v>11.16</v>
      </c>
      <c r="AL50" s="201">
        <v>0</v>
      </c>
      <c r="AM50" s="201">
        <v>0</v>
      </c>
      <c r="AN50" s="201">
        <v>0</v>
      </c>
      <c r="AO50" s="201">
        <v>208.82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11.75</v>
      </c>
      <c r="E51" s="201">
        <v>0</v>
      </c>
      <c r="F51" s="201">
        <v>0</v>
      </c>
      <c r="G51" s="201">
        <v>19.66</v>
      </c>
      <c r="H51" s="201">
        <v>0</v>
      </c>
      <c r="I51" s="201">
        <v>0</v>
      </c>
      <c r="J51" s="201">
        <v>24.22</v>
      </c>
      <c r="K51" s="201">
        <v>4.24</v>
      </c>
      <c r="L51" s="201">
        <v>151</v>
      </c>
      <c r="M51" s="201">
        <v>0.94</v>
      </c>
      <c r="N51" s="201">
        <v>1.2</v>
      </c>
      <c r="O51" s="201">
        <v>0</v>
      </c>
      <c r="P51" s="201">
        <v>1.41</v>
      </c>
      <c r="Q51" s="201">
        <v>3.14</v>
      </c>
      <c r="R51" s="201">
        <v>3.04</v>
      </c>
      <c r="S51" s="201">
        <v>3.75</v>
      </c>
      <c r="T51" s="201">
        <v>0</v>
      </c>
      <c r="U51" s="201">
        <v>2.11</v>
      </c>
      <c r="V51" s="201">
        <v>2.99</v>
      </c>
      <c r="W51" s="201">
        <v>3.08</v>
      </c>
      <c r="X51" s="201">
        <v>20.84</v>
      </c>
      <c r="Y51" s="201">
        <v>0</v>
      </c>
      <c r="Z51" s="201">
        <v>58.61</v>
      </c>
      <c r="AA51" s="201">
        <v>19.93</v>
      </c>
      <c r="AB51" s="201">
        <v>0</v>
      </c>
      <c r="AC51" s="201">
        <v>0.74</v>
      </c>
      <c r="AD51" s="201">
        <v>16.02</v>
      </c>
      <c r="AE51" s="201">
        <v>0</v>
      </c>
      <c r="AF51" s="201">
        <v>0</v>
      </c>
      <c r="AG51" s="201">
        <v>23.06</v>
      </c>
      <c r="AH51" s="201">
        <v>0</v>
      </c>
      <c r="AI51" s="201">
        <v>3.86</v>
      </c>
      <c r="AJ51" s="201">
        <v>0</v>
      </c>
      <c r="AK51" s="201">
        <v>11.16</v>
      </c>
      <c r="AL51" s="201">
        <v>0</v>
      </c>
      <c r="AM51" s="201">
        <v>0</v>
      </c>
      <c r="AN51" s="201">
        <v>0</v>
      </c>
      <c r="AO51" s="201">
        <v>202.29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11.75</v>
      </c>
      <c r="E52" s="201">
        <v>0</v>
      </c>
      <c r="F52" s="201">
        <v>0</v>
      </c>
      <c r="G52" s="201">
        <v>19.66</v>
      </c>
      <c r="H52" s="201">
        <v>0</v>
      </c>
      <c r="I52" s="201">
        <v>0</v>
      </c>
      <c r="J52" s="201">
        <v>24.22</v>
      </c>
      <c r="K52" s="201">
        <v>4.24</v>
      </c>
      <c r="L52" s="201">
        <v>151</v>
      </c>
      <c r="M52" s="201">
        <v>0.94</v>
      </c>
      <c r="N52" s="201">
        <v>1.2</v>
      </c>
      <c r="O52" s="201">
        <v>0</v>
      </c>
      <c r="P52" s="201">
        <v>1.41</v>
      </c>
      <c r="Q52" s="201">
        <v>3.14</v>
      </c>
      <c r="R52" s="201">
        <v>3.04</v>
      </c>
      <c r="S52" s="201">
        <v>3.75</v>
      </c>
      <c r="T52" s="201">
        <v>0</v>
      </c>
      <c r="U52" s="201">
        <v>2.11</v>
      </c>
      <c r="V52" s="201">
        <v>2.99</v>
      </c>
      <c r="W52" s="201">
        <v>3.08</v>
      </c>
      <c r="X52" s="201">
        <v>20.84</v>
      </c>
      <c r="Y52" s="201">
        <v>0</v>
      </c>
      <c r="Z52" s="201">
        <v>58.61</v>
      </c>
      <c r="AA52" s="201">
        <v>19.93</v>
      </c>
      <c r="AB52" s="201">
        <v>0</v>
      </c>
      <c r="AC52" s="201">
        <v>0.74</v>
      </c>
      <c r="AD52" s="201">
        <v>16.02</v>
      </c>
      <c r="AE52" s="201">
        <v>0</v>
      </c>
      <c r="AF52" s="201">
        <v>0</v>
      </c>
      <c r="AG52" s="201">
        <v>23.06</v>
      </c>
      <c r="AH52" s="201">
        <v>0</v>
      </c>
      <c r="AI52" s="201">
        <v>3.86</v>
      </c>
      <c r="AJ52" s="201">
        <v>0</v>
      </c>
      <c r="AK52" s="201">
        <v>11.16</v>
      </c>
      <c r="AL52" s="201">
        <v>0</v>
      </c>
      <c r="AM52" s="201">
        <v>0</v>
      </c>
      <c r="AN52" s="201">
        <v>0</v>
      </c>
      <c r="AO52" s="201">
        <v>202.29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11.75</v>
      </c>
      <c r="E53" s="201">
        <v>0</v>
      </c>
      <c r="F53" s="201">
        <v>0</v>
      </c>
      <c r="G53" s="201">
        <v>19.66</v>
      </c>
      <c r="H53" s="201">
        <v>0</v>
      </c>
      <c r="I53" s="201">
        <v>0</v>
      </c>
      <c r="J53" s="201">
        <v>24.22</v>
      </c>
      <c r="K53" s="201">
        <v>4.24</v>
      </c>
      <c r="L53" s="201">
        <v>151</v>
      </c>
      <c r="M53" s="201">
        <v>0.94</v>
      </c>
      <c r="N53" s="201">
        <v>1.2</v>
      </c>
      <c r="O53" s="201">
        <v>0</v>
      </c>
      <c r="P53" s="201">
        <v>1.41</v>
      </c>
      <c r="Q53" s="201">
        <v>3.14</v>
      </c>
      <c r="R53" s="201">
        <v>3.04</v>
      </c>
      <c r="S53" s="201">
        <v>3.75</v>
      </c>
      <c r="T53" s="201">
        <v>0</v>
      </c>
      <c r="U53" s="201">
        <v>2.11</v>
      </c>
      <c r="V53" s="201">
        <v>2.99</v>
      </c>
      <c r="W53" s="201">
        <v>3.08</v>
      </c>
      <c r="X53" s="201">
        <v>20.84</v>
      </c>
      <c r="Y53" s="201">
        <v>0</v>
      </c>
      <c r="Z53" s="201">
        <v>58.61</v>
      </c>
      <c r="AA53" s="201">
        <v>19.93</v>
      </c>
      <c r="AB53" s="201">
        <v>0</v>
      </c>
      <c r="AC53" s="201">
        <v>0.74</v>
      </c>
      <c r="AD53" s="201">
        <v>16.02</v>
      </c>
      <c r="AE53" s="201">
        <v>0</v>
      </c>
      <c r="AF53" s="201">
        <v>0</v>
      </c>
      <c r="AG53" s="201">
        <v>23.06</v>
      </c>
      <c r="AH53" s="201">
        <v>0</v>
      </c>
      <c r="AI53" s="201">
        <v>3.86</v>
      </c>
      <c r="AJ53" s="201">
        <v>0</v>
      </c>
      <c r="AK53" s="201">
        <v>11.16</v>
      </c>
      <c r="AL53" s="201">
        <v>0</v>
      </c>
      <c r="AM53" s="201">
        <v>0</v>
      </c>
      <c r="AN53" s="201">
        <v>0</v>
      </c>
      <c r="AO53" s="201">
        <v>202.29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11.75</v>
      </c>
      <c r="E54" s="201">
        <v>0</v>
      </c>
      <c r="F54" s="201">
        <v>0</v>
      </c>
      <c r="G54" s="201">
        <v>19.66</v>
      </c>
      <c r="H54" s="201">
        <v>0</v>
      </c>
      <c r="I54" s="201">
        <v>0</v>
      </c>
      <c r="J54" s="201">
        <v>24.22</v>
      </c>
      <c r="K54" s="201">
        <v>4.24</v>
      </c>
      <c r="L54" s="201">
        <v>151</v>
      </c>
      <c r="M54" s="201">
        <v>0.94</v>
      </c>
      <c r="N54" s="201">
        <v>1.2</v>
      </c>
      <c r="O54" s="201">
        <v>0</v>
      </c>
      <c r="P54" s="201">
        <v>1.41</v>
      </c>
      <c r="Q54" s="201">
        <v>3.14</v>
      </c>
      <c r="R54" s="201">
        <v>3.04</v>
      </c>
      <c r="S54" s="201">
        <v>3.75</v>
      </c>
      <c r="T54" s="201">
        <v>0</v>
      </c>
      <c r="U54" s="201">
        <v>2.11</v>
      </c>
      <c r="V54" s="201">
        <v>2.99</v>
      </c>
      <c r="W54" s="201">
        <v>3.08</v>
      </c>
      <c r="X54" s="201">
        <v>20.84</v>
      </c>
      <c r="Y54" s="201">
        <v>0</v>
      </c>
      <c r="Z54" s="201">
        <v>58.61</v>
      </c>
      <c r="AA54" s="201">
        <v>19.93</v>
      </c>
      <c r="AB54" s="201">
        <v>0</v>
      </c>
      <c r="AC54" s="201">
        <v>0.74</v>
      </c>
      <c r="AD54" s="201">
        <v>16.02</v>
      </c>
      <c r="AE54" s="201">
        <v>0</v>
      </c>
      <c r="AF54" s="201">
        <v>0</v>
      </c>
      <c r="AG54" s="201">
        <v>23.06</v>
      </c>
      <c r="AH54" s="201">
        <v>0</v>
      </c>
      <c r="AI54" s="201">
        <v>3.86</v>
      </c>
      <c r="AJ54" s="201">
        <v>0</v>
      </c>
      <c r="AK54" s="201">
        <v>11.16</v>
      </c>
      <c r="AL54" s="201">
        <v>0</v>
      </c>
      <c r="AM54" s="201">
        <v>0</v>
      </c>
      <c r="AN54" s="201">
        <v>0</v>
      </c>
      <c r="AO54" s="201">
        <v>202.29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11.75</v>
      </c>
      <c r="E55" s="201">
        <v>0</v>
      </c>
      <c r="F55" s="201">
        <v>0</v>
      </c>
      <c r="G55" s="201">
        <v>19.66</v>
      </c>
      <c r="H55" s="201">
        <v>0</v>
      </c>
      <c r="I55" s="201">
        <v>0</v>
      </c>
      <c r="J55" s="201">
        <v>24.22</v>
      </c>
      <c r="K55" s="201">
        <v>4.24</v>
      </c>
      <c r="L55" s="201">
        <v>151</v>
      </c>
      <c r="M55" s="201">
        <v>0.94</v>
      </c>
      <c r="N55" s="201">
        <v>1.2</v>
      </c>
      <c r="O55" s="201">
        <v>0</v>
      </c>
      <c r="P55" s="201">
        <v>1.41</v>
      </c>
      <c r="Q55" s="201">
        <v>3.14</v>
      </c>
      <c r="R55" s="201">
        <v>3.04</v>
      </c>
      <c r="S55" s="201">
        <v>3.75</v>
      </c>
      <c r="T55" s="201">
        <v>0</v>
      </c>
      <c r="U55" s="201">
        <v>2.11</v>
      </c>
      <c r="V55" s="201">
        <v>2.99</v>
      </c>
      <c r="W55" s="201">
        <v>3.08</v>
      </c>
      <c r="X55" s="201">
        <v>20.84</v>
      </c>
      <c r="Y55" s="201">
        <v>0</v>
      </c>
      <c r="Z55" s="201">
        <v>58.61</v>
      </c>
      <c r="AA55" s="201">
        <v>19.93</v>
      </c>
      <c r="AB55" s="201">
        <v>0</v>
      </c>
      <c r="AC55" s="201">
        <v>0.74</v>
      </c>
      <c r="AD55" s="201">
        <v>16.02</v>
      </c>
      <c r="AE55" s="201">
        <v>0</v>
      </c>
      <c r="AF55" s="201">
        <v>0</v>
      </c>
      <c r="AG55" s="201">
        <v>23.06</v>
      </c>
      <c r="AH55" s="201">
        <v>0</v>
      </c>
      <c r="AI55" s="201">
        <v>3.86</v>
      </c>
      <c r="AJ55" s="201">
        <v>0</v>
      </c>
      <c r="AK55" s="201">
        <v>11.16</v>
      </c>
      <c r="AL55" s="201">
        <v>0</v>
      </c>
      <c r="AM55" s="201">
        <v>0</v>
      </c>
      <c r="AN55" s="201">
        <v>0</v>
      </c>
      <c r="AO55" s="201">
        <v>202.29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11.75</v>
      </c>
      <c r="E56" s="201">
        <v>0</v>
      </c>
      <c r="F56" s="201">
        <v>0</v>
      </c>
      <c r="G56" s="201">
        <v>19.66</v>
      </c>
      <c r="H56" s="201">
        <v>0</v>
      </c>
      <c r="I56" s="201">
        <v>0</v>
      </c>
      <c r="J56" s="201">
        <v>24.22</v>
      </c>
      <c r="K56" s="201">
        <v>4.24</v>
      </c>
      <c r="L56" s="201">
        <v>151</v>
      </c>
      <c r="M56" s="201">
        <v>0.94</v>
      </c>
      <c r="N56" s="201">
        <v>1.2</v>
      </c>
      <c r="O56" s="201">
        <v>0</v>
      </c>
      <c r="P56" s="201">
        <v>1.41</v>
      </c>
      <c r="Q56" s="201">
        <v>3.14</v>
      </c>
      <c r="R56" s="201">
        <v>3.04</v>
      </c>
      <c r="S56" s="201">
        <v>3.75</v>
      </c>
      <c r="T56" s="201">
        <v>0</v>
      </c>
      <c r="U56" s="201">
        <v>2.11</v>
      </c>
      <c r="V56" s="201">
        <v>2.99</v>
      </c>
      <c r="W56" s="201">
        <v>3.08</v>
      </c>
      <c r="X56" s="201">
        <v>20.84</v>
      </c>
      <c r="Y56" s="201">
        <v>0</v>
      </c>
      <c r="Z56" s="201">
        <v>58.61</v>
      </c>
      <c r="AA56" s="201">
        <v>19.93</v>
      </c>
      <c r="AB56" s="201">
        <v>0</v>
      </c>
      <c r="AC56" s="201">
        <v>0.74</v>
      </c>
      <c r="AD56" s="201">
        <v>16.02</v>
      </c>
      <c r="AE56" s="201">
        <v>0</v>
      </c>
      <c r="AF56" s="201">
        <v>0</v>
      </c>
      <c r="AG56" s="201">
        <v>23.06</v>
      </c>
      <c r="AH56" s="201">
        <v>0</v>
      </c>
      <c r="AI56" s="201">
        <v>3.86</v>
      </c>
      <c r="AJ56" s="201">
        <v>0</v>
      </c>
      <c r="AK56" s="201">
        <v>11.16</v>
      </c>
      <c r="AL56" s="201">
        <v>0</v>
      </c>
      <c r="AM56" s="201">
        <v>0</v>
      </c>
      <c r="AN56" s="201">
        <v>0</v>
      </c>
      <c r="AO56" s="201">
        <v>202.29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11.75</v>
      </c>
      <c r="E57" s="201">
        <v>0</v>
      </c>
      <c r="F57" s="201">
        <v>0</v>
      </c>
      <c r="G57" s="201">
        <v>19.66</v>
      </c>
      <c r="H57" s="201">
        <v>0</v>
      </c>
      <c r="I57" s="201">
        <v>0</v>
      </c>
      <c r="J57" s="201">
        <v>24.22</v>
      </c>
      <c r="K57" s="201">
        <v>4.24</v>
      </c>
      <c r="L57" s="201">
        <v>151</v>
      </c>
      <c r="M57" s="201">
        <v>0.94</v>
      </c>
      <c r="N57" s="201">
        <v>1.2</v>
      </c>
      <c r="O57" s="201">
        <v>0</v>
      </c>
      <c r="P57" s="201">
        <v>1.41</v>
      </c>
      <c r="Q57" s="201">
        <v>3.14</v>
      </c>
      <c r="R57" s="201">
        <v>3.04</v>
      </c>
      <c r="S57" s="201">
        <v>3.75</v>
      </c>
      <c r="T57" s="201">
        <v>0</v>
      </c>
      <c r="U57" s="201">
        <v>2.11</v>
      </c>
      <c r="V57" s="201">
        <v>2.99</v>
      </c>
      <c r="W57" s="201">
        <v>3.08</v>
      </c>
      <c r="X57" s="201">
        <v>20.84</v>
      </c>
      <c r="Y57" s="201">
        <v>0</v>
      </c>
      <c r="Z57" s="201">
        <v>58.61</v>
      </c>
      <c r="AA57" s="201">
        <v>19.93</v>
      </c>
      <c r="AB57" s="201">
        <v>0</v>
      </c>
      <c r="AC57" s="201">
        <v>0.74</v>
      </c>
      <c r="AD57" s="201">
        <v>16.02</v>
      </c>
      <c r="AE57" s="201">
        <v>0</v>
      </c>
      <c r="AF57" s="201">
        <v>0</v>
      </c>
      <c r="AG57" s="201">
        <v>23.06</v>
      </c>
      <c r="AH57" s="201">
        <v>0</v>
      </c>
      <c r="AI57" s="201">
        <v>3.86</v>
      </c>
      <c r="AJ57" s="201">
        <v>0</v>
      </c>
      <c r="AK57" s="201">
        <v>11.16</v>
      </c>
      <c r="AL57" s="201">
        <v>0</v>
      </c>
      <c r="AM57" s="201">
        <v>0</v>
      </c>
      <c r="AN57" s="201">
        <v>0</v>
      </c>
      <c r="AO57" s="201">
        <v>202.29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11.75</v>
      </c>
      <c r="E58" s="201">
        <v>0</v>
      </c>
      <c r="F58" s="201">
        <v>0</v>
      </c>
      <c r="G58" s="201">
        <v>19.66</v>
      </c>
      <c r="H58" s="201">
        <v>0</v>
      </c>
      <c r="I58" s="201">
        <v>0</v>
      </c>
      <c r="J58" s="201">
        <v>24.22</v>
      </c>
      <c r="K58" s="201">
        <v>4.24</v>
      </c>
      <c r="L58" s="201">
        <v>151</v>
      </c>
      <c r="M58" s="201">
        <v>0.94</v>
      </c>
      <c r="N58" s="201">
        <v>1.2</v>
      </c>
      <c r="O58" s="201">
        <v>0</v>
      </c>
      <c r="P58" s="201">
        <v>1.41</v>
      </c>
      <c r="Q58" s="201">
        <v>3.14</v>
      </c>
      <c r="R58" s="201">
        <v>3.04</v>
      </c>
      <c r="S58" s="201">
        <v>3.75</v>
      </c>
      <c r="T58" s="201">
        <v>0</v>
      </c>
      <c r="U58" s="201">
        <v>2.11</v>
      </c>
      <c r="V58" s="201">
        <v>2.99</v>
      </c>
      <c r="W58" s="201">
        <v>3.08</v>
      </c>
      <c r="X58" s="201">
        <v>1.98</v>
      </c>
      <c r="Y58" s="201">
        <v>0</v>
      </c>
      <c r="Z58" s="201">
        <v>58.61</v>
      </c>
      <c r="AA58" s="201">
        <v>19.93</v>
      </c>
      <c r="AB58" s="201">
        <v>0</v>
      </c>
      <c r="AC58" s="201">
        <v>0.74</v>
      </c>
      <c r="AD58" s="201">
        <v>16.02</v>
      </c>
      <c r="AE58" s="201">
        <v>0</v>
      </c>
      <c r="AF58" s="201">
        <v>0</v>
      </c>
      <c r="AG58" s="201">
        <v>23.06</v>
      </c>
      <c r="AH58" s="201">
        <v>0</v>
      </c>
      <c r="AI58" s="201">
        <v>3.86</v>
      </c>
      <c r="AJ58" s="201">
        <v>0</v>
      </c>
      <c r="AK58" s="201">
        <v>11.16</v>
      </c>
      <c r="AL58" s="201">
        <v>0</v>
      </c>
      <c r="AM58" s="201">
        <v>0</v>
      </c>
      <c r="AN58" s="201">
        <v>0</v>
      </c>
      <c r="AO58" s="201">
        <v>202.29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11.75</v>
      </c>
      <c r="E59" s="201">
        <v>0</v>
      </c>
      <c r="F59" s="201">
        <v>0</v>
      </c>
      <c r="G59" s="201">
        <v>19.66</v>
      </c>
      <c r="H59" s="201">
        <v>0</v>
      </c>
      <c r="I59" s="201">
        <v>0</v>
      </c>
      <c r="J59" s="201">
        <v>24.22</v>
      </c>
      <c r="K59" s="201">
        <v>4.24</v>
      </c>
      <c r="L59" s="201">
        <v>151</v>
      </c>
      <c r="M59" s="201">
        <v>0.94</v>
      </c>
      <c r="N59" s="201">
        <v>1.2</v>
      </c>
      <c r="O59" s="201">
        <v>0</v>
      </c>
      <c r="P59" s="201">
        <v>1.41</v>
      </c>
      <c r="Q59" s="201">
        <v>3.14</v>
      </c>
      <c r="R59" s="201">
        <v>3.04</v>
      </c>
      <c r="S59" s="201">
        <v>3.75</v>
      </c>
      <c r="T59" s="201">
        <v>0</v>
      </c>
      <c r="U59" s="201">
        <v>2.11</v>
      </c>
      <c r="V59" s="201">
        <v>2.99</v>
      </c>
      <c r="W59" s="201">
        <v>0.35</v>
      </c>
      <c r="X59" s="201">
        <v>1.98</v>
      </c>
      <c r="Y59" s="201">
        <v>0</v>
      </c>
      <c r="Z59" s="201">
        <v>58.61</v>
      </c>
      <c r="AA59" s="201">
        <v>19.93</v>
      </c>
      <c r="AB59" s="201">
        <v>0</v>
      </c>
      <c r="AC59" s="201">
        <v>1.06</v>
      </c>
      <c r="AD59" s="201">
        <v>16.02</v>
      </c>
      <c r="AE59" s="201">
        <v>0</v>
      </c>
      <c r="AF59" s="201">
        <v>0</v>
      </c>
      <c r="AG59" s="201">
        <v>23.06</v>
      </c>
      <c r="AH59" s="201">
        <v>0</v>
      </c>
      <c r="AI59" s="201">
        <v>3.86</v>
      </c>
      <c r="AJ59" s="201">
        <v>0</v>
      </c>
      <c r="AK59" s="201">
        <v>11.16</v>
      </c>
      <c r="AL59" s="201">
        <v>0</v>
      </c>
      <c r="AM59" s="201">
        <v>0</v>
      </c>
      <c r="AN59" s="201">
        <v>0</v>
      </c>
      <c r="AO59" s="201">
        <v>202.29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11.75</v>
      </c>
      <c r="E60" s="201">
        <v>0</v>
      </c>
      <c r="F60" s="201">
        <v>0</v>
      </c>
      <c r="G60" s="201">
        <v>19.66</v>
      </c>
      <c r="H60" s="201">
        <v>0</v>
      </c>
      <c r="I60" s="201">
        <v>0</v>
      </c>
      <c r="J60" s="201">
        <v>24.22</v>
      </c>
      <c r="K60" s="201">
        <v>4.24</v>
      </c>
      <c r="L60" s="201">
        <v>151</v>
      </c>
      <c r="M60" s="201">
        <v>0.94</v>
      </c>
      <c r="N60" s="201">
        <v>1.2</v>
      </c>
      <c r="O60" s="201">
        <v>0</v>
      </c>
      <c r="P60" s="201">
        <v>1.41</v>
      </c>
      <c r="Q60" s="201">
        <v>3.14</v>
      </c>
      <c r="R60" s="201">
        <v>3.04</v>
      </c>
      <c r="S60" s="201">
        <v>3.75</v>
      </c>
      <c r="T60" s="201">
        <v>0</v>
      </c>
      <c r="U60" s="201">
        <v>2.11</v>
      </c>
      <c r="V60" s="201">
        <v>2.99</v>
      </c>
      <c r="W60" s="201">
        <v>0.35</v>
      </c>
      <c r="X60" s="201">
        <v>1.98</v>
      </c>
      <c r="Y60" s="201">
        <v>0</v>
      </c>
      <c r="Z60" s="201">
        <v>58.61</v>
      </c>
      <c r="AA60" s="201">
        <v>19.93</v>
      </c>
      <c r="AB60" s="201">
        <v>0</v>
      </c>
      <c r="AC60" s="201">
        <v>1.06</v>
      </c>
      <c r="AD60" s="201">
        <v>16.02</v>
      </c>
      <c r="AE60" s="201">
        <v>0</v>
      </c>
      <c r="AF60" s="201">
        <v>0</v>
      </c>
      <c r="AG60" s="201">
        <v>23.06</v>
      </c>
      <c r="AH60" s="201">
        <v>0</v>
      </c>
      <c r="AI60" s="201">
        <v>3.86</v>
      </c>
      <c r="AJ60" s="201">
        <v>0</v>
      </c>
      <c r="AK60" s="201">
        <v>11.16</v>
      </c>
      <c r="AL60" s="201">
        <v>0</v>
      </c>
      <c r="AM60" s="201">
        <v>0</v>
      </c>
      <c r="AN60" s="201">
        <v>0</v>
      </c>
      <c r="AO60" s="201">
        <v>202.29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11.75</v>
      </c>
      <c r="E61" s="201">
        <v>0</v>
      </c>
      <c r="F61" s="201">
        <v>0</v>
      </c>
      <c r="G61" s="201">
        <v>19.66</v>
      </c>
      <c r="H61" s="201">
        <v>0</v>
      </c>
      <c r="I61" s="201">
        <v>0</v>
      </c>
      <c r="J61" s="201">
        <v>24.22</v>
      </c>
      <c r="K61" s="201">
        <v>4.24</v>
      </c>
      <c r="L61" s="201">
        <v>151</v>
      </c>
      <c r="M61" s="201">
        <v>0.94</v>
      </c>
      <c r="N61" s="201">
        <v>1.2</v>
      </c>
      <c r="O61" s="201">
        <v>0</v>
      </c>
      <c r="P61" s="201">
        <v>1.41</v>
      </c>
      <c r="Q61" s="201">
        <v>3.14</v>
      </c>
      <c r="R61" s="201">
        <v>3.04</v>
      </c>
      <c r="S61" s="201">
        <v>3.75</v>
      </c>
      <c r="T61" s="201">
        <v>0</v>
      </c>
      <c r="U61" s="201">
        <v>2.11</v>
      </c>
      <c r="V61" s="201">
        <v>2.99</v>
      </c>
      <c r="W61" s="201">
        <v>0.35</v>
      </c>
      <c r="X61" s="201">
        <v>1.98</v>
      </c>
      <c r="Y61" s="201">
        <v>0</v>
      </c>
      <c r="Z61" s="201">
        <v>58.61</v>
      </c>
      <c r="AA61" s="201">
        <v>19.93</v>
      </c>
      <c r="AB61" s="201">
        <v>0</v>
      </c>
      <c r="AC61" s="201">
        <v>1.06</v>
      </c>
      <c r="AD61" s="201">
        <v>16.02</v>
      </c>
      <c r="AE61" s="201">
        <v>0</v>
      </c>
      <c r="AF61" s="201">
        <v>0</v>
      </c>
      <c r="AG61" s="201">
        <v>23.06</v>
      </c>
      <c r="AH61" s="201">
        <v>0</v>
      </c>
      <c r="AI61" s="201">
        <v>3.86</v>
      </c>
      <c r="AJ61" s="201">
        <v>0</v>
      </c>
      <c r="AK61" s="201">
        <v>11.16</v>
      </c>
      <c r="AL61" s="201">
        <v>0</v>
      </c>
      <c r="AM61" s="201">
        <v>0</v>
      </c>
      <c r="AN61" s="201">
        <v>0</v>
      </c>
      <c r="AO61" s="201">
        <v>202.29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11.75</v>
      </c>
      <c r="E62" s="201">
        <v>0</v>
      </c>
      <c r="F62" s="201">
        <v>0</v>
      </c>
      <c r="G62" s="201">
        <v>19.66</v>
      </c>
      <c r="H62" s="201">
        <v>0</v>
      </c>
      <c r="I62" s="201">
        <v>0</v>
      </c>
      <c r="J62" s="201">
        <v>24.22</v>
      </c>
      <c r="K62" s="201">
        <v>4.24</v>
      </c>
      <c r="L62" s="201">
        <v>151</v>
      </c>
      <c r="M62" s="201">
        <v>0.94</v>
      </c>
      <c r="N62" s="201">
        <v>1.2</v>
      </c>
      <c r="O62" s="201">
        <v>0</v>
      </c>
      <c r="P62" s="201">
        <v>1.41</v>
      </c>
      <c r="Q62" s="201">
        <v>3.14</v>
      </c>
      <c r="R62" s="201">
        <v>3.04</v>
      </c>
      <c r="S62" s="201">
        <v>3.75</v>
      </c>
      <c r="T62" s="201">
        <v>0</v>
      </c>
      <c r="U62" s="201">
        <v>2.11</v>
      </c>
      <c r="V62" s="201">
        <v>0.21</v>
      </c>
      <c r="W62" s="201">
        <v>0.35</v>
      </c>
      <c r="X62" s="201">
        <v>1.98</v>
      </c>
      <c r="Y62" s="201">
        <v>0</v>
      </c>
      <c r="Z62" s="201">
        <v>58.61</v>
      </c>
      <c r="AA62" s="201">
        <v>19.93</v>
      </c>
      <c r="AB62" s="201">
        <v>0</v>
      </c>
      <c r="AC62" s="201">
        <v>1.06</v>
      </c>
      <c r="AD62" s="201">
        <v>16.02</v>
      </c>
      <c r="AE62" s="201">
        <v>0</v>
      </c>
      <c r="AF62" s="201">
        <v>0</v>
      </c>
      <c r="AG62" s="201">
        <v>23.06</v>
      </c>
      <c r="AH62" s="201">
        <v>0</v>
      </c>
      <c r="AI62" s="201">
        <v>3.86</v>
      </c>
      <c r="AJ62" s="201">
        <v>0</v>
      </c>
      <c r="AK62" s="201">
        <v>11.16</v>
      </c>
      <c r="AL62" s="201">
        <v>0</v>
      </c>
      <c r="AM62" s="201">
        <v>0</v>
      </c>
      <c r="AN62" s="201">
        <v>0</v>
      </c>
      <c r="AO62" s="201">
        <v>202.29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11.75</v>
      </c>
      <c r="E63" s="201">
        <v>0</v>
      </c>
      <c r="F63" s="201">
        <v>0</v>
      </c>
      <c r="G63" s="201">
        <v>19.66</v>
      </c>
      <c r="H63" s="201">
        <v>0</v>
      </c>
      <c r="I63" s="201">
        <v>0</v>
      </c>
      <c r="J63" s="201">
        <v>24.22</v>
      </c>
      <c r="K63" s="201">
        <v>4.24</v>
      </c>
      <c r="L63" s="201">
        <v>151.01</v>
      </c>
      <c r="M63" s="201">
        <v>0.94</v>
      </c>
      <c r="N63" s="201">
        <v>1.2</v>
      </c>
      <c r="O63" s="201">
        <v>0</v>
      </c>
      <c r="P63" s="201">
        <v>1.41</v>
      </c>
      <c r="Q63" s="201">
        <v>3.31</v>
      </c>
      <c r="R63" s="201">
        <v>3.04</v>
      </c>
      <c r="S63" s="201">
        <v>3.75</v>
      </c>
      <c r="T63" s="201">
        <v>0</v>
      </c>
      <c r="U63" s="201">
        <v>2.11</v>
      </c>
      <c r="V63" s="201">
        <v>0.28999999999999998</v>
      </c>
      <c r="W63" s="201">
        <v>0.44</v>
      </c>
      <c r="X63" s="201">
        <v>2.44</v>
      </c>
      <c r="Y63" s="201">
        <v>0</v>
      </c>
      <c r="Z63" s="201">
        <v>59.93</v>
      </c>
      <c r="AA63" s="201">
        <v>19.93</v>
      </c>
      <c r="AB63" s="201">
        <v>0</v>
      </c>
      <c r="AC63" s="201">
        <v>1.06</v>
      </c>
      <c r="AD63" s="201">
        <v>16.02</v>
      </c>
      <c r="AE63" s="201">
        <v>0</v>
      </c>
      <c r="AF63" s="201">
        <v>0</v>
      </c>
      <c r="AG63" s="201">
        <v>23.06</v>
      </c>
      <c r="AH63" s="201">
        <v>0</v>
      </c>
      <c r="AI63" s="201">
        <v>3.86</v>
      </c>
      <c r="AJ63" s="201">
        <v>0</v>
      </c>
      <c r="AK63" s="201">
        <v>11.16</v>
      </c>
      <c r="AL63" s="201">
        <v>0</v>
      </c>
      <c r="AM63" s="201">
        <v>0</v>
      </c>
      <c r="AN63" s="201">
        <v>0</v>
      </c>
      <c r="AO63" s="201">
        <v>202.29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11.75</v>
      </c>
      <c r="E64" s="201">
        <v>0</v>
      </c>
      <c r="F64" s="201">
        <v>0</v>
      </c>
      <c r="G64" s="201">
        <v>19.66</v>
      </c>
      <c r="H64" s="201">
        <v>0</v>
      </c>
      <c r="I64" s="201">
        <v>0</v>
      </c>
      <c r="J64" s="201">
        <v>24.22</v>
      </c>
      <c r="K64" s="201">
        <v>4.24</v>
      </c>
      <c r="L64" s="201">
        <v>151.01</v>
      </c>
      <c r="M64" s="201">
        <v>0.94</v>
      </c>
      <c r="N64" s="201">
        <v>1.2</v>
      </c>
      <c r="O64" s="201">
        <v>0</v>
      </c>
      <c r="P64" s="201">
        <v>1.41</v>
      </c>
      <c r="Q64" s="201">
        <v>3.14</v>
      </c>
      <c r="R64" s="201">
        <v>3.04</v>
      </c>
      <c r="S64" s="201">
        <v>3.75</v>
      </c>
      <c r="T64" s="201">
        <v>0</v>
      </c>
      <c r="U64" s="201">
        <v>2.11</v>
      </c>
      <c r="V64" s="201">
        <v>0.21</v>
      </c>
      <c r="W64" s="201">
        <v>0.35</v>
      </c>
      <c r="X64" s="201">
        <v>1.98</v>
      </c>
      <c r="Y64" s="201">
        <v>0</v>
      </c>
      <c r="Z64" s="201">
        <v>29.59</v>
      </c>
      <c r="AA64" s="201">
        <v>19.93</v>
      </c>
      <c r="AB64" s="201">
        <v>0</v>
      </c>
      <c r="AC64" s="201">
        <v>1.06</v>
      </c>
      <c r="AD64" s="201">
        <v>16.02</v>
      </c>
      <c r="AE64" s="201">
        <v>0</v>
      </c>
      <c r="AF64" s="201">
        <v>0</v>
      </c>
      <c r="AG64" s="201">
        <v>23.06</v>
      </c>
      <c r="AH64" s="201">
        <v>0</v>
      </c>
      <c r="AI64" s="201">
        <v>3.86</v>
      </c>
      <c r="AJ64" s="201">
        <v>0</v>
      </c>
      <c r="AK64" s="201">
        <v>11.16</v>
      </c>
      <c r="AL64" s="201">
        <v>0</v>
      </c>
      <c r="AM64" s="201">
        <v>0</v>
      </c>
      <c r="AN64" s="201">
        <v>0</v>
      </c>
      <c r="AO64" s="201">
        <v>202.29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11.75</v>
      </c>
      <c r="E65" s="201">
        <v>0</v>
      </c>
      <c r="F65" s="201">
        <v>0</v>
      </c>
      <c r="G65" s="201">
        <v>19.66</v>
      </c>
      <c r="H65" s="201">
        <v>0</v>
      </c>
      <c r="I65" s="201">
        <v>0</v>
      </c>
      <c r="J65" s="201">
        <v>24.55</v>
      </c>
      <c r="K65" s="201">
        <v>4.24</v>
      </c>
      <c r="L65" s="201">
        <v>151</v>
      </c>
      <c r="M65" s="201">
        <v>0.94</v>
      </c>
      <c r="N65" s="201">
        <v>1.2</v>
      </c>
      <c r="O65" s="201">
        <v>0</v>
      </c>
      <c r="P65" s="201">
        <v>1.41</v>
      </c>
      <c r="Q65" s="201">
        <v>3.14</v>
      </c>
      <c r="R65" s="201">
        <v>3.04</v>
      </c>
      <c r="S65" s="201">
        <v>3.75</v>
      </c>
      <c r="T65" s="201">
        <v>0</v>
      </c>
      <c r="U65" s="201">
        <v>2.11</v>
      </c>
      <c r="V65" s="201">
        <v>0.21</v>
      </c>
      <c r="W65" s="201">
        <v>0.35</v>
      </c>
      <c r="X65" s="201">
        <v>1.98</v>
      </c>
      <c r="Y65" s="201">
        <v>0</v>
      </c>
      <c r="Z65" s="201">
        <v>29.59</v>
      </c>
      <c r="AA65" s="201">
        <v>19.850000000000001</v>
      </c>
      <c r="AB65" s="201">
        <v>0</v>
      </c>
      <c r="AC65" s="201">
        <v>1.06</v>
      </c>
      <c r="AD65" s="201">
        <v>16.02</v>
      </c>
      <c r="AE65" s="201">
        <v>0</v>
      </c>
      <c r="AF65" s="201">
        <v>0</v>
      </c>
      <c r="AG65" s="201">
        <v>23.06</v>
      </c>
      <c r="AH65" s="201">
        <v>0</v>
      </c>
      <c r="AI65" s="201">
        <v>3.86</v>
      </c>
      <c r="AJ65" s="201">
        <v>0</v>
      </c>
      <c r="AK65" s="201">
        <v>14.3</v>
      </c>
      <c r="AL65" s="201">
        <v>0</v>
      </c>
      <c r="AM65" s="201">
        <v>0</v>
      </c>
      <c r="AN65" s="201">
        <v>0</v>
      </c>
      <c r="AO65" s="201">
        <v>202.29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11.75</v>
      </c>
      <c r="E66" s="201">
        <v>0</v>
      </c>
      <c r="F66" s="201">
        <v>0</v>
      </c>
      <c r="G66" s="201">
        <v>19.66</v>
      </c>
      <c r="H66" s="201">
        <v>0</v>
      </c>
      <c r="I66" s="201">
        <v>0</v>
      </c>
      <c r="J66" s="201">
        <v>24.55</v>
      </c>
      <c r="K66" s="201">
        <v>4.24</v>
      </c>
      <c r="L66" s="201">
        <v>151</v>
      </c>
      <c r="M66" s="201">
        <v>0.94</v>
      </c>
      <c r="N66" s="201">
        <v>1.2</v>
      </c>
      <c r="O66" s="201">
        <v>0</v>
      </c>
      <c r="P66" s="201">
        <v>1.41</v>
      </c>
      <c r="Q66" s="201">
        <v>3.14</v>
      </c>
      <c r="R66" s="201">
        <v>3.04</v>
      </c>
      <c r="S66" s="201">
        <v>3.75</v>
      </c>
      <c r="T66" s="201">
        <v>0</v>
      </c>
      <c r="U66" s="201">
        <v>2.11</v>
      </c>
      <c r="V66" s="201">
        <v>0.21</v>
      </c>
      <c r="W66" s="201">
        <v>0.35</v>
      </c>
      <c r="X66" s="201">
        <v>1.98</v>
      </c>
      <c r="Y66" s="201">
        <v>0</v>
      </c>
      <c r="Z66" s="201">
        <v>29.59</v>
      </c>
      <c r="AA66" s="201">
        <v>19.850000000000001</v>
      </c>
      <c r="AB66" s="201">
        <v>0</v>
      </c>
      <c r="AC66" s="201">
        <v>1.06</v>
      </c>
      <c r="AD66" s="201">
        <v>16.02</v>
      </c>
      <c r="AE66" s="201">
        <v>0</v>
      </c>
      <c r="AF66" s="201">
        <v>0</v>
      </c>
      <c r="AG66" s="201">
        <v>23.06</v>
      </c>
      <c r="AH66" s="201">
        <v>0</v>
      </c>
      <c r="AI66" s="201">
        <v>3.86</v>
      </c>
      <c r="AJ66" s="201">
        <v>0</v>
      </c>
      <c r="AK66" s="201">
        <v>14.3</v>
      </c>
      <c r="AL66" s="201">
        <v>0</v>
      </c>
      <c r="AM66" s="201">
        <v>0</v>
      </c>
      <c r="AN66" s="201">
        <v>0</v>
      </c>
      <c r="AO66" s="201">
        <v>202.29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11.75</v>
      </c>
      <c r="E67" s="201">
        <v>0</v>
      </c>
      <c r="F67" s="201">
        <v>0</v>
      </c>
      <c r="G67" s="201">
        <v>19.46</v>
      </c>
      <c r="H67" s="201">
        <v>0</v>
      </c>
      <c r="I67" s="201">
        <v>0</v>
      </c>
      <c r="J67" s="201">
        <v>24.22</v>
      </c>
      <c r="K67" s="201">
        <v>4.24</v>
      </c>
      <c r="L67" s="201">
        <v>106.52</v>
      </c>
      <c r="M67" s="201">
        <v>0.94</v>
      </c>
      <c r="N67" s="201">
        <v>1.2</v>
      </c>
      <c r="O67" s="201">
        <v>0</v>
      </c>
      <c r="P67" s="201">
        <v>1.41</v>
      </c>
      <c r="Q67" s="201">
        <v>0.22</v>
      </c>
      <c r="R67" s="201">
        <v>0.21</v>
      </c>
      <c r="S67" s="201">
        <v>3.75</v>
      </c>
      <c r="T67" s="201">
        <v>0</v>
      </c>
      <c r="U67" s="201">
        <v>2.11</v>
      </c>
      <c r="V67" s="201">
        <v>0.21</v>
      </c>
      <c r="W67" s="201">
        <v>0.35</v>
      </c>
      <c r="X67" s="201">
        <v>1.98</v>
      </c>
      <c r="Y67" s="201">
        <v>0</v>
      </c>
      <c r="Z67" s="201">
        <v>59.49</v>
      </c>
      <c r="AA67" s="201">
        <v>19.93</v>
      </c>
      <c r="AB67" s="201">
        <v>0</v>
      </c>
      <c r="AC67" s="201">
        <v>1.06</v>
      </c>
      <c r="AD67" s="201">
        <v>16.02</v>
      </c>
      <c r="AE67" s="201">
        <v>0</v>
      </c>
      <c r="AF67" s="201">
        <v>0</v>
      </c>
      <c r="AG67" s="201">
        <v>23.06</v>
      </c>
      <c r="AH67" s="201">
        <v>0</v>
      </c>
      <c r="AI67" s="201">
        <v>3.86</v>
      </c>
      <c r="AJ67" s="201">
        <v>0</v>
      </c>
      <c r="AK67" s="201">
        <v>14.11</v>
      </c>
      <c r="AL67" s="201">
        <v>0</v>
      </c>
      <c r="AM67" s="201">
        <v>0</v>
      </c>
      <c r="AN67" s="201">
        <v>0</v>
      </c>
      <c r="AO67" s="201">
        <v>202.29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11.75</v>
      </c>
      <c r="E68" s="201">
        <v>0</v>
      </c>
      <c r="F68" s="201">
        <v>0</v>
      </c>
      <c r="G68" s="201">
        <v>19.46</v>
      </c>
      <c r="H68" s="201">
        <v>0</v>
      </c>
      <c r="I68" s="201">
        <v>0</v>
      </c>
      <c r="J68" s="201">
        <v>24.22</v>
      </c>
      <c r="K68" s="201">
        <v>4.24</v>
      </c>
      <c r="L68" s="201">
        <v>35.92</v>
      </c>
      <c r="M68" s="201">
        <v>0.94</v>
      </c>
      <c r="N68" s="201">
        <v>1.2</v>
      </c>
      <c r="O68" s="201">
        <v>0</v>
      </c>
      <c r="P68" s="201">
        <v>1.41</v>
      </c>
      <c r="Q68" s="201">
        <v>0.22</v>
      </c>
      <c r="R68" s="201">
        <v>0.21</v>
      </c>
      <c r="S68" s="201">
        <v>3.75</v>
      </c>
      <c r="T68" s="201">
        <v>0</v>
      </c>
      <c r="U68" s="201">
        <v>2.11</v>
      </c>
      <c r="V68" s="201">
        <v>0.21</v>
      </c>
      <c r="W68" s="201">
        <v>0.35</v>
      </c>
      <c r="X68" s="201">
        <v>1.98</v>
      </c>
      <c r="Y68" s="201">
        <v>0</v>
      </c>
      <c r="Z68" s="201">
        <v>59.49</v>
      </c>
      <c r="AA68" s="201">
        <v>19.93</v>
      </c>
      <c r="AB68" s="201">
        <v>0</v>
      </c>
      <c r="AC68" s="201">
        <v>1.06</v>
      </c>
      <c r="AD68" s="201">
        <v>16.02</v>
      </c>
      <c r="AE68" s="201">
        <v>0</v>
      </c>
      <c r="AF68" s="201">
        <v>0</v>
      </c>
      <c r="AG68" s="201">
        <v>23.06</v>
      </c>
      <c r="AH68" s="201">
        <v>0</v>
      </c>
      <c r="AI68" s="201">
        <v>3.86</v>
      </c>
      <c r="AJ68" s="201">
        <v>0</v>
      </c>
      <c r="AK68" s="201">
        <v>14.11</v>
      </c>
      <c r="AL68" s="201">
        <v>0</v>
      </c>
      <c r="AM68" s="201">
        <v>0</v>
      </c>
      <c r="AN68" s="201">
        <v>0</v>
      </c>
      <c r="AO68" s="201">
        <v>202.29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11.75</v>
      </c>
      <c r="E69" s="201">
        <v>0</v>
      </c>
      <c r="F69" s="201">
        <v>0</v>
      </c>
      <c r="G69" s="201">
        <v>19.46</v>
      </c>
      <c r="H69" s="201">
        <v>0</v>
      </c>
      <c r="I69" s="201">
        <v>0</v>
      </c>
      <c r="J69" s="201">
        <v>24.22</v>
      </c>
      <c r="K69" s="201">
        <v>4.24</v>
      </c>
      <c r="L69" s="201">
        <v>15.12</v>
      </c>
      <c r="M69" s="201">
        <v>0.94</v>
      </c>
      <c r="N69" s="201">
        <v>1.2</v>
      </c>
      <c r="O69" s="201">
        <v>0</v>
      </c>
      <c r="P69" s="201">
        <v>1.41</v>
      </c>
      <c r="Q69" s="201">
        <v>0.22</v>
      </c>
      <c r="R69" s="201">
        <v>0.21</v>
      </c>
      <c r="S69" s="201">
        <v>3.75</v>
      </c>
      <c r="T69" s="201">
        <v>0</v>
      </c>
      <c r="U69" s="201">
        <v>2.11</v>
      </c>
      <c r="V69" s="201">
        <v>0.21</v>
      </c>
      <c r="W69" s="201">
        <v>0.35</v>
      </c>
      <c r="X69" s="201">
        <v>1.98</v>
      </c>
      <c r="Y69" s="201">
        <v>0</v>
      </c>
      <c r="Z69" s="201">
        <v>39.270000000000003</v>
      </c>
      <c r="AA69" s="201">
        <v>13.16</v>
      </c>
      <c r="AB69" s="201">
        <v>0</v>
      </c>
      <c r="AC69" s="201">
        <v>1.06</v>
      </c>
      <c r="AD69" s="201">
        <v>16.02</v>
      </c>
      <c r="AE69" s="201">
        <v>0</v>
      </c>
      <c r="AF69" s="201">
        <v>0</v>
      </c>
      <c r="AG69" s="201">
        <v>23.06</v>
      </c>
      <c r="AH69" s="201">
        <v>0</v>
      </c>
      <c r="AI69" s="201">
        <v>3.86</v>
      </c>
      <c r="AJ69" s="201">
        <v>0</v>
      </c>
      <c r="AK69" s="201">
        <v>14.11</v>
      </c>
      <c r="AL69" s="201">
        <v>0</v>
      </c>
      <c r="AM69" s="201">
        <v>0</v>
      </c>
      <c r="AN69" s="201">
        <v>0</v>
      </c>
      <c r="AO69" s="201">
        <v>202.29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11.75</v>
      </c>
      <c r="E70" s="201">
        <v>0</v>
      </c>
      <c r="F70" s="201">
        <v>0</v>
      </c>
      <c r="G70" s="201">
        <v>19.46</v>
      </c>
      <c r="H70" s="201">
        <v>0</v>
      </c>
      <c r="I70" s="201">
        <v>0</v>
      </c>
      <c r="J70" s="201">
        <v>24.22</v>
      </c>
      <c r="K70" s="201">
        <v>4.24</v>
      </c>
      <c r="L70" s="201">
        <v>15.12</v>
      </c>
      <c r="M70" s="201">
        <v>0.94</v>
      </c>
      <c r="N70" s="201">
        <v>1.2</v>
      </c>
      <c r="O70" s="201">
        <v>0</v>
      </c>
      <c r="P70" s="201">
        <v>1.41</v>
      </c>
      <c r="Q70" s="201">
        <v>0.22</v>
      </c>
      <c r="R70" s="201">
        <v>0.21</v>
      </c>
      <c r="S70" s="201">
        <v>3.75</v>
      </c>
      <c r="T70" s="201">
        <v>0</v>
      </c>
      <c r="U70" s="201">
        <v>2.11</v>
      </c>
      <c r="V70" s="201">
        <v>0.21</v>
      </c>
      <c r="W70" s="201">
        <v>0.35</v>
      </c>
      <c r="X70" s="201">
        <v>1.98</v>
      </c>
      <c r="Y70" s="201">
        <v>0</v>
      </c>
      <c r="Z70" s="201">
        <v>2.56</v>
      </c>
      <c r="AA70" s="201">
        <v>0.91</v>
      </c>
      <c r="AB70" s="201">
        <v>0</v>
      </c>
      <c r="AC70" s="201">
        <v>1.06</v>
      </c>
      <c r="AD70" s="201">
        <v>16.02</v>
      </c>
      <c r="AE70" s="201">
        <v>0</v>
      </c>
      <c r="AF70" s="201">
        <v>0</v>
      </c>
      <c r="AG70" s="201">
        <v>23.06</v>
      </c>
      <c r="AH70" s="201">
        <v>0</v>
      </c>
      <c r="AI70" s="201">
        <v>3.86</v>
      </c>
      <c r="AJ70" s="201">
        <v>0</v>
      </c>
      <c r="AK70" s="201">
        <v>19.61</v>
      </c>
      <c r="AL70" s="201">
        <v>0</v>
      </c>
      <c r="AM70" s="201">
        <v>0</v>
      </c>
      <c r="AN70" s="201">
        <v>0</v>
      </c>
      <c r="AO70" s="201">
        <v>202.29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11.75</v>
      </c>
      <c r="E71" s="201">
        <v>0</v>
      </c>
      <c r="F71" s="201">
        <v>0</v>
      </c>
      <c r="G71" s="201">
        <v>19.829999999999998</v>
      </c>
      <c r="H71" s="201">
        <v>0</v>
      </c>
      <c r="I71" s="201">
        <v>0</v>
      </c>
      <c r="J71" s="201">
        <v>24.22</v>
      </c>
      <c r="K71" s="201">
        <v>0.31</v>
      </c>
      <c r="L71" s="201">
        <v>15.12</v>
      </c>
      <c r="M71" s="201">
        <v>0.94</v>
      </c>
      <c r="N71" s="201">
        <v>1.2</v>
      </c>
      <c r="O71" s="201">
        <v>0</v>
      </c>
      <c r="P71" s="201">
        <v>1.41</v>
      </c>
      <c r="Q71" s="201">
        <v>0.22</v>
      </c>
      <c r="R71" s="201">
        <v>0.21</v>
      </c>
      <c r="S71" s="201">
        <v>3.75</v>
      </c>
      <c r="T71" s="201">
        <v>0</v>
      </c>
      <c r="U71" s="201">
        <v>2.11</v>
      </c>
      <c r="V71" s="201">
        <v>0.21</v>
      </c>
      <c r="W71" s="201">
        <v>0.35</v>
      </c>
      <c r="X71" s="201">
        <v>1.98</v>
      </c>
      <c r="Y71" s="201">
        <v>0</v>
      </c>
      <c r="Z71" s="201">
        <v>2.56</v>
      </c>
      <c r="AA71" s="201">
        <v>0.91</v>
      </c>
      <c r="AB71" s="201">
        <v>0</v>
      </c>
      <c r="AC71" s="201">
        <v>1.38</v>
      </c>
      <c r="AD71" s="201">
        <v>16.02</v>
      </c>
      <c r="AE71" s="201">
        <v>0</v>
      </c>
      <c r="AF71" s="201">
        <v>0</v>
      </c>
      <c r="AG71" s="201">
        <v>23.06</v>
      </c>
      <c r="AH71" s="201">
        <v>0</v>
      </c>
      <c r="AI71" s="201">
        <v>3.86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202.29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11.75</v>
      </c>
      <c r="E72" s="201">
        <v>0</v>
      </c>
      <c r="F72" s="201">
        <v>0</v>
      </c>
      <c r="G72" s="201">
        <v>19.829999999999998</v>
      </c>
      <c r="H72" s="201">
        <v>0</v>
      </c>
      <c r="I72" s="201">
        <v>0</v>
      </c>
      <c r="J72" s="201">
        <v>24.22</v>
      </c>
      <c r="K72" s="201">
        <v>0.37</v>
      </c>
      <c r="L72" s="201">
        <v>15.12</v>
      </c>
      <c r="M72" s="201">
        <v>0.94</v>
      </c>
      <c r="N72" s="201">
        <v>1.2</v>
      </c>
      <c r="O72" s="201">
        <v>0</v>
      </c>
      <c r="P72" s="201">
        <v>1.41</v>
      </c>
      <c r="Q72" s="201">
        <v>0.22</v>
      </c>
      <c r="R72" s="201">
        <v>0.21</v>
      </c>
      <c r="S72" s="201">
        <v>3.75</v>
      </c>
      <c r="T72" s="201">
        <v>0</v>
      </c>
      <c r="U72" s="201">
        <v>2.11</v>
      </c>
      <c r="V72" s="201">
        <v>0.21</v>
      </c>
      <c r="W72" s="201">
        <v>0.35</v>
      </c>
      <c r="X72" s="201">
        <v>1.98</v>
      </c>
      <c r="Y72" s="201">
        <v>0</v>
      </c>
      <c r="Z72" s="201">
        <v>2.56</v>
      </c>
      <c r="AA72" s="201">
        <v>0.91</v>
      </c>
      <c r="AB72" s="201">
        <v>0</v>
      </c>
      <c r="AC72" s="201">
        <v>1.38</v>
      </c>
      <c r="AD72" s="201">
        <v>16.02</v>
      </c>
      <c r="AE72" s="201">
        <v>0</v>
      </c>
      <c r="AF72" s="201">
        <v>0</v>
      </c>
      <c r="AG72" s="201">
        <v>23.06</v>
      </c>
      <c r="AH72" s="201">
        <v>0</v>
      </c>
      <c r="AI72" s="201">
        <v>3.86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202.29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11.75</v>
      </c>
      <c r="E73" s="201">
        <v>0</v>
      </c>
      <c r="F73" s="201">
        <v>0</v>
      </c>
      <c r="G73" s="201">
        <v>19.829999999999998</v>
      </c>
      <c r="H73" s="201">
        <v>0</v>
      </c>
      <c r="I73" s="201">
        <v>0</v>
      </c>
      <c r="J73" s="201">
        <v>24.22</v>
      </c>
      <c r="K73" s="201">
        <v>0.31</v>
      </c>
      <c r="L73" s="201">
        <v>15.12</v>
      </c>
      <c r="M73" s="201">
        <v>0.94</v>
      </c>
      <c r="N73" s="201">
        <v>1.2</v>
      </c>
      <c r="O73" s="201">
        <v>0</v>
      </c>
      <c r="P73" s="201">
        <v>1.41</v>
      </c>
      <c r="Q73" s="201">
        <v>0.22</v>
      </c>
      <c r="R73" s="201">
        <v>0.21</v>
      </c>
      <c r="S73" s="201">
        <v>3.75</v>
      </c>
      <c r="T73" s="201">
        <v>0</v>
      </c>
      <c r="U73" s="201">
        <v>2.11</v>
      </c>
      <c r="V73" s="201">
        <v>0.14000000000000001</v>
      </c>
      <c r="W73" s="201">
        <v>0.35</v>
      </c>
      <c r="X73" s="201">
        <v>1.98</v>
      </c>
      <c r="Y73" s="201">
        <v>0</v>
      </c>
      <c r="Z73" s="201">
        <v>2.56</v>
      </c>
      <c r="AA73" s="201">
        <v>0.91</v>
      </c>
      <c r="AB73" s="201">
        <v>0</v>
      </c>
      <c r="AC73" s="201">
        <v>1.38</v>
      </c>
      <c r="AD73" s="201">
        <v>16.02</v>
      </c>
      <c r="AE73" s="201">
        <v>0</v>
      </c>
      <c r="AF73" s="201">
        <v>0</v>
      </c>
      <c r="AG73" s="201">
        <v>23.06</v>
      </c>
      <c r="AH73" s="201">
        <v>0</v>
      </c>
      <c r="AI73" s="201">
        <v>3.86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202.29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11.75</v>
      </c>
      <c r="E74" s="201">
        <v>0</v>
      </c>
      <c r="F74" s="201">
        <v>0</v>
      </c>
      <c r="G74" s="201">
        <v>19.829999999999998</v>
      </c>
      <c r="H74" s="201">
        <v>0</v>
      </c>
      <c r="I74" s="201">
        <v>0</v>
      </c>
      <c r="J74" s="201">
        <v>24.22</v>
      </c>
      <c r="K74" s="201">
        <v>0.31</v>
      </c>
      <c r="L74" s="201">
        <v>15.12</v>
      </c>
      <c r="M74" s="201">
        <v>0.94</v>
      </c>
      <c r="N74" s="201">
        <v>1.2</v>
      </c>
      <c r="O74" s="201">
        <v>0</v>
      </c>
      <c r="P74" s="201">
        <v>1.41</v>
      </c>
      <c r="Q74" s="201">
        <v>0.22</v>
      </c>
      <c r="R74" s="201">
        <v>0.21</v>
      </c>
      <c r="S74" s="201">
        <v>3.75</v>
      </c>
      <c r="T74" s="201">
        <v>0</v>
      </c>
      <c r="U74" s="201">
        <v>2.11</v>
      </c>
      <c r="V74" s="201">
        <v>0.14000000000000001</v>
      </c>
      <c r="W74" s="201">
        <v>0.35</v>
      </c>
      <c r="X74" s="201">
        <v>1.98</v>
      </c>
      <c r="Y74" s="201">
        <v>0</v>
      </c>
      <c r="Z74" s="201">
        <v>2.56</v>
      </c>
      <c r="AA74" s="201">
        <v>0.91</v>
      </c>
      <c r="AB74" s="201">
        <v>0</v>
      </c>
      <c r="AC74" s="201">
        <v>1.38</v>
      </c>
      <c r="AD74" s="201">
        <v>16.02</v>
      </c>
      <c r="AE74" s="201">
        <v>0</v>
      </c>
      <c r="AF74" s="201">
        <v>0</v>
      </c>
      <c r="AG74" s="201">
        <v>23.06</v>
      </c>
      <c r="AH74" s="201">
        <v>0</v>
      </c>
      <c r="AI74" s="201">
        <v>3.86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202.29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11.75</v>
      </c>
      <c r="E75" s="201">
        <v>0</v>
      </c>
      <c r="F75" s="201">
        <v>0</v>
      </c>
      <c r="G75" s="201">
        <v>19.829999999999998</v>
      </c>
      <c r="H75" s="201">
        <v>0</v>
      </c>
      <c r="I75" s="201">
        <v>0</v>
      </c>
      <c r="J75" s="201">
        <v>24.22</v>
      </c>
      <c r="K75" s="201">
        <v>0.31</v>
      </c>
      <c r="L75" s="201">
        <v>15.12</v>
      </c>
      <c r="M75" s="201">
        <v>0.94</v>
      </c>
      <c r="N75" s="201">
        <v>1.2</v>
      </c>
      <c r="O75" s="201">
        <v>0</v>
      </c>
      <c r="P75" s="201">
        <v>1.41</v>
      </c>
      <c r="Q75" s="201">
        <v>0.22</v>
      </c>
      <c r="R75" s="201">
        <v>0.21</v>
      </c>
      <c r="S75" s="201">
        <v>3.75</v>
      </c>
      <c r="T75" s="201">
        <v>0</v>
      </c>
      <c r="U75" s="201">
        <v>2.11</v>
      </c>
      <c r="V75" s="201">
        <v>0.14000000000000001</v>
      </c>
      <c r="W75" s="201">
        <v>0.35</v>
      </c>
      <c r="X75" s="201">
        <v>1.98</v>
      </c>
      <c r="Y75" s="201">
        <v>0</v>
      </c>
      <c r="Z75" s="201">
        <v>2.56</v>
      </c>
      <c r="AA75" s="201">
        <v>0.91</v>
      </c>
      <c r="AB75" s="201">
        <v>0</v>
      </c>
      <c r="AC75" s="201">
        <v>1.38</v>
      </c>
      <c r="AD75" s="201">
        <v>16.02</v>
      </c>
      <c r="AE75" s="201">
        <v>0</v>
      </c>
      <c r="AF75" s="201">
        <v>0</v>
      </c>
      <c r="AG75" s="201">
        <v>23.06</v>
      </c>
      <c r="AH75" s="201">
        <v>0</v>
      </c>
      <c r="AI75" s="201">
        <v>3.86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208.82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11.75</v>
      </c>
      <c r="E76" s="201">
        <v>0</v>
      </c>
      <c r="F76" s="201">
        <v>0</v>
      </c>
      <c r="G76" s="201">
        <v>19.489999999999998</v>
      </c>
      <c r="H76" s="201">
        <v>0</v>
      </c>
      <c r="I76" s="201">
        <v>0</v>
      </c>
      <c r="J76" s="201">
        <v>24.22</v>
      </c>
      <c r="K76" s="201">
        <v>0.31</v>
      </c>
      <c r="L76" s="201">
        <v>15.12</v>
      </c>
      <c r="M76" s="201">
        <v>0.94</v>
      </c>
      <c r="N76" s="201">
        <v>1.2</v>
      </c>
      <c r="O76" s="201">
        <v>0</v>
      </c>
      <c r="P76" s="201">
        <v>1.41</v>
      </c>
      <c r="Q76" s="201">
        <v>0.22</v>
      </c>
      <c r="R76" s="201">
        <v>0.21</v>
      </c>
      <c r="S76" s="201">
        <v>3.75</v>
      </c>
      <c r="T76" s="201">
        <v>0</v>
      </c>
      <c r="U76" s="201">
        <v>2.11</v>
      </c>
      <c r="V76" s="201">
        <v>0.14000000000000001</v>
      </c>
      <c r="W76" s="201">
        <v>0.35</v>
      </c>
      <c r="X76" s="201">
        <v>1.98</v>
      </c>
      <c r="Y76" s="201">
        <v>0</v>
      </c>
      <c r="Z76" s="201">
        <v>2.56</v>
      </c>
      <c r="AA76" s="201">
        <v>0.91</v>
      </c>
      <c r="AB76" s="201">
        <v>0</v>
      </c>
      <c r="AC76" s="201">
        <v>1.06</v>
      </c>
      <c r="AD76" s="201">
        <v>16.02</v>
      </c>
      <c r="AE76" s="201">
        <v>0</v>
      </c>
      <c r="AF76" s="201">
        <v>0</v>
      </c>
      <c r="AG76" s="201">
        <v>23.06</v>
      </c>
      <c r="AH76" s="201">
        <v>0</v>
      </c>
      <c r="AI76" s="201">
        <v>3.86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208.82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11.75</v>
      </c>
      <c r="E77" s="201">
        <v>0</v>
      </c>
      <c r="F77" s="201">
        <v>0</v>
      </c>
      <c r="G77" s="201">
        <v>19.489999999999998</v>
      </c>
      <c r="H77" s="201">
        <v>0</v>
      </c>
      <c r="I77" s="201">
        <v>0</v>
      </c>
      <c r="J77" s="201">
        <v>24.22</v>
      </c>
      <c r="K77" s="201">
        <v>0.31</v>
      </c>
      <c r="L77" s="201">
        <v>15.12</v>
      </c>
      <c r="M77" s="201">
        <v>0.94</v>
      </c>
      <c r="N77" s="201">
        <v>1.2</v>
      </c>
      <c r="O77" s="201">
        <v>0</v>
      </c>
      <c r="P77" s="201">
        <v>1.41</v>
      </c>
      <c r="Q77" s="201">
        <v>0.22</v>
      </c>
      <c r="R77" s="201">
        <v>0.21</v>
      </c>
      <c r="S77" s="201">
        <v>3.75</v>
      </c>
      <c r="T77" s="201">
        <v>0</v>
      </c>
      <c r="U77" s="201">
        <v>1.74</v>
      </c>
      <c r="V77" s="201">
        <v>0.14000000000000001</v>
      </c>
      <c r="W77" s="201">
        <v>0.35</v>
      </c>
      <c r="X77" s="201">
        <v>1.98</v>
      </c>
      <c r="Y77" s="201">
        <v>0</v>
      </c>
      <c r="Z77" s="201">
        <v>2.56</v>
      </c>
      <c r="AA77" s="201">
        <v>0.91</v>
      </c>
      <c r="AB77" s="201">
        <v>0</v>
      </c>
      <c r="AC77" s="201">
        <v>1.06</v>
      </c>
      <c r="AD77" s="201">
        <v>16.02</v>
      </c>
      <c r="AE77" s="201">
        <v>0</v>
      </c>
      <c r="AF77" s="201">
        <v>0</v>
      </c>
      <c r="AG77" s="201">
        <v>23.06</v>
      </c>
      <c r="AH77" s="201">
        <v>0</v>
      </c>
      <c r="AI77" s="201">
        <v>3.86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208.82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11.75</v>
      </c>
      <c r="E78" s="201">
        <v>0</v>
      </c>
      <c r="F78" s="201">
        <v>0</v>
      </c>
      <c r="G78" s="201">
        <v>19.489999999999998</v>
      </c>
      <c r="H78" s="201">
        <v>0</v>
      </c>
      <c r="I78" s="201">
        <v>0</v>
      </c>
      <c r="J78" s="201">
        <v>24.22</v>
      </c>
      <c r="K78" s="201">
        <v>0.31</v>
      </c>
      <c r="L78" s="201">
        <v>15.12</v>
      </c>
      <c r="M78" s="201">
        <v>0.94</v>
      </c>
      <c r="N78" s="201">
        <v>1.2</v>
      </c>
      <c r="O78" s="201">
        <v>0</v>
      </c>
      <c r="P78" s="201">
        <v>1.41</v>
      </c>
      <c r="Q78" s="201">
        <v>0.22</v>
      </c>
      <c r="R78" s="201">
        <v>0.21</v>
      </c>
      <c r="S78" s="201">
        <v>0.27</v>
      </c>
      <c r="T78" s="201">
        <v>0</v>
      </c>
      <c r="U78" s="201">
        <v>1.74</v>
      </c>
      <c r="V78" s="201">
        <v>0.14000000000000001</v>
      </c>
      <c r="W78" s="201">
        <v>0.35</v>
      </c>
      <c r="X78" s="201">
        <v>1.98</v>
      </c>
      <c r="Y78" s="201">
        <v>0</v>
      </c>
      <c r="Z78" s="201">
        <v>2.56</v>
      </c>
      <c r="AA78" s="201">
        <v>0.91</v>
      </c>
      <c r="AB78" s="201">
        <v>0</v>
      </c>
      <c r="AC78" s="201">
        <v>0.74</v>
      </c>
      <c r="AD78" s="201">
        <v>16.02</v>
      </c>
      <c r="AE78" s="201">
        <v>0</v>
      </c>
      <c r="AF78" s="201">
        <v>0</v>
      </c>
      <c r="AG78" s="201">
        <v>23.06</v>
      </c>
      <c r="AH78" s="201">
        <v>0</v>
      </c>
      <c r="AI78" s="201">
        <v>3.86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208.82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11.75</v>
      </c>
      <c r="E79" s="201">
        <v>0</v>
      </c>
      <c r="F79" s="201">
        <v>0</v>
      </c>
      <c r="G79" s="201">
        <v>19.489999999999998</v>
      </c>
      <c r="H79" s="201">
        <v>0</v>
      </c>
      <c r="I79" s="201">
        <v>0</v>
      </c>
      <c r="J79" s="201">
        <v>24.22</v>
      </c>
      <c r="K79" s="201">
        <v>0.52</v>
      </c>
      <c r="L79" s="201">
        <v>15.12</v>
      </c>
      <c r="M79" s="201">
        <v>0.94</v>
      </c>
      <c r="N79" s="201">
        <v>1.2</v>
      </c>
      <c r="O79" s="201">
        <v>0</v>
      </c>
      <c r="P79" s="201">
        <v>1.41</v>
      </c>
      <c r="Q79" s="201">
        <v>0.22</v>
      </c>
      <c r="R79" s="201">
        <v>0.21</v>
      </c>
      <c r="S79" s="201">
        <v>0.27</v>
      </c>
      <c r="T79" s="201">
        <v>0</v>
      </c>
      <c r="U79" s="201">
        <v>1.74</v>
      </c>
      <c r="V79" s="201">
        <v>0.14000000000000001</v>
      </c>
      <c r="W79" s="201">
        <v>0.35</v>
      </c>
      <c r="X79" s="201">
        <v>1.98</v>
      </c>
      <c r="Y79" s="201">
        <v>0</v>
      </c>
      <c r="Z79" s="201">
        <v>2.56</v>
      </c>
      <c r="AA79" s="201">
        <v>0.91</v>
      </c>
      <c r="AB79" s="201">
        <v>0</v>
      </c>
      <c r="AC79" s="201">
        <v>0.74</v>
      </c>
      <c r="AD79" s="201">
        <v>16.02</v>
      </c>
      <c r="AE79" s="201">
        <v>0</v>
      </c>
      <c r="AF79" s="201">
        <v>0</v>
      </c>
      <c r="AG79" s="201">
        <v>23.06</v>
      </c>
      <c r="AH79" s="201">
        <v>0</v>
      </c>
      <c r="AI79" s="201">
        <v>3.86</v>
      </c>
      <c r="AJ79" s="201">
        <v>0</v>
      </c>
      <c r="AK79" s="201">
        <v>2.57</v>
      </c>
      <c r="AL79" s="201">
        <v>0</v>
      </c>
      <c r="AM79" s="201">
        <v>0</v>
      </c>
      <c r="AN79" s="201">
        <v>0</v>
      </c>
      <c r="AO79" s="201">
        <v>208.82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11.75</v>
      </c>
      <c r="E80" s="201">
        <v>0</v>
      </c>
      <c r="F80" s="201">
        <v>0</v>
      </c>
      <c r="G80" s="201">
        <v>19.489999999999998</v>
      </c>
      <c r="H80" s="201">
        <v>0</v>
      </c>
      <c r="I80" s="201">
        <v>0</v>
      </c>
      <c r="J80" s="201">
        <v>24.22</v>
      </c>
      <c r="K80" s="201">
        <v>0.31</v>
      </c>
      <c r="L80" s="201">
        <v>15.12</v>
      </c>
      <c r="M80" s="201">
        <v>0.94</v>
      </c>
      <c r="N80" s="201">
        <v>1.2</v>
      </c>
      <c r="O80" s="201">
        <v>0</v>
      </c>
      <c r="P80" s="201">
        <v>1.41</v>
      </c>
      <c r="Q80" s="201">
        <v>0.22</v>
      </c>
      <c r="R80" s="201">
        <v>0.21</v>
      </c>
      <c r="S80" s="201">
        <v>0.27</v>
      </c>
      <c r="T80" s="201">
        <v>0</v>
      </c>
      <c r="U80" s="201">
        <v>1.74</v>
      </c>
      <c r="V80" s="201">
        <v>0.14000000000000001</v>
      </c>
      <c r="W80" s="201">
        <v>0.35</v>
      </c>
      <c r="X80" s="201">
        <v>1.98</v>
      </c>
      <c r="Y80" s="201">
        <v>0</v>
      </c>
      <c r="Z80" s="201">
        <v>2.56</v>
      </c>
      <c r="AA80" s="201">
        <v>0.91</v>
      </c>
      <c r="AB80" s="201">
        <v>0</v>
      </c>
      <c r="AC80" s="201">
        <v>0.74</v>
      </c>
      <c r="AD80" s="201">
        <v>16.02</v>
      </c>
      <c r="AE80" s="201">
        <v>0</v>
      </c>
      <c r="AF80" s="201">
        <v>0</v>
      </c>
      <c r="AG80" s="201">
        <v>23.06</v>
      </c>
      <c r="AH80" s="201">
        <v>0</v>
      </c>
      <c r="AI80" s="201">
        <v>3.86</v>
      </c>
      <c r="AJ80" s="201">
        <v>0</v>
      </c>
      <c r="AK80" s="201">
        <v>2.57</v>
      </c>
      <c r="AL80" s="201">
        <v>0</v>
      </c>
      <c r="AM80" s="201">
        <v>0</v>
      </c>
      <c r="AN80" s="201">
        <v>0</v>
      </c>
      <c r="AO80" s="201">
        <v>208.82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11.75</v>
      </c>
      <c r="E81" s="201">
        <v>0</v>
      </c>
      <c r="F81" s="201">
        <v>0</v>
      </c>
      <c r="G81" s="201">
        <v>19.489999999999998</v>
      </c>
      <c r="H81" s="201">
        <v>0</v>
      </c>
      <c r="I81" s="201">
        <v>0</v>
      </c>
      <c r="J81" s="201">
        <v>24.22</v>
      </c>
      <c r="K81" s="201">
        <v>0.31</v>
      </c>
      <c r="L81" s="201">
        <v>15.12</v>
      </c>
      <c r="M81" s="201">
        <v>0.94</v>
      </c>
      <c r="N81" s="201">
        <v>1.2</v>
      </c>
      <c r="O81" s="201">
        <v>0</v>
      </c>
      <c r="P81" s="201">
        <v>1.41</v>
      </c>
      <c r="Q81" s="201">
        <v>0.22</v>
      </c>
      <c r="R81" s="201">
        <v>0.21</v>
      </c>
      <c r="S81" s="201">
        <v>0.27</v>
      </c>
      <c r="T81" s="201">
        <v>0</v>
      </c>
      <c r="U81" s="201">
        <v>1.74</v>
      </c>
      <c r="V81" s="201">
        <v>0.14000000000000001</v>
      </c>
      <c r="W81" s="201">
        <v>0.35</v>
      </c>
      <c r="X81" s="201">
        <v>1.98</v>
      </c>
      <c r="Y81" s="201">
        <v>0</v>
      </c>
      <c r="Z81" s="201">
        <v>2.56</v>
      </c>
      <c r="AA81" s="201">
        <v>0.91</v>
      </c>
      <c r="AB81" s="201">
        <v>0</v>
      </c>
      <c r="AC81" s="201">
        <v>0.68</v>
      </c>
      <c r="AD81" s="201">
        <v>16.02</v>
      </c>
      <c r="AE81" s="201">
        <v>0</v>
      </c>
      <c r="AF81" s="201">
        <v>0</v>
      </c>
      <c r="AG81" s="201">
        <v>23.46</v>
      </c>
      <c r="AH81" s="201">
        <v>0</v>
      </c>
      <c r="AI81" s="201">
        <v>3.86</v>
      </c>
      <c r="AJ81" s="201">
        <v>0</v>
      </c>
      <c r="AK81" s="201">
        <v>2.65</v>
      </c>
      <c r="AL81" s="201">
        <v>0</v>
      </c>
      <c r="AM81" s="201">
        <v>0</v>
      </c>
      <c r="AN81" s="201">
        <v>0</v>
      </c>
      <c r="AO81" s="201">
        <v>208.82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11.75</v>
      </c>
      <c r="E82" s="201">
        <v>0</v>
      </c>
      <c r="F82" s="201">
        <v>0</v>
      </c>
      <c r="G82" s="201">
        <v>19.489999999999998</v>
      </c>
      <c r="H82" s="201">
        <v>0</v>
      </c>
      <c r="I82" s="201">
        <v>0</v>
      </c>
      <c r="J82" s="201">
        <v>24.22</v>
      </c>
      <c r="K82" s="201">
        <v>0.31</v>
      </c>
      <c r="L82" s="201">
        <v>15.12</v>
      </c>
      <c r="M82" s="201">
        <v>0.94</v>
      </c>
      <c r="N82" s="201">
        <v>1.2</v>
      </c>
      <c r="O82" s="201">
        <v>0</v>
      </c>
      <c r="P82" s="201">
        <v>1.41</v>
      </c>
      <c r="Q82" s="201">
        <v>0.22</v>
      </c>
      <c r="R82" s="201">
        <v>0.21</v>
      </c>
      <c r="S82" s="201">
        <v>0.27</v>
      </c>
      <c r="T82" s="201">
        <v>0</v>
      </c>
      <c r="U82" s="201">
        <v>1.74</v>
      </c>
      <c r="V82" s="201">
        <v>0.14000000000000001</v>
      </c>
      <c r="W82" s="201">
        <v>0.35</v>
      </c>
      <c r="X82" s="201">
        <v>1.98</v>
      </c>
      <c r="Y82" s="201">
        <v>0</v>
      </c>
      <c r="Z82" s="201">
        <v>2.56</v>
      </c>
      <c r="AA82" s="201">
        <v>0.91</v>
      </c>
      <c r="AB82" s="201">
        <v>0</v>
      </c>
      <c r="AC82" s="201">
        <v>0.68</v>
      </c>
      <c r="AD82" s="201">
        <v>16.02</v>
      </c>
      <c r="AE82" s="201">
        <v>0</v>
      </c>
      <c r="AF82" s="201">
        <v>0</v>
      </c>
      <c r="AG82" s="201">
        <v>23.46</v>
      </c>
      <c r="AH82" s="201">
        <v>0</v>
      </c>
      <c r="AI82" s="201">
        <v>3.86</v>
      </c>
      <c r="AJ82" s="201">
        <v>0</v>
      </c>
      <c r="AK82" s="201">
        <v>2.65</v>
      </c>
      <c r="AL82" s="201">
        <v>0</v>
      </c>
      <c r="AM82" s="201">
        <v>0</v>
      </c>
      <c r="AN82" s="201">
        <v>0</v>
      </c>
      <c r="AO82" s="201">
        <v>208.82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11.92</v>
      </c>
      <c r="E83" s="201">
        <v>0</v>
      </c>
      <c r="F83" s="201">
        <v>0</v>
      </c>
      <c r="G83" s="201">
        <v>19.489999999999998</v>
      </c>
      <c r="H83" s="201">
        <v>0</v>
      </c>
      <c r="I83" s="201">
        <v>0</v>
      </c>
      <c r="J83" s="201">
        <v>24.22</v>
      </c>
      <c r="K83" s="201">
        <v>0.31</v>
      </c>
      <c r="L83" s="201">
        <v>15.12</v>
      </c>
      <c r="M83" s="201">
        <v>0.94</v>
      </c>
      <c r="N83" s="201">
        <v>1.2</v>
      </c>
      <c r="O83" s="201">
        <v>0</v>
      </c>
      <c r="P83" s="201">
        <v>1.41</v>
      </c>
      <c r="Q83" s="201">
        <v>0.22</v>
      </c>
      <c r="R83" s="201">
        <v>0.21</v>
      </c>
      <c r="S83" s="201">
        <v>0.27</v>
      </c>
      <c r="T83" s="201">
        <v>0</v>
      </c>
      <c r="U83" s="201">
        <v>1.74</v>
      </c>
      <c r="V83" s="201">
        <v>0.14000000000000001</v>
      </c>
      <c r="W83" s="201">
        <v>0.35</v>
      </c>
      <c r="X83" s="201">
        <v>1.98</v>
      </c>
      <c r="Y83" s="201">
        <v>0</v>
      </c>
      <c r="Z83" s="201">
        <v>2.56</v>
      </c>
      <c r="AA83" s="201">
        <v>0.91</v>
      </c>
      <c r="AB83" s="201">
        <v>0</v>
      </c>
      <c r="AC83" s="201">
        <v>0.68</v>
      </c>
      <c r="AD83" s="201">
        <v>16.02</v>
      </c>
      <c r="AE83" s="201">
        <v>0</v>
      </c>
      <c r="AF83" s="201">
        <v>0</v>
      </c>
      <c r="AG83" s="201">
        <v>23.06</v>
      </c>
      <c r="AH83" s="201">
        <v>0</v>
      </c>
      <c r="AI83" s="201">
        <v>3.86</v>
      </c>
      <c r="AJ83" s="201">
        <v>0</v>
      </c>
      <c r="AK83" s="201">
        <v>1.55</v>
      </c>
      <c r="AL83" s="201">
        <v>0</v>
      </c>
      <c r="AM83" s="201">
        <v>0</v>
      </c>
      <c r="AN83" s="201">
        <v>0</v>
      </c>
      <c r="AO83" s="201">
        <v>208.82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11.92</v>
      </c>
      <c r="E84" s="201">
        <v>0</v>
      </c>
      <c r="F84" s="201">
        <v>0</v>
      </c>
      <c r="G84" s="201">
        <v>19.489999999999998</v>
      </c>
      <c r="H84" s="201">
        <v>0</v>
      </c>
      <c r="I84" s="201">
        <v>0</v>
      </c>
      <c r="J84" s="201">
        <v>24.22</v>
      </c>
      <c r="K84" s="201">
        <v>0.31</v>
      </c>
      <c r="L84" s="201">
        <v>15.12</v>
      </c>
      <c r="M84" s="201">
        <v>0.94</v>
      </c>
      <c r="N84" s="201">
        <v>1.2</v>
      </c>
      <c r="O84" s="201">
        <v>0</v>
      </c>
      <c r="P84" s="201">
        <v>1.41</v>
      </c>
      <c r="Q84" s="201">
        <v>0.22</v>
      </c>
      <c r="R84" s="201">
        <v>0.21</v>
      </c>
      <c r="S84" s="201">
        <v>0.27</v>
      </c>
      <c r="T84" s="201">
        <v>0</v>
      </c>
      <c r="U84" s="201">
        <v>1.74</v>
      </c>
      <c r="V84" s="201">
        <v>0.14000000000000001</v>
      </c>
      <c r="W84" s="201">
        <v>0.35</v>
      </c>
      <c r="X84" s="201">
        <v>1.98</v>
      </c>
      <c r="Y84" s="201">
        <v>0</v>
      </c>
      <c r="Z84" s="201">
        <v>2.56</v>
      </c>
      <c r="AA84" s="201">
        <v>0.91</v>
      </c>
      <c r="AB84" s="201">
        <v>0</v>
      </c>
      <c r="AC84" s="201">
        <v>0.68</v>
      </c>
      <c r="AD84" s="201">
        <v>16.02</v>
      </c>
      <c r="AE84" s="201">
        <v>0</v>
      </c>
      <c r="AF84" s="201">
        <v>0</v>
      </c>
      <c r="AG84" s="201">
        <v>23.06</v>
      </c>
      <c r="AH84" s="201">
        <v>0</v>
      </c>
      <c r="AI84" s="201">
        <v>3.86</v>
      </c>
      <c r="AJ84" s="201">
        <v>0</v>
      </c>
      <c r="AK84" s="201">
        <v>2.1800000000000002</v>
      </c>
      <c r="AL84" s="201">
        <v>0</v>
      </c>
      <c r="AM84" s="201">
        <v>0</v>
      </c>
      <c r="AN84" s="201">
        <v>0</v>
      </c>
      <c r="AO84" s="201">
        <v>208.82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11.92</v>
      </c>
      <c r="E85" s="201">
        <v>0</v>
      </c>
      <c r="F85" s="201">
        <v>0</v>
      </c>
      <c r="G85" s="201">
        <v>19.489999999999998</v>
      </c>
      <c r="H85" s="201">
        <v>0</v>
      </c>
      <c r="I85" s="201">
        <v>0</v>
      </c>
      <c r="J85" s="201">
        <v>24.22</v>
      </c>
      <c r="K85" s="201">
        <v>0.31</v>
      </c>
      <c r="L85" s="201">
        <v>15.12</v>
      </c>
      <c r="M85" s="201">
        <v>0.94</v>
      </c>
      <c r="N85" s="201">
        <v>1.2</v>
      </c>
      <c r="O85" s="201">
        <v>0</v>
      </c>
      <c r="P85" s="201">
        <v>1.41</v>
      </c>
      <c r="Q85" s="201">
        <v>0.22</v>
      </c>
      <c r="R85" s="201">
        <v>0.21</v>
      </c>
      <c r="S85" s="201">
        <v>0.27</v>
      </c>
      <c r="T85" s="201">
        <v>0</v>
      </c>
      <c r="U85" s="201">
        <v>1.74</v>
      </c>
      <c r="V85" s="201">
        <v>0.14000000000000001</v>
      </c>
      <c r="W85" s="201">
        <v>0.35</v>
      </c>
      <c r="X85" s="201">
        <v>1.98</v>
      </c>
      <c r="Y85" s="201">
        <v>0</v>
      </c>
      <c r="Z85" s="201">
        <v>2.56</v>
      </c>
      <c r="AA85" s="201">
        <v>0.91</v>
      </c>
      <c r="AB85" s="201">
        <v>0</v>
      </c>
      <c r="AC85" s="201">
        <v>0.68</v>
      </c>
      <c r="AD85" s="201">
        <v>16.02</v>
      </c>
      <c r="AE85" s="201">
        <v>0</v>
      </c>
      <c r="AF85" s="201">
        <v>0</v>
      </c>
      <c r="AG85" s="201">
        <v>23.06</v>
      </c>
      <c r="AH85" s="201">
        <v>0</v>
      </c>
      <c r="AI85" s="201">
        <v>3.86</v>
      </c>
      <c r="AJ85" s="201">
        <v>0</v>
      </c>
      <c r="AK85" s="201">
        <v>2.1800000000000002</v>
      </c>
      <c r="AL85" s="201">
        <v>0</v>
      </c>
      <c r="AM85" s="201">
        <v>0</v>
      </c>
      <c r="AN85" s="201">
        <v>0</v>
      </c>
      <c r="AO85" s="201">
        <v>208.82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11.92</v>
      </c>
      <c r="E86" s="201">
        <v>0</v>
      </c>
      <c r="F86" s="201">
        <v>0</v>
      </c>
      <c r="G86" s="201">
        <v>19.489999999999998</v>
      </c>
      <c r="H86" s="201">
        <v>0</v>
      </c>
      <c r="I86" s="201">
        <v>0</v>
      </c>
      <c r="J86" s="201">
        <v>24.22</v>
      </c>
      <c r="K86" s="201">
        <v>0.31</v>
      </c>
      <c r="L86" s="201">
        <v>15.12</v>
      </c>
      <c r="M86" s="201">
        <v>0.94</v>
      </c>
      <c r="N86" s="201">
        <v>1.2</v>
      </c>
      <c r="O86" s="201">
        <v>0</v>
      </c>
      <c r="P86" s="201">
        <v>1.41</v>
      </c>
      <c r="Q86" s="201">
        <v>0.22</v>
      </c>
      <c r="R86" s="201">
        <v>0.21</v>
      </c>
      <c r="S86" s="201">
        <v>0.27</v>
      </c>
      <c r="T86" s="201">
        <v>0</v>
      </c>
      <c r="U86" s="201">
        <v>1.74</v>
      </c>
      <c r="V86" s="201">
        <v>0.14000000000000001</v>
      </c>
      <c r="W86" s="201">
        <v>0.35</v>
      </c>
      <c r="X86" s="201">
        <v>1.98</v>
      </c>
      <c r="Y86" s="201">
        <v>0</v>
      </c>
      <c r="Z86" s="201">
        <v>2.56</v>
      </c>
      <c r="AA86" s="201">
        <v>0.91</v>
      </c>
      <c r="AB86" s="201">
        <v>0</v>
      </c>
      <c r="AC86" s="201">
        <v>0.68</v>
      </c>
      <c r="AD86" s="201">
        <v>16.02</v>
      </c>
      <c r="AE86" s="201">
        <v>0</v>
      </c>
      <c r="AF86" s="201">
        <v>0</v>
      </c>
      <c r="AG86" s="201">
        <v>23.06</v>
      </c>
      <c r="AH86" s="201">
        <v>0</v>
      </c>
      <c r="AI86" s="201">
        <v>3.86</v>
      </c>
      <c r="AJ86" s="201">
        <v>0</v>
      </c>
      <c r="AK86" s="201">
        <v>2.1800000000000002</v>
      </c>
      <c r="AL86" s="201">
        <v>0</v>
      </c>
      <c r="AM86" s="201">
        <v>0</v>
      </c>
      <c r="AN86" s="201">
        <v>0</v>
      </c>
      <c r="AO86" s="201">
        <v>208.82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11.92</v>
      </c>
      <c r="E87" s="201">
        <v>0</v>
      </c>
      <c r="F87" s="201">
        <v>0</v>
      </c>
      <c r="G87" s="201">
        <v>19.489999999999998</v>
      </c>
      <c r="H87" s="201">
        <v>0</v>
      </c>
      <c r="I87" s="201">
        <v>0</v>
      </c>
      <c r="J87" s="201">
        <v>24.22</v>
      </c>
      <c r="K87" s="201">
        <v>0.31</v>
      </c>
      <c r="L87" s="201">
        <v>15.12</v>
      </c>
      <c r="M87" s="201">
        <v>0.94</v>
      </c>
      <c r="N87" s="201">
        <v>1.2</v>
      </c>
      <c r="O87" s="201">
        <v>0</v>
      </c>
      <c r="P87" s="201">
        <v>1.41</v>
      </c>
      <c r="Q87" s="201">
        <v>0.22</v>
      </c>
      <c r="R87" s="201">
        <v>0.21</v>
      </c>
      <c r="S87" s="201">
        <v>0.27</v>
      </c>
      <c r="T87" s="201">
        <v>0</v>
      </c>
      <c r="U87" s="201">
        <v>1.74</v>
      </c>
      <c r="V87" s="201">
        <v>0.14000000000000001</v>
      </c>
      <c r="W87" s="201">
        <v>0.35</v>
      </c>
      <c r="X87" s="201">
        <v>1.98</v>
      </c>
      <c r="Y87" s="201">
        <v>0</v>
      </c>
      <c r="Z87" s="201">
        <v>2.56</v>
      </c>
      <c r="AA87" s="201">
        <v>0.91</v>
      </c>
      <c r="AB87" s="201">
        <v>0</v>
      </c>
      <c r="AC87" s="201">
        <v>0.68</v>
      </c>
      <c r="AD87" s="201">
        <v>16.02</v>
      </c>
      <c r="AE87" s="201">
        <v>0</v>
      </c>
      <c r="AF87" s="201">
        <v>0</v>
      </c>
      <c r="AG87" s="201">
        <v>23.06</v>
      </c>
      <c r="AH87" s="201">
        <v>0</v>
      </c>
      <c r="AI87" s="201">
        <v>3.86</v>
      </c>
      <c r="AJ87" s="201">
        <v>0</v>
      </c>
      <c r="AK87" s="201">
        <v>3.26</v>
      </c>
      <c r="AL87" s="201">
        <v>0</v>
      </c>
      <c r="AM87" s="201">
        <v>0</v>
      </c>
      <c r="AN87" s="201">
        <v>0</v>
      </c>
      <c r="AO87" s="201">
        <v>208.82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11.92</v>
      </c>
      <c r="E88" s="201">
        <v>0</v>
      </c>
      <c r="F88" s="201">
        <v>0</v>
      </c>
      <c r="G88" s="201">
        <v>19.489999999999998</v>
      </c>
      <c r="H88" s="201">
        <v>0</v>
      </c>
      <c r="I88" s="201">
        <v>0</v>
      </c>
      <c r="J88" s="201">
        <v>24.22</v>
      </c>
      <c r="K88" s="201">
        <v>0.31</v>
      </c>
      <c r="L88" s="201">
        <v>15.12</v>
      </c>
      <c r="M88" s="201">
        <v>0.94</v>
      </c>
      <c r="N88" s="201">
        <v>1.2</v>
      </c>
      <c r="O88" s="201">
        <v>0</v>
      </c>
      <c r="P88" s="201">
        <v>1.41</v>
      </c>
      <c r="Q88" s="201">
        <v>0.22</v>
      </c>
      <c r="R88" s="201">
        <v>0.21</v>
      </c>
      <c r="S88" s="201">
        <v>0.27</v>
      </c>
      <c r="T88" s="201">
        <v>0</v>
      </c>
      <c r="U88" s="201">
        <v>1.74</v>
      </c>
      <c r="V88" s="201">
        <v>0.14000000000000001</v>
      </c>
      <c r="W88" s="201">
        <v>0.35</v>
      </c>
      <c r="X88" s="201">
        <v>1.98</v>
      </c>
      <c r="Y88" s="201">
        <v>0</v>
      </c>
      <c r="Z88" s="201">
        <v>2.56</v>
      </c>
      <c r="AA88" s="201">
        <v>0.91</v>
      </c>
      <c r="AB88" s="201">
        <v>0</v>
      </c>
      <c r="AC88" s="201">
        <v>0.68</v>
      </c>
      <c r="AD88" s="201">
        <v>16.02</v>
      </c>
      <c r="AE88" s="201">
        <v>0</v>
      </c>
      <c r="AF88" s="201">
        <v>0</v>
      </c>
      <c r="AG88" s="201">
        <v>23.06</v>
      </c>
      <c r="AH88" s="201">
        <v>0</v>
      </c>
      <c r="AI88" s="201">
        <v>3.86</v>
      </c>
      <c r="AJ88" s="201">
        <v>0</v>
      </c>
      <c r="AK88" s="201">
        <v>3.26</v>
      </c>
      <c r="AL88" s="201">
        <v>0</v>
      </c>
      <c r="AM88" s="201">
        <v>0</v>
      </c>
      <c r="AN88" s="201">
        <v>0</v>
      </c>
      <c r="AO88" s="201">
        <v>208.82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11.92</v>
      </c>
      <c r="E89" s="201">
        <v>0</v>
      </c>
      <c r="F89" s="201">
        <v>0</v>
      </c>
      <c r="G89" s="201">
        <v>19.489999999999998</v>
      </c>
      <c r="H89" s="201">
        <v>0</v>
      </c>
      <c r="I89" s="201">
        <v>0</v>
      </c>
      <c r="J89" s="201">
        <v>24.22</v>
      </c>
      <c r="K89" s="201">
        <v>0.31</v>
      </c>
      <c r="L89" s="201">
        <v>15.12</v>
      </c>
      <c r="M89" s="201">
        <v>0.94</v>
      </c>
      <c r="N89" s="201">
        <v>1.2</v>
      </c>
      <c r="O89" s="201">
        <v>0</v>
      </c>
      <c r="P89" s="201">
        <v>1.41</v>
      </c>
      <c r="Q89" s="201">
        <v>0.22</v>
      </c>
      <c r="R89" s="201">
        <v>0.21</v>
      </c>
      <c r="S89" s="201">
        <v>0.27</v>
      </c>
      <c r="T89" s="201">
        <v>0</v>
      </c>
      <c r="U89" s="201">
        <v>1.74</v>
      </c>
      <c r="V89" s="201">
        <v>0.14000000000000001</v>
      </c>
      <c r="W89" s="201">
        <v>0.35</v>
      </c>
      <c r="X89" s="201">
        <v>1.98</v>
      </c>
      <c r="Y89" s="201">
        <v>0</v>
      </c>
      <c r="Z89" s="201">
        <v>2.56</v>
      </c>
      <c r="AA89" s="201">
        <v>0.91</v>
      </c>
      <c r="AB89" s="201">
        <v>0</v>
      </c>
      <c r="AC89" s="201">
        <v>0.68</v>
      </c>
      <c r="AD89" s="201">
        <v>16.02</v>
      </c>
      <c r="AE89" s="201">
        <v>0</v>
      </c>
      <c r="AF89" s="201">
        <v>0</v>
      </c>
      <c r="AG89" s="201">
        <v>23.06</v>
      </c>
      <c r="AH89" s="201">
        <v>0</v>
      </c>
      <c r="AI89" s="201">
        <v>3.86</v>
      </c>
      <c r="AJ89" s="201">
        <v>0</v>
      </c>
      <c r="AK89" s="201">
        <v>3.26</v>
      </c>
      <c r="AL89" s="201">
        <v>0</v>
      </c>
      <c r="AM89" s="201">
        <v>0</v>
      </c>
      <c r="AN89" s="201">
        <v>0</v>
      </c>
      <c r="AO89" s="201">
        <v>208.82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11.92</v>
      </c>
      <c r="E90" s="201">
        <v>0</v>
      </c>
      <c r="F90" s="201">
        <v>0</v>
      </c>
      <c r="G90" s="201">
        <v>19.489999999999998</v>
      </c>
      <c r="H90" s="201">
        <v>0</v>
      </c>
      <c r="I90" s="201">
        <v>0</v>
      </c>
      <c r="J90" s="201">
        <v>24.22</v>
      </c>
      <c r="K90" s="201">
        <v>0.31</v>
      </c>
      <c r="L90" s="201">
        <v>15.12</v>
      </c>
      <c r="M90" s="201">
        <v>0.94</v>
      </c>
      <c r="N90" s="201">
        <v>1.2</v>
      </c>
      <c r="O90" s="201">
        <v>0</v>
      </c>
      <c r="P90" s="201">
        <v>1.41</v>
      </c>
      <c r="Q90" s="201">
        <v>0.22</v>
      </c>
      <c r="R90" s="201">
        <v>0.21</v>
      </c>
      <c r="S90" s="201">
        <v>0.27</v>
      </c>
      <c r="T90" s="201">
        <v>0</v>
      </c>
      <c r="U90" s="201">
        <v>1.74</v>
      </c>
      <c r="V90" s="201">
        <v>0.14000000000000001</v>
      </c>
      <c r="W90" s="201">
        <v>0.35</v>
      </c>
      <c r="X90" s="201">
        <v>1.98</v>
      </c>
      <c r="Y90" s="201">
        <v>0</v>
      </c>
      <c r="Z90" s="201">
        <v>2.56</v>
      </c>
      <c r="AA90" s="201">
        <v>0.91</v>
      </c>
      <c r="AB90" s="201">
        <v>0</v>
      </c>
      <c r="AC90" s="201">
        <v>0.68</v>
      </c>
      <c r="AD90" s="201">
        <v>16.02</v>
      </c>
      <c r="AE90" s="201">
        <v>0</v>
      </c>
      <c r="AF90" s="201">
        <v>0</v>
      </c>
      <c r="AG90" s="201">
        <v>23.06</v>
      </c>
      <c r="AH90" s="201">
        <v>0</v>
      </c>
      <c r="AI90" s="201">
        <v>3.86</v>
      </c>
      <c r="AJ90" s="201">
        <v>0</v>
      </c>
      <c r="AK90" s="201">
        <v>3.26</v>
      </c>
      <c r="AL90" s="201">
        <v>0</v>
      </c>
      <c r="AM90" s="201">
        <v>0</v>
      </c>
      <c r="AN90" s="201">
        <v>0</v>
      </c>
      <c r="AO90" s="201">
        <v>208.82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12.08</v>
      </c>
      <c r="E91" s="201">
        <v>0</v>
      </c>
      <c r="F91" s="201">
        <v>0</v>
      </c>
      <c r="G91" s="201">
        <v>19.489999999999998</v>
      </c>
      <c r="H91" s="201">
        <v>0</v>
      </c>
      <c r="I91" s="201">
        <v>0</v>
      </c>
      <c r="J91" s="201">
        <v>24.55</v>
      </c>
      <c r="K91" s="201">
        <v>0.31</v>
      </c>
      <c r="L91" s="201">
        <v>15.12</v>
      </c>
      <c r="M91" s="201">
        <v>0.94</v>
      </c>
      <c r="N91" s="201">
        <v>1.2</v>
      </c>
      <c r="O91" s="201">
        <v>0</v>
      </c>
      <c r="P91" s="201">
        <v>1.41</v>
      </c>
      <c r="Q91" s="201">
        <v>0.22</v>
      </c>
      <c r="R91" s="201">
        <v>0.21</v>
      </c>
      <c r="S91" s="201">
        <v>0.27</v>
      </c>
      <c r="T91" s="201">
        <v>0</v>
      </c>
      <c r="U91" s="201">
        <v>1.74</v>
      </c>
      <c r="V91" s="201">
        <v>0.14000000000000001</v>
      </c>
      <c r="W91" s="201">
        <v>0.35</v>
      </c>
      <c r="X91" s="201">
        <v>1.98</v>
      </c>
      <c r="Y91" s="201">
        <v>0</v>
      </c>
      <c r="Z91" s="201">
        <v>2.56</v>
      </c>
      <c r="AA91" s="201">
        <v>0.91</v>
      </c>
      <c r="AB91" s="201">
        <v>0</v>
      </c>
      <c r="AC91" s="201">
        <v>0.68</v>
      </c>
      <c r="AD91" s="201">
        <v>16.02</v>
      </c>
      <c r="AE91" s="201">
        <v>0</v>
      </c>
      <c r="AF91" s="201">
        <v>0</v>
      </c>
      <c r="AG91" s="201">
        <v>23.06</v>
      </c>
      <c r="AH91" s="201">
        <v>0</v>
      </c>
      <c r="AI91" s="201">
        <v>3.86</v>
      </c>
      <c r="AJ91" s="201">
        <v>0</v>
      </c>
      <c r="AK91" s="201">
        <v>2.1800000000000002</v>
      </c>
      <c r="AL91" s="201">
        <v>0</v>
      </c>
      <c r="AM91" s="201">
        <v>0</v>
      </c>
      <c r="AN91" s="201">
        <v>0</v>
      </c>
      <c r="AO91" s="201">
        <v>208.82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12.08</v>
      </c>
      <c r="E92" s="201">
        <v>0</v>
      </c>
      <c r="F92" s="201">
        <v>0</v>
      </c>
      <c r="G92" s="201">
        <v>19.489999999999998</v>
      </c>
      <c r="H92" s="201">
        <v>0</v>
      </c>
      <c r="I92" s="201">
        <v>0</v>
      </c>
      <c r="J92" s="201">
        <v>24.55</v>
      </c>
      <c r="K92" s="201">
        <v>0.31</v>
      </c>
      <c r="L92" s="201">
        <v>15.12</v>
      </c>
      <c r="M92" s="201">
        <v>0.94</v>
      </c>
      <c r="N92" s="201">
        <v>1.2</v>
      </c>
      <c r="O92" s="201">
        <v>0</v>
      </c>
      <c r="P92" s="201">
        <v>1.41</v>
      </c>
      <c r="Q92" s="201">
        <v>0.22</v>
      </c>
      <c r="R92" s="201">
        <v>0.21</v>
      </c>
      <c r="S92" s="201">
        <v>0.27</v>
      </c>
      <c r="T92" s="201">
        <v>0</v>
      </c>
      <c r="U92" s="201">
        <v>1.74</v>
      </c>
      <c r="V92" s="201">
        <v>0.14000000000000001</v>
      </c>
      <c r="W92" s="201">
        <v>0.35</v>
      </c>
      <c r="X92" s="201">
        <v>1.98</v>
      </c>
      <c r="Y92" s="201">
        <v>0</v>
      </c>
      <c r="Z92" s="201">
        <v>2.56</v>
      </c>
      <c r="AA92" s="201">
        <v>0.91</v>
      </c>
      <c r="AB92" s="201">
        <v>0</v>
      </c>
      <c r="AC92" s="201">
        <v>0.68</v>
      </c>
      <c r="AD92" s="201">
        <v>16.02</v>
      </c>
      <c r="AE92" s="201">
        <v>0</v>
      </c>
      <c r="AF92" s="201">
        <v>0</v>
      </c>
      <c r="AG92" s="201">
        <v>23.06</v>
      </c>
      <c r="AH92" s="201">
        <v>0</v>
      </c>
      <c r="AI92" s="201">
        <v>3.86</v>
      </c>
      <c r="AJ92" s="201">
        <v>0</v>
      </c>
      <c r="AK92" s="201">
        <v>2.1800000000000002</v>
      </c>
      <c r="AL92" s="201">
        <v>0</v>
      </c>
      <c r="AM92" s="201">
        <v>0</v>
      </c>
      <c r="AN92" s="201">
        <v>0</v>
      </c>
      <c r="AO92" s="201">
        <v>208.82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12.08</v>
      </c>
      <c r="E93" s="201">
        <v>0</v>
      </c>
      <c r="F93" s="201">
        <v>0</v>
      </c>
      <c r="G93" s="201">
        <v>19.66</v>
      </c>
      <c r="H93" s="201">
        <v>0</v>
      </c>
      <c r="I93" s="201">
        <v>0</v>
      </c>
      <c r="J93" s="201">
        <v>24.55</v>
      </c>
      <c r="K93" s="201">
        <v>0.31</v>
      </c>
      <c r="L93" s="201">
        <v>15.12</v>
      </c>
      <c r="M93" s="201">
        <v>0.94</v>
      </c>
      <c r="N93" s="201">
        <v>1.2</v>
      </c>
      <c r="O93" s="201">
        <v>0</v>
      </c>
      <c r="P93" s="201">
        <v>1.41</v>
      </c>
      <c r="Q93" s="201">
        <v>0.22</v>
      </c>
      <c r="R93" s="201">
        <v>0.21</v>
      </c>
      <c r="S93" s="201">
        <v>0.27</v>
      </c>
      <c r="T93" s="201">
        <v>0</v>
      </c>
      <c r="U93" s="201">
        <v>1.74</v>
      </c>
      <c r="V93" s="201">
        <v>0.14000000000000001</v>
      </c>
      <c r="W93" s="201">
        <v>0.35</v>
      </c>
      <c r="X93" s="201">
        <v>1.98</v>
      </c>
      <c r="Y93" s="201">
        <v>0</v>
      </c>
      <c r="Z93" s="201">
        <v>2.56</v>
      </c>
      <c r="AA93" s="201">
        <v>0.91</v>
      </c>
      <c r="AB93" s="201">
        <v>0</v>
      </c>
      <c r="AC93" s="201">
        <v>0.68</v>
      </c>
      <c r="AD93" s="201">
        <v>16.02</v>
      </c>
      <c r="AE93" s="201">
        <v>0</v>
      </c>
      <c r="AF93" s="201">
        <v>0</v>
      </c>
      <c r="AG93" s="201">
        <v>23.06</v>
      </c>
      <c r="AH93" s="201">
        <v>0</v>
      </c>
      <c r="AI93" s="201">
        <v>3.86</v>
      </c>
      <c r="AJ93" s="201">
        <v>0</v>
      </c>
      <c r="AK93" s="201">
        <v>2.1800000000000002</v>
      </c>
      <c r="AL93" s="201">
        <v>0</v>
      </c>
      <c r="AM93" s="201">
        <v>0</v>
      </c>
      <c r="AN93" s="201">
        <v>0</v>
      </c>
      <c r="AO93" s="201">
        <v>208.82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12.08</v>
      </c>
      <c r="E94" s="201">
        <v>0</v>
      </c>
      <c r="F94" s="201">
        <v>0</v>
      </c>
      <c r="G94" s="201">
        <v>19.66</v>
      </c>
      <c r="H94" s="201">
        <v>0</v>
      </c>
      <c r="I94" s="201">
        <v>0</v>
      </c>
      <c r="J94" s="201">
        <v>24.55</v>
      </c>
      <c r="K94" s="201">
        <v>0.31</v>
      </c>
      <c r="L94" s="201">
        <v>15.12</v>
      </c>
      <c r="M94" s="201">
        <v>0.94</v>
      </c>
      <c r="N94" s="201">
        <v>1.2</v>
      </c>
      <c r="O94" s="201">
        <v>0</v>
      </c>
      <c r="P94" s="201">
        <v>1.41</v>
      </c>
      <c r="Q94" s="201">
        <v>0.22</v>
      </c>
      <c r="R94" s="201">
        <v>0.21</v>
      </c>
      <c r="S94" s="201">
        <v>0.27</v>
      </c>
      <c r="T94" s="201">
        <v>0</v>
      </c>
      <c r="U94" s="201">
        <v>1.74</v>
      </c>
      <c r="V94" s="201">
        <v>0.14000000000000001</v>
      </c>
      <c r="W94" s="201">
        <v>0.35</v>
      </c>
      <c r="X94" s="201">
        <v>1.98</v>
      </c>
      <c r="Y94" s="201">
        <v>0</v>
      </c>
      <c r="Z94" s="201">
        <v>2.56</v>
      </c>
      <c r="AA94" s="201">
        <v>0.91</v>
      </c>
      <c r="AB94" s="201">
        <v>0</v>
      </c>
      <c r="AC94" s="201">
        <v>0.68</v>
      </c>
      <c r="AD94" s="201">
        <v>16.02</v>
      </c>
      <c r="AE94" s="201">
        <v>0</v>
      </c>
      <c r="AF94" s="201">
        <v>0</v>
      </c>
      <c r="AG94" s="201">
        <v>23.06</v>
      </c>
      <c r="AH94" s="201">
        <v>0</v>
      </c>
      <c r="AI94" s="201">
        <v>3.86</v>
      </c>
      <c r="AJ94" s="201">
        <v>0</v>
      </c>
      <c r="AK94" s="201">
        <v>2.1800000000000002</v>
      </c>
      <c r="AL94" s="201">
        <v>0</v>
      </c>
      <c r="AM94" s="201">
        <v>0</v>
      </c>
      <c r="AN94" s="201">
        <v>0</v>
      </c>
      <c r="AO94" s="201">
        <v>208.82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12.08</v>
      </c>
      <c r="E95" s="201">
        <v>0</v>
      </c>
      <c r="F95" s="201">
        <v>0</v>
      </c>
      <c r="G95" s="201">
        <v>19.66</v>
      </c>
      <c r="H95" s="201">
        <v>0</v>
      </c>
      <c r="I95" s="201">
        <v>0</v>
      </c>
      <c r="J95" s="201">
        <v>24.55</v>
      </c>
      <c r="K95" s="201">
        <v>0.31</v>
      </c>
      <c r="L95" s="201">
        <v>15.12</v>
      </c>
      <c r="M95" s="201">
        <v>0.94</v>
      </c>
      <c r="N95" s="201">
        <v>1.2</v>
      </c>
      <c r="O95" s="201">
        <v>0</v>
      </c>
      <c r="P95" s="201">
        <v>1.41</v>
      </c>
      <c r="Q95" s="201">
        <v>0.22</v>
      </c>
      <c r="R95" s="201">
        <v>0.21</v>
      </c>
      <c r="S95" s="201">
        <v>0.27</v>
      </c>
      <c r="T95" s="201">
        <v>0</v>
      </c>
      <c r="U95" s="201">
        <v>1.74</v>
      </c>
      <c r="V95" s="201">
        <v>0.14000000000000001</v>
      </c>
      <c r="W95" s="201">
        <v>0.35</v>
      </c>
      <c r="X95" s="201">
        <v>1.98</v>
      </c>
      <c r="Y95" s="201">
        <v>0</v>
      </c>
      <c r="Z95" s="201">
        <v>2.56</v>
      </c>
      <c r="AA95" s="201">
        <v>0.91</v>
      </c>
      <c r="AB95" s="201">
        <v>0</v>
      </c>
      <c r="AC95" s="201">
        <v>0.68</v>
      </c>
      <c r="AD95" s="201">
        <v>16.02</v>
      </c>
      <c r="AE95" s="201">
        <v>0</v>
      </c>
      <c r="AF95" s="201">
        <v>0</v>
      </c>
      <c r="AG95" s="201">
        <v>23.06</v>
      </c>
      <c r="AH95" s="201">
        <v>0</v>
      </c>
      <c r="AI95" s="201">
        <v>3.86</v>
      </c>
      <c r="AJ95" s="201">
        <v>0</v>
      </c>
      <c r="AK95" s="201">
        <v>3.26</v>
      </c>
      <c r="AL95" s="201">
        <v>0</v>
      </c>
      <c r="AM95" s="201">
        <v>0</v>
      </c>
      <c r="AN95" s="201">
        <v>0</v>
      </c>
      <c r="AO95" s="201">
        <v>208.82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12.08</v>
      </c>
      <c r="E96" s="201">
        <v>0</v>
      </c>
      <c r="F96" s="201">
        <v>0</v>
      </c>
      <c r="G96" s="201">
        <v>19.66</v>
      </c>
      <c r="H96" s="201">
        <v>0</v>
      </c>
      <c r="I96" s="201">
        <v>0</v>
      </c>
      <c r="J96" s="201">
        <v>24.55</v>
      </c>
      <c r="K96" s="201">
        <v>0.31</v>
      </c>
      <c r="L96" s="201">
        <v>15.12</v>
      </c>
      <c r="M96" s="201">
        <v>0.94</v>
      </c>
      <c r="N96" s="201">
        <v>1.2</v>
      </c>
      <c r="O96" s="201">
        <v>0</v>
      </c>
      <c r="P96" s="201">
        <v>1.41</v>
      </c>
      <c r="Q96" s="201">
        <v>0.22</v>
      </c>
      <c r="R96" s="201">
        <v>0.21</v>
      </c>
      <c r="S96" s="201">
        <v>0.27</v>
      </c>
      <c r="T96" s="201">
        <v>0</v>
      </c>
      <c r="U96" s="201">
        <v>1.74</v>
      </c>
      <c r="V96" s="201">
        <v>0.14000000000000001</v>
      </c>
      <c r="W96" s="201">
        <v>0.35</v>
      </c>
      <c r="X96" s="201">
        <v>1.98</v>
      </c>
      <c r="Y96" s="201">
        <v>0</v>
      </c>
      <c r="Z96" s="201">
        <v>2.56</v>
      </c>
      <c r="AA96" s="201">
        <v>0.91</v>
      </c>
      <c r="AB96" s="201">
        <v>0</v>
      </c>
      <c r="AC96" s="201">
        <v>0.68</v>
      </c>
      <c r="AD96" s="201">
        <v>16.02</v>
      </c>
      <c r="AE96" s="201">
        <v>0</v>
      </c>
      <c r="AF96" s="201">
        <v>0</v>
      </c>
      <c r="AG96" s="201">
        <v>23.06</v>
      </c>
      <c r="AH96" s="201">
        <v>0</v>
      </c>
      <c r="AI96" s="201">
        <v>3.86</v>
      </c>
      <c r="AJ96" s="201">
        <v>0</v>
      </c>
      <c r="AK96" s="201">
        <v>3.26</v>
      </c>
      <c r="AL96" s="201">
        <v>0</v>
      </c>
      <c r="AM96" s="201">
        <v>0</v>
      </c>
      <c r="AN96" s="201">
        <v>0</v>
      </c>
      <c r="AO96" s="201">
        <v>208.82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12.08</v>
      </c>
      <c r="E97" s="201">
        <v>0</v>
      </c>
      <c r="F97" s="201">
        <v>0</v>
      </c>
      <c r="G97" s="201">
        <v>19.66</v>
      </c>
      <c r="H97" s="201">
        <v>0</v>
      </c>
      <c r="I97" s="201">
        <v>0</v>
      </c>
      <c r="J97" s="201">
        <v>24.55</v>
      </c>
      <c r="K97" s="201">
        <v>0.31</v>
      </c>
      <c r="L97" s="201">
        <v>15.12</v>
      </c>
      <c r="M97" s="201">
        <v>0.94</v>
      </c>
      <c r="N97" s="201">
        <v>1.2</v>
      </c>
      <c r="O97" s="201">
        <v>0</v>
      </c>
      <c r="P97" s="201">
        <v>1.41</v>
      </c>
      <c r="Q97" s="201">
        <v>0.22</v>
      </c>
      <c r="R97" s="201">
        <v>0.21</v>
      </c>
      <c r="S97" s="201">
        <v>0.27</v>
      </c>
      <c r="T97" s="201">
        <v>0</v>
      </c>
      <c r="U97" s="201">
        <v>1.74</v>
      </c>
      <c r="V97" s="201">
        <v>0.14000000000000001</v>
      </c>
      <c r="W97" s="201">
        <v>0.35</v>
      </c>
      <c r="X97" s="201">
        <v>1.98</v>
      </c>
      <c r="Y97" s="201">
        <v>0</v>
      </c>
      <c r="Z97" s="201">
        <v>2.56</v>
      </c>
      <c r="AA97" s="201">
        <v>0.91</v>
      </c>
      <c r="AB97" s="201">
        <v>0</v>
      </c>
      <c r="AC97" s="201">
        <v>0.68</v>
      </c>
      <c r="AD97" s="201">
        <v>16.02</v>
      </c>
      <c r="AE97" s="201">
        <v>0</v>
      </c>
      <c r="AF97" s="201">
        <v>0</v>
      </c>
      <c r="AG97" s="201">
        <v>23.06</v>
      </c>
      <c r="AH97" s="201">
        <v>0</v>
      </c>
      <c r="AI97" s="201">
        <v>3.86</v>
      </c>
      <c r="AJ97" s="201">
        <v>0</v>
      </c>
      <c r="AK97" s="201">
        <v>3.26</v>
      </c>
      <c r="AL97" s="201">
        <v>0</v>
      </c>
      <c r="AM97" s="201">
        <v>0</v>
      </c>
      <c r="AN97" s="201">
        <v>0</v>
      </c>
      <c r="AO97" s="201">
        <v>208.82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12.08</v>
      </c>
      <c r="E98" s="201">
        <v>0</v>
      </c>
      <c r="F98" s="201">
        <v>0</v>
      </c>
      <c r="G98" s="201">
        <v>19.66</v>
      </c>
      <c r="H98" s="201">
        <v>0</v>
      </c>
      <c r="I98" s="201">
        <v>0</v>
      </c>
      <c r="J98" s="201">
        <v>24.55</v>
      </c>
      <c r="K98" s="201">
        <v>0.31</v>
      </c>
      <c r="L98" s="201">
        <v>15.12</v>
      </c>
      <c r="M98" s="201">
        <v>0.94</v>
      </c>
      <c r="N98" s="201">
        <v>1.2</v>
      </c>
      <c r="O98" s="201">
        <v>0</v>
      </c>
      <c r="P98" s="201">
        <v>1.41</v>
      </c>
      <c r="Q98" s="201">
        <v>0.22</v>
      </c>
      <c r="R98" s="201">
        <v>0.21</v>
      </c>
      <c r="S98" s="201">
        <v>0.27</v>
      </c>
      <c r="T98" s="201">
        <v>0</v>
      </c>
      <c r="U98" s="201">
        <v>1.74</v>
      </c>
      <c r="V98" s="201">
        <v>0.14000000000000001</v>
      </c>
      <c r="W98" s="201">
        <v>0.35</v>
      </c>
      <c r="X98" s="201">
        <v>1.98</v>
      </c>
      <c r="Y98" s="201">
        <v>0</v>
      </c>
      <c r="Z98" s="201">
        <v>2.56</v>
      </c>
      <c r="AA98" s="201">
        <v>0.91</v>
      </c>
      <c r="AB98" s="201">
        <v>0</v>
      </c>
      <c r="AC98" s="201">
        <v>0.68</v>
      </c>
      <c r="AD98" s="201">
        <v>16.02</v>
      </c>
      <c r="AE98" s="201">
        <v>0</v>
      </c>
      <c r="AF98" s="201">
        <v>0</v>
      </c>
      <c r="AG98" s="201">
        <v>23.06</v>
      </c>
      <c r="AH98" s="201">
        <v>0</v>
      </c>
      <c r="AI98" s="201">
        <v>3.86</v>
      </c>
      <c r="AJ98" s="201">
        <v>0</v>
      </c>
      <c r="AK98" s="201">
        <v>3.26</v>
      </c>
      <c r="AL98" s="201">
        <v>0</v>
      </c>
      <c r="AM98" s="201">
        <v>0</v>
      </c>
      <c r="AN98" s="201">
        <v>0</v>
      </c>
      <c r="AO98" s="201">
        <v>208.82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0.28695999999999983</v>
      </c>
      <c r="E99">
        <f t="shared" si="0"/>
        <v>0</v>
      </c>
      <c r="F99">
        <f t="shared" si="0"/>
        <v>0</v>
      </c>
      <c r="G99">
        <f t="shared" si="0"/>
        <v>0.4775800000000005</v>
      </c>
      <c r="H99">
        <f t="shared" si="0"/>
        <v>0</v>
      </c>
      <c r="I99">
        <f t="shared" si="0"/>
        <v>0</v>
      </c>
      <c r="J99">
        <f t="shared" si="0"/>
        <v>0.58760250000000014</v>
      </c>
      <c r="K99">
        <f t="shared" si="0"/>
        <v>5.1670000000000042E-2</v>
      </c>
      <c r="L99">
        <f t="shared" si="0"/>
        <v>1.7012374999999995</v>
      </c>
      <c r="M99">
        <f t="shared" si="0"/>
        <v>2.2559999999999969E-2</v>
      </c>
      <c r="N99">
        <f t="shared" si="0"/>
        <v>2.8800000000000048E-2</v>
      </c>
      <c r="O99">
        <f t="shared" si="0"/>
        <v>0</v>
      </c>
      <c r="P99">
        <f t="shared" si="0"/>
        <v>3.383999999999994E-2</v>
      </c>
      <c r="Q99">
        <f t="shared" si="0"/>
        <v>3.3062500000000002E-2</v>
      </c>
      <c r="R99">
        <f t="shared" si="0"/>
        <v>3.1937499999999973E-2</v>
      </c>
      <c r="S99">
        <f t="shared" si="0"/>
        <v>4.9110000000000049E-2</v>
      </c>
      <c r="T99">
        <f t="shared" si="0"/>
        <v>0</v>
      </c>
      <c r="U99">
        <f t="shared" si="0"/>
        <v>4.8537500000000094E-2</v>
      </c>
      <c r="V99">
        <f t="shared" si="0"/>
        <v>2.6847499999999982E-2</v>
      </c>
      <c r="W99">
        <f t="shared" si="0"/>
        <v>2.4119999999999933E-2</v>
      </c>
      <c r="X99">
        <f t="shared" si="0"/>
        <v>0.15136500000000011</v>
      </c>
      <c r="Y99">
        <f t="shared" si="0"/>
        <v>0</v>
      </c>
      <c r="Z99">
        <f t="shared" si="0"/>
        <v>0.5949324999999992</v>
      </c>
      <c r="AA99">
        <f t="shared" si="0"/>
        <v>0.21506249999999963</v>
      </c>
      <c r="AB99">
        <f t="shared" si="0"/>
        <v>0</v>
      </c>
      <c r="AC99">
        <f t="shared" si="0"/>
        <v>1.7662500000000029E-2</v>
      </c>
      <c r="AD99">
        <f t="shared" si="0"/>
        <v>0.38447999999999966</v>
      </c>
      <c r="AE99">
        <f t="shared" si="0"/>
        <v>0</v>
      </c>
      <c r="AF99">
        <f t="shared" si="0"/>
        <v>0</v>
      </c>
      <c r="AG99">
        <f t="shared" si="0"/>
        <v>0.55342999999999909</v>
      </c>
      <c r="AH99">
        <f t="shared" si="0"/>
        <v>0</v>
      </c>
      <c r="AI99">
        <f t="shared" si="0"/>
        <v>9.2640000000000208E-2</v>
      </c>
      <c r="AJ99">
        <f t="shared" si="0"/>
        <v>0</v>
      </c>
      <c r="AK99">
        <f t="shared" si="0"/>
        <v>0.15635500000000002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5.011650000000003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-85.096000000000004</v>
      </c>
      <c r="D3" s="82">
        <v>0</v>
      </c>
      <c r="E3" s="82">
        <v>0</v>
      </c>
      <c r="F3" s="82">
        <v>-115.904</v>
      </c>
      <c r="G3" s="82">
        <v>-201</v>
      </c>
      <c r="H3" s="76"/>
      <c r="I3" s="31">
        <v>1</v>
      </c>
      <c r="J3" s="82">
        <v>85.096000000000004</v>
      </c>
      <c r="K3" s="82">
        <v>0</v>
      </c>
      <c r="L3" s="82">
        <v>0</v>
      </c>
      <c r="M3" s="82">
        <v>0</v>
      </c>
      <c r="N3" s="82">
        <v>85.096000000000004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115.904</v>
      </c>
      <c r="AF3" s="82">
        <v>0</v>
      </c>
      <c r="AG3" s="82">
        <v>0</v>
      </c>
      <c r="AH3" s="82">
        <v>0</v>
      </c>
      <c r="AI3" s="82">
        <v>115.904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85.096000000000004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-85.096000000000004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115.904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-115.904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850.96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850.96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1159.04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1159.04</v>
      </c>
      <c r="DF3" s="81">
        <f>AR3+AU3+BB3+BI3+BP3</f>
        <v>201</v>
      </c>
      <c r="DG3" s="81">
        <f>AY3+AN3+BC3+BJ3+BQ3</f>
        <v>-85.096000000000004</v>
      </c>
      <c r="DH3" s="81">
        <f>BF3+AO3+AV3+BK3+BR3</f>
        <v>0</v>
      </c>
      <c r="DI3" s="81">
        <f>BM3+BS3+BD3+AW3+AP3</f>
        <v>0</v>
      </c>
      <c r="DJ3" s="81">
        <f>BT3+BL3+BE3+AX3+AQ3</f>
        <v>-115.904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-74.935000000000002</v>
      </c>
      <c r="D4" s="82">
        <v>0</v>
      </c>
      <c r="E4" s="82">
        <v>0</v>
      </c>
      <c r="F4" s="82">
        <v>-102.065</v>
      </c>
      <c r="G4" s="82">
        <v>-177</v>
      </c>
      <c r="H4" s="76"/>
      <c r="I4" s="31">
        <v>2</v>
      </c>
      <c r="J4" s="82">
        <v>74.935000000000002</v>
      </c>
      <c r="K4" s="82">
        <v>0</v>
      </c>
      <c r="L4" s="82">
        <v>0</v>
      </c>
      <c r="M4" s="82">
        <v>0</v>
      </c>
      <c r="N4" s="82">
        <v>74.935000000000002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102.065</v>
      </c>
      <c r="AF4" s="82">
        <v>0</v>
      </c>
      <c r="AG4" s="82">
        <v>0</v>
      </c>
      <c r="AH4" s="82">
        <v>0</v>
      </c>
      <c r="AI4" s="82">
        <v>102.065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74.935000000000002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-74.935000000000002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102.065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-102.065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749.35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749.35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1020.65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1020.65</v>
      </c>
      <c r="DF4" s="81">
        <f t="shared" ref="DF4:DF67" si="31">AR4+AU4+BB4+BI4+BP4</f>
        <v>177</v>
      </c>
      <c r="DG4" s="81">
        <f t="shared" ref="DG4:DG67" si="32">AY4+AN4+BC4+BJ4+BQ4</f>
        <v>-74.935000000000002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-102.065</v>
      </c>
      <c r="DK4" s="84">
        <f t="shared" si="9"/>
        <v>0</v>
      </c>
    </row>
    <row r="5" spans="1:115" ht="15.75" thickBot="1">
      <c r="A5" s="76"/>
      <c r="B5" s="31">
        <v>3</v>
      </c>
      <c r="C5" s="82">
        <v>-61.387999999999998</v>
      </c>
      <c r="D5" s="82">
        <v>0</v>
      </c>
      <c r="E5" s="82">
        <v>0</v>
      </c>
      <c r="F5" s="82">
        <v>-83.611999999999995</v>
      </c>
      <c r="G5" s="82">
        <v>-145</v>
      </c>
      <c r="H5" s="76"/>
      <c r="I5" s="31">
        <v>3</v>
      </c>
      <c r="J5" s="82">
        <v>61.387999999999998</v>
      </c>
      <c r="K5" s="82">
        <v>0</v>
      </c>
      <c r="L5" s="82">
        <v>0</v>
      </c>
      <c r="M5" s="82">
        <v>0</v>
      </c>
      <c r="N5" s="82">
        <v>61.387999999999998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83.611999999999995</v>
      </c>
      <c r="AF5" s="82">
        <v>0</v>
      </c>
      <c r="AG5" s="82">
        <v>0</v>
      </c>
      <c r="AH5" s="82">
        <v>0</v>
      </c>
      <c r="AI5" s="82">
        <v>83.611999999999995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61.387999999999998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-61.387999999999998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83.611999999999995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-83.611999999999995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613.88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613.88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836.11999999999989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836.11999999999989</v>
      </c>
      <c r="DF5" s="81">
        <f t="shared" si="31"/>
        <v>145</v>
      </c>
      <c r="DG5" s="81">
        <f t="shared" si="32"/>
        <v>-61.387999999999998</v>
      </c>
      <c r="DH5" s="81">
        <f t="shared" si="33"/>
        <v>0</v>
      </c>
      <c r="DI5" s="81">
        <f t="shared" si="34"/>
        <v>0</v>
      </c>
      <c r="DJ5" s="81">
        <f t="shared" si="35"/>
        <v>-83.611999999999995</v>
      </c>
      <c r="DK5" s="84">
        <f t="shared" si="9"/>
        <v>0</v>
      </c>
    </row>
    <row r="6" spans="1:115" ht="15.75" thickBot="1">
      <c r="A6" s="76"/>
      <c r="B6" s="31">
        <v>4</v>
      </c>
      <c r="C6" s="82">
        <v>-54.19</v>
      </c>
      <c r="D6" s="82">
        <v>0</v>
      </c>
      <c r="E6" s="82">
        <v>0</v>
      </c>
      <c r="F6" s="82">
        <v>-73.81</v>
      </c>
      <c r="G6" s="82">
        <v>-128</v>
      </c>
      <c r="H6" s="76"/>
      <c r="I6" s="31">
        <v>4</v>
      </c>
      <c r="J6" s="82">
        <v>54.19</v>
      </c>
      <c r="K6" s="82">
        <v>0</v>
      </c>
      <c r="L6" s="82">
        <v>0</v>
      </c>
      <c r="M6" s="82">
        <v>0</v>
      </c>
      <c r="N6" s="82">
        <v>54.19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73.81</v>
      </c>
      <c r="AF6" s="82">
        <v>0</v>
      </c>
      <c r="AG6" s="82">
        <v>0</v>
      </c>
      <c r="AH6" s="82">
        <v>0</v>
      </c>
      <c r="AI6" s="82">
        <v>73.81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54.19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-54.19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73.81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-73.81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541.9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541.9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738.1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738.1</v>
      </c>
      <c r="DF6" s="81">
        <f t="shared" si="31"/>
        <v>128</v>
      </c>
      <c r="DG6" s="81">
        <f t="shared" si="32"/>
        <v>-54.19</v>
      </c>
      <c r="DH6" s="81">
        <f t="shared" si="33"/>
        <v>0</v>
      </c>
      <c r="DI6" s="81">
        <f t="shared" si="34"/>
        <v>0</v>
      </c>
      <c r="DJ6" s="81">
        <f t="shared" si="35"/>
        <v>-73.81</v>
      </c>
      <c r="DK6" s="84">
        <f t="shared" si="9"/>
        <v>0</v>
      </c>
    </row>
    <row r="7" spans="1:115" ht="15.75" thickBot="1">
      <c r="A7" s="76"/>
      <c r="B7" s="31">
        <v>5</v>
      </c>
      <c r="C7" s="82">
        <v>-39.372999999999998</v>
      </c>
      <c r="D7" s="82">
        <v>0</v>
      </c>
      <c r="E7" s="82">
        <v>0</v>
      </c>
      <c r="F7" s="82">
        <v>-53.627000000000002</v>
      </c>
      <c r="G7" s="82">
        <v>-93</v>
      </c>
      <c r="H7" s="76"/>
      <c r="I7" s="31">
        <v>5</v>
      </c>
      <c r="J7" s="82">
        <v>39.372999999999998</v>
      </c>
      <c r="K7" s="82">
        <v>0</v>
      </c>
      <c r="L7" s="82">
        <v>0</v>
      </c>
      <c r="M7" s="82">
        <v>0</v>
      </c>
      <c r="N7" s="82">
        <v>39.372999999999998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53.627000000000002</v>
      </c>
      <c r="AF7" s="82">
        <v>0</v>
      </c>
      <c r="AG7" s="82">
        <v>0</v>
      </c>
      <c r="AH7" s="82">
        <v>0</v>
      </c>
      <c r="AI7" s="82">
        <v>53.627000000000002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39.372999999999998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-39.372999999999998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53.627000000000002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-53.627000000000002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393.72999999999996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393.72999999999996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536.27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536.27</v>
      </c>
      <c r="DF7" s="81">
        <f t="shared" si="31"/>
        <v>93</v>
      </c>
      <c r="DG7" s="81">
        <f t="shared" si="32"/>
        <v>-39.372999999999998</v>
      </c>
      <c r="DH7" s="81">
        <f t="shared" si="33"/>
        <v>0</v>
      </c>
      <c r="DI7" s="81">
        <f t="shared" si="34"/>
        <v>0</v>
      </c>
      <c r="DJ7" s="81">
        <f t="shared" si="35"/>
        <v>-53.627000000000002</v>
      </c>
      <c r="DK7" s="84">
        <f t="shared" si="9"/>
        <v>0</v>
      </c>
    </row>
    <row r="8" spans="1:115" ht="15.75" thickBot="1">
      <c r="A8" s="76"/>
      <c r="B8" s="31">
        <v>6</v>
      </c>
      <c r="C8" s="82">
        <v>-24.978000000000002</v>
      </c>
      <c r="D8" s="82">
        <v>0</v>
      </c>
      <c r="E8" s="82">
        <v>0</v>
      </c>
      <c r="F8" s="82">
        <v>-34.021999999999998</v>
      </c>
      <c r="G8" s="82">
        <v>-59</v>
      </c>
      <c r="H8" s="76"/>
      <c r="I8" s="31">
        <v>6</v>
      </c>
      <c r="J8" s="82">
        <v>24.978000000000002</v>
      </c>
      <c r="K8" s="82">
        <v>0</v>
      </c>
      <c r="L8" s="82">
        <v>0</v>
      </c>
      <c r="M8" s="82">
        <v>0</v>
      </c>
      <c r="N8" s="82">
        <v>24.978000000000002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34.021999999999998</v>
      </c>
      <c r="AF8" s="82">
        <v>0</v>
      </c>
      <c r="AG8" s="82">
        <v>0</v>
      </c>
      <c r="AH8" s="82">
        <v>0</v>
      </c>
      <c r="AI8" s="82">
        <v>34.021999999999998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24.978000000000002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-24.978000000000002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34.021999999999998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-34.021999999999998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249.78000000000003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249.78000000000003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340.21999999999997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340.21999999999997</v>
      </c>
      <c r="DF8" s="81">
        <f t="shared" si="31"/>
        <v>59</v>
      </c>
      <c r="DG8" s="81">
        <f t="shared" si="32"/>
        <v>-24.978000000000002</v>
      </c>
      <c r="DH8" s="81">
        <f t="shared" si="33"/>
        <v>0</v>
      </c>
      <c r="DI8" s="81">
        <f t="shared" si="34"/>
        <v>0</v>
      </c>
      <c r="DJ8" s="81">
        <f t="shared" si="35"/>
        <v>-34.021999999999998</v>
      </c>
      <c r="DK8" s="84">
        <f t="shared" si="9"/>
        <v>0</v>
      </c>
    </row>
    <row r="9" spans="1:115" ht="15.75" thickBot="1">
      <c r="A9" s="76"/>
      <c r="B9" s="31">
        <v>7</v>
      </c>
      <c r="C9" s="82">
        <v>-13.124000000000001</v>
      </c>
      <c r="D9" s="82">
        <v>0</v>
      </c>
      <c r="E9" s="82">
        <v>0</v>
      </c>
      <c r="F9" s="82">
        <v>-17.876000000000001</v>
      </c>
      <c r="G9" s="82">
        <v>-31</v>
      </c>
      <c r="H9" s="76"/>
      <c r="I9" s="31">
        <v>7</v>
      </c>
      <c r="J9" s="82">
        <v>13.124000000000001</v>
      </c>
      <c r="K9" s="82">
        <v>0</v>
      </c>
      <c r="L9" s="82">
        <v>0</v>
      </c>
      <c r="M9" s="82">
        <v>0</v>
      </c>
      <c r="N9" s="82">
        <v>13.124000000000001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17.876000000000001</v>
      </c>
      <c r="AF9" s="82">
        <v>0</v>
      </c>
      <c r="AG9" s="82">
        <v>0</v>
      </c>
      <c r="AH9" s="82">
        <v>0</v>
      </c>
      <c r="AI9" s="82">
        <v>17.876000000000001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13.124000000000001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-13.124000000000001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17.876000000000001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-17.876000000000001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131.24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131.24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178.76000000000002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178.76000000000002</v>
      </c>
      <c r="DF9" s="81">
        <f t="shared" si="31"/>
        <v>31</v>
      </c>
      <c r="DG9" s="81">
        <f t="shared" si="32"/>
        <v>-13.124000000000001</v>
      </c>
      <c r="DH9" s="81">
        <f t="shared" si="33"/>
        <v>0</v>
      </c>
      <c r="DI9" s="81">
        <f t="shared" si="34"/>
        <v>0</v>
      </c>
      <c r="DJ9" s="81">
        <f t="shared" si="35"/>
        <v>-17.876000000000001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-23.707999999999998</v>
      </c>
      <c r="D86" s="82">
        <v>0</v>
      </c>
      <c r="E86" s="82">
        <v>0</v>
      </c>
      <c r="F86" s="82">
        <v>-32.292000000000002</v>
      </c>
      <c r="G86" s="82">
        <v>-56</v>
      </c>
      <c r="H86" s="76"/>
      <c r="I86" s="31">
        <v>84</v>
      </c>
      <c r="J86" s="82">
        <v>23.707999999999998</v>
      </c>
      <c r="K86" s="82">
        <v>0</v>
      </c>
      <c r="L86" s="82">
        <v>0</v>
      </c>
      <c r="M86" s="82">
        <v>0</v>
      </c>
      <c r="N86" s="82">
        <v>23.707999999999998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32.292000000000002</v>
      </c>
      <c r="AF86" s="82">
        <v>0</v>
      </c>
      <c r="AG86" s="82">
        <v>0</v>
      </c>
      <c r="AH86" s="82">
        <v>0</v>
      </c>
      <c r="AI86" s="82">
        <v>32.292000000000002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23.707999999999998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-23.707999999999998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32.292000000000002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-32.292000000000002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237.07999999999998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237.07999999999998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322.92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322.92</v>
      </c>
      <c r="DF86" s="81">
        <f t="shared" si="59"/>
        <v>56</v>
      </c>
      <c r="DG86" s="81">
        <f t="shared" si="60"/>
        <v>-23.707999999999998</v>
      </c>
      <c r="DH86" s="81">
        <f t="shared" si="61"/>
        <v>0</v>
      </c>
      <c r="DI86" s="81">
        <f t="shared" si="62"/>
        <v>0</v>
      </c>
      <c r="DJ86" s="81">
        <f t="shared" si="63"/>
        <v>-32.292000000000002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-34.716000000000001</v>
      </c>
      <c r="D87" s="82">
        <v>0</v>
      </c>
      <c r="E87" s="82">
        <v>0</v>
      </c>
      <c r="F87" s="82">
        <v>-47.283999999999999</v>
      </c>
      <c r="G87" s="82">
        <v>-82</v>
      </c>
      <c r="H87" s="76"/>
      <c r="I87" s="31">
        <v>85</v>
      </c>
      <c r="J87" s="82">
        <v>34.716000000000001</v>
      </c>
      <c r="K87" s="82">
        <v>0</v>
      </c>
      <c r="L87" s="82">
        <v>0</v>
      </c>
      <c r="M87" s="82">
        <v>0</v>
      </c>
      <c r="N87" s="82">
        <v>34.716000000000001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47.283999999999999</v>
      </c>
      <c r="AF87" s="82">
        <v>0</v>
      </c>
      <c r="AG87" s="82">
        <v>0</v>
      </c>
      <c r="AH87" s="82">
        <v>0</v>
      </c>
      <c r="AI87" s="82">
        <v>47.283999999999999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34.716000000000001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-34.716000000000001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47.283999999999999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-47.283999999999999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347.16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347.16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472.84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472.84</v>
      </c>
      <c r="DF87" s="81">
        <f t="shared" si="59"/>
        <v>82</v>
      </c>
      <c r="DG87" s="81">
        <f t="shared" si="60"/>
        <v>-34.716000000000001</v>
      </c>
      <c r="DH87" s="81">
        <f t="shared" si="61"/>
        <v>0</v>
      </c>
      <c r="DI87" s="81">
        <f t="shared" si="62"/>
        <v>0</v>
      </c>
      <c r="DJ87" s="81">
        <f t="shared" si="63"/>
        <v>-47.283999999999999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-45.722999999999999</v>
      </c>
      <c r="D88" s="82">
        <v>0</v>
      </c>
      <c r="E88" s="82">
        <v>0</v>
      </c>
      <c r="F88" s="82">
        <v>-62.277000000000001</v>
      </c>
      <c r="G88" s="82">
        <v>-108</v>
      </c>
      <c r="H88" s="76"/>
      <c r="I88" s="31">
        <v>86</v>
      </c>
      <c r="J88" s="82">
        <v>45.722999999999999</v>
      </c>
      <c r="K88" s="82">
        <v>0</v>
      </c>
      <c r="L88" s="82">
        <v>0</v>
      </c>
      <c r="M88" s="82">
        <v>0</v>
      </c>
      <c r="N88" s="82">
        <v>45.722999999999999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62.277000000000001</v>
      </c>
      <c r="AF88" s="82">
        <v>0</v>
      </c>
      <c r="AG88" s="82">
        <v>0</v>
      </c>
      <c r="AH88" s="82">
        <v>0</v>
      </c>
      <c r="AI88" s="82">
        <v>62.277000000000001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45.722999999999999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-45.722999999999999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62.277000000000001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-62.277000000000001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457.23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457.23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622.77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622.77</v>
      </c>
      <c r="DF88" s="81">
        <f t="shared" si="59"/>
        <v>108</v>
      </c>
      <c r="DG88" s="81">
        <f t="shared" si="60"/>
        <v>-45.722999999999999</v>
      </c>
      <c r="DH88" s="81">
        <f t="shared" si="61"/>
        <v>0</v>
      </c>
      <c r="DI88" s="81">
        <f t="shared" si="62"/>
        <v>0</v>
      </c>
      <c r="DJ88" s="81">
        <f t="shared" si="63"/>
        <v>-62.277000000000001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-49.533000000000001</v>
      </c>
      <c r="D89" s="82">
        <v>0</v>
      </c>
      <c r="E89" s="82">
        <v>0</v>
      </c>
      <c r="F89" s="82">
        <v>-67.466999999999999</v>
      </c>
      <c r="G89" s="82">
        <v>-117</v>
      </c>
      <c r="H89" s="76"/>
      <c r="I89" s="31">
        <v>87</v>
      </c>
      <c r="J89" s="82">
        <v>49.533000000000001</v>
      </c>
      <c r="K89" s="82">
        <v>0</v>
      </c>
      <c r="L89" s="82">
        <v>0</v>
      </c>
      <c r="M89" s="82">
        <v>0</v>
      </c>
      <c r="N89" s="82">
        <v>49.533000000000001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67.466999999999999</v>
      </c>
      <c r="AF89" s="82">
        <v>0</v>
      </c>
      <c r="AG89" s="82">
        <v>0</v>
      </c>
      <c r="AH89" s="82">
        <v>0</v>
      </c>
      <c r="AI89" s="82">
        <v>67.466999999999999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49.533000000000001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-49.533000000000001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67.466999999999999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-67.466999999999999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495.33000000000004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495.33000000000004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674.67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674.67</v>
      </c>
      <c r="DF89" s="81">
        <f t="shared" si="59"/>
        <v>117</v>
      </c>
      <c r="DG89" s="81">
        <f t="shared" si="60"/>
        <v>-49.533000000000001</v>
      </c>
      <c r="DH89" s="81">
        <f t="shared" si="61"/>
        <v>0</v>
      </c>
      <c r="DI89" s="81">
        <f t="shared" si="62"/>
        <v>0</v>
      </c>
      <c r="DJ89" s="81">
        <f t="shared" si="63"/>
        <v>-67.466999999999999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-37.256</v>
      </c>
      <c r="D90" s="82">
        <v>0</v>
      </c>
      <c r="E90" s="82">
        <v>0</v>
      </c>
      <c r="F90" s="82">
        <v>-50.744</v>
      </c>
      <c r="G90" s="82">
        <v>-88</v>
      </c>
      <c r="H90" s="76"/>
      <c r="I90" s="31">
        <v>88</v>
      </c>
      <c r="J90" s="82">
        <v>37.256</v>
      </c>
      <c r="K90" s="82">
        <v>0</v>
      </c>
      <c r="L90" s="82">
        <v>0</v>
      </c>
      <c r="M90" s="82">
        <v>0</v>
      </c>
      <c r="N90" s="82">
        <v>37.256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50.744</v>
      </c>
      <c r="AF90" s="82">
        <v>0</v>
      </c>
      <c r="AG90" s="82">
        <v>0</v>
      </c>
      <c r="AH90" s="82">
        <v>0</v>
      </c>
      <c r="AI90" s="82">
        <v>50.744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37.256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-37.256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50.744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-50.744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372.56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372.56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507.44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507.44</v>
      </c>
      <c r="DF90" s="81">
        <f t="shared" si="59"/>
        <v>88</v>
      </c>
      <c r="DG90" s="81">
        <f t="shared" si="60"/>
        <v>-37.256</v>
      </c>
      <c r="DH90" s="81">
        <f t="shared" si="61"/>
        <v>0</v>
      </c>
      <c r="DI90" s="81">
        <f t="shared" si="62"/>
        <v>0</v>
      </c>
      <c r="DJ90" s="81">
        <f t="shared" si="63"/>
        <v>-50.744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-41.912999999999997</v>
      </c>
      <c r="D91" s="82">
        <v>0</v>
      </c>
      <c r="E91" s="82">
        <v>0</v>
      </c>
      <c r="F91" s="82">
        <v>-57.087000000000003</v>
      </c>
      <c r="G91" s="82">
        <v>-99</v>
      </c>
      <c r="H91" s="76"/>
      <c r="I91" s="31">
        <v>89</v>
      </c>
      <c r="J91" s="82">
        <v>41.912999999999997</v>
      </c>
      <c r="K91" s="82">
        <v>0</v>
      </c>
      <c r="L91" s="82">
        <v>0</v>
      </c>
      <c r="M91" s="82">
        <v>0</v>
      </c>
      <c r="N91" s="82">
        <v>41.912999999999997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57.087000000000003</v>
      </c>
      <c r="AF91" s="82">
        <v>0</v>
      </c>
      <c r="AG91" s="82">
        <v>0</v>
      </c>
      <c r="AH91" s="82">
        <v>0</v>
      </c>
      <c r="AI91" s="82">
        <v>57.087000000000003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41.912999999999997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-41.912999999999997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57.087000000000003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-57.087000000000003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419.13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419.13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570.87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570.87</v>
      </c>
      <c r="DF91" s="81">
        <f t="shared" si="59"/>
        <v>99</v>
      </c>
      <c r="DG91" s="81">
        <f t="shared" si="60"/>
        <v>-41.912999999999997</v>
      </c>
      <c r="DH91" s="81">
        <f t="shared" si="61"/>
        <v>0</v>
      </c>
      <c r="DI91" s="81">
        <f t="shared" si="62"/>
        <v>0</v>
      </c>
      <c r="DJ91" s="81">
        <f t="shared" si="63"/>
        <v>-57.087000000000003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-53.344000000000001</v>
      </c>
      <c r="D92" s="82">
        <v>0</v>
      </c>
      <c r="E92" s="82">
        <v>0</v>
      </c>
      <c r="F92" s="82">
        <v>-72.656000000000006</v>
      </c>
      <c r="G92" s="82">
        <v>-126</v>
      </c>
      <c r="H92" s="76"/>
      <c r="I92" s="31">
        <v>90</v>
      </c>
      <c r="J92" s="82">
        <v>53.344000000000001</v>
      </c>
      <c r="K92" s="82">
        <v>0</v>
      </c>
      <c r="L92" s="82">
        <v>0</v>
      </c>
      <c r="M92" s="82">
        <v>0</v>
      </c>
      <c r="N92" s="82">
        <v>53.344000000000001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72.656000000000006</v>
      </c>
      <c r="AF92" s="82">
        <v>0</v>
      </c>
      <c r="AG92" s="82">
        <v>0</v>
      </c>
      <c r="AH92" s="82">
        <v>0</v>
      </c>
      <c r="AI92" s="82">
        <v>72.656000000000006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53.344000000000001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-53.344000000000001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72.656000000000006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-72.656000000000006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533.44000000000005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533.44000000000005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726.56000000000006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726.56000000000006</v>
      </c>
      <c r="DF92" s="81">
        <f t="shared" si="59"/>
        <v>126</v>
      </c>
      <c r="DG92" s="81">
        <f t="shared" si="60"/>
        <v>-53.344000000000001</v>
      </c>
      <c r="DH92" s="81">
        <f t="shared" si="61"/>
        <v>0</v>
      </c>
      <c r="DI92" s="81">
        <f t="shared" si="62"/>
        <v>0</v>
      </c>
      <c r="DJ92" s="81">
        <f t="shared" si="63"/>
        <v>-72.656000000000006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-59.271000000000001</v>
      </c>
      <c r="D93" s="82">
        <v>0</v>
      </c>
      <c r="E93" s="82">
        <v>0</v>
      </c>
      <c r="F93" s="82">
        <v>-80.728999999999999</v>
      </c>
      <c r="G93" s="82">
        <v>-140</v>
      </c>
      <c r="H93" s="76"/>
      <c r="I93" s="31">
        <v>91</v>
      </c>
      <c r="J93" s="82">
        <v>59.271000000000001</v>
      </c>
      <c r="K93" s="82">
        <v>0</v>
      </c>
      <c r="L93" s="82">
        <v>0</v>
      </c>
      <c r="M93" s="82">
        <v>0</v>
      </c>
      <c r="N93" s="82">
        <v>59.271000000000001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80.728999999999999</v>
      </c>
      <c r="AF93" s="82">
        <v>0</v>
      </c>
      <c r="AG93" s="82">
        <v>0</v>
      </c>
      <c r="AH93" s="82">
        <v>0</v>
      </c>
      <c r="AI93" s="82">
        <v>80.728999999999999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59.271000000000001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-59.271000000000001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80.728999999999999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-80.728999999999999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592.71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592.71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807.29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807.29</v>
      </c>
      <c r="DF93" s="81">
        <f t="shared" si="59"/>
        <v>140</v>
      </c>
      <c r="DG93" s="81">
        <f t="shared" si="60"/>
        <v>-59.271000000000001</v>
      </c>
      <c r="DH93" s="81">
        <f t="shared" si="61"/>
        <v>0</v>
      </c>
      <c r="DI93" s="81">
        <f t="shared" si="62"/>
        <v>0</v>
      </c>
      <c r="DJ93" s="81">
        <f t="shared" si="63"/>
        <v>-80.728999999999999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-91.87</v>
      </c>
      <c r="D94" s="82">
        <v>0</v>
      </c>
      <c r="E94" s="82">
        <v>0</v>
      </c>
      <c r="F94" s="82">
        <v>-125.13</v>
      </c>
      <c r="G94" s="82">
        <v>-217</v>
      </c>
      <c r="H94" s="76"/>
      <c r="I94" s="31">
        <v>92</v>
      </c>
      <c r="J94" s="82">
        <v>91.87</v>
      </c>
      <c r="K94" s="82">
        <v>0</v>
      </c>
      <c r="L94" s="82">
        <v>0</v>
      </c>
      <c r="M94" s="82">
        <v>0</v>
      </c>
      <c r="N94" s="82">
        <v>91.87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125.13</v>
      </c>
      <c r="AF94" s="82">
        <v>0</v>
      </c>
      <c r="AG94" s="82">
        <v>0</v>
      </c>
      <c r="AH94" s="82">
        <v>0</v>
      </c>
      <c r="AI94" s="82">
        <v>125.13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91.87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-91.87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125.13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-125.13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918.7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918.7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1251.3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1251.3</v>
      </c>
      <c r="DF94" s="81">
        <f t="shared" si="59"/>
        <v>217</v>
      </c>
      <c r="DG94" s="81">
        <f t="shared" si="60"/>
        <v>-91.87</v>
      </c>
      <c r="DH94" s="81">
        <f t="shared" si="61"/>
        <v>0</v>
      </c>
      <c r="DI94" s="81">
        <f t="shared" si="62"/>
        <v>0</v>
      </c>
      <c r="DJ94" s="81">
        <f t="shared" si="63"/>
        <v>-125.13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-102.45399999999999</v>
      </c>
      <c r="D95" s="82">
        <v>0</v>
      </c>
      <c r="E95" s="82">
        <v>0</v>
      </c>
      <c r="F95" s="82">
        <v>-139.54599999999999</v>
      </c>
      <c r="G95" s="82">
        <v>-242</v>
      </c>
      <c r="H95" s="76"/>
      <c r="I95" s="31">
        <v>93</v>
      </c>
      <c r="J95" s="82">
        <v>102.45399999999999</v>
      </c>
      <c r="K95" s="82">
        <v>0</v>
      </c>
      <c r="L95" s="82">
        <v>0</v>
      </c>
      <c r="M95" s="82">
        <v>0</v>
      </c>
      <c r="N95" s="82">
        <v>102.45399999999999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139.54599999999999</v>
      </c>
      <c r="AF95" s="82">
        <v>0</v>
      </c>
      <c r="AG95" s="82">
        <v>0</v>
      </c>
      <c r="AH95" s="82">
        <v>0</v>
      </c>
      <c r="AI95" s="82">
        <v>139.54599999999999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102.45399999999999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-102.45399999999999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139.54599999999999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-139.54599999999999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1024.54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1024.54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1395.46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1395.46</v>
      </c>
      <c r="DF95" s="81">
        <f t="shared" si="59"/>
        <v>242</v>
      </c>
      <c r="DG95" s="81">
        <f t="shared" si="60"/>
        <v>-102.45399999999999</v>
      </c>
      <c r="DH95" s="81">
        <f t="shared" si="61"/>
        <v>0</v>
      </c>
      <c r="DI95" s="81">
        <f t="shared" si="62"/>
        <v>0</v>
      </c>
      <c r="DJ95" s="81">
        <f t="shared" si="63"/>
        <v>-139.54599999999999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-105</v>
      </c>
      <c r="D96" s="82">
        <v>0</v>
      </c>
      <c r="E96" s="82">
        <v>0</v>
      </c>
      <c r="F96" s="82">
        <v>-159</v>
      </c>
      <c r="G96" s="82">
        <v>-264</v>
      </c>
      <c r="H96" s="76"/>
      <c r="I96" s="31">
        <v>94</v>
      </c>
      <c r="J96" s="82">
        <v>105</v>
      </c>
      <c r="K96" s="82">
        <v>0</v>
      </c>
      <c r="L96" s="82">
        <v>0</v>
      </c>
      <c r="M96" s="82">
        <v>0</v>
      </c>
      <c r="N96" s="82">
        <v>105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159</v>
      </c>
      <c r="AF96" s="82">
        <v>0</v>
      </c>
      <c r="AG96" s="82">
        <v>0</v>
      </c>
      <c r="AH96" s="82">
        <v>0</v>
      </c>
      <c r="AI96" s="82">
        <v>159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105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-105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159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-159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1050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1050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1590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1590</v>
      </c>
      <c r="DF96" s="81">
        <f t="shared" si="59"/>
        <v>264</v>
      </c>
      <c r="DG96" s="81">
        <f t="shared" si="60"/>
        <v>-105</v>
      </c>
      <c r="DH96" s="81">
        <f t="shared" si="61"/>
        <v>0</v>
      </c>
      <c r="DI96" s="81">
        <f t="shared" si="62"/>
        <v>0</v>
      </c>
      <c r="DJ96" s="81">
        <f t="shared" si="63"/>
        <v>-159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-90</v>
      </c>
      <c r="D97" s="82">
        <v>0</v>
      </c>
      <c r="E97" s="82">
        <v>0</v>
      </c>
      <c r="F97" s="82">
        <v>-173</v>
      </c>
      <c r="G97" s="82">
        <v>-263</v>
      </c>
      <c r="H97" s="76"/>
      <c r="I97" s="31">
        <v>95</v>
      </c>
      <c r="J97" s="82">
        <v>90</v>
      </c>
      <c r="K97" s="82">
        <v>0</v>
      </c>
      <c r="L97" s="82">
        <v>0</v>
      </c>
      <c r="M97" s="82">
        <v>0</v>
      </c>
      <c r="N97" s="82">
        <v>90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173</v>
      </c>
      <c r="AF97" s="82">
        <v>0</v>
      </c>
      <c r="AG97" s="82">
        <v>0</v>
      </c>
      <c r="AH97" s="82">
        <v>0</v>
      </c>
      <c r="AI97" s="82">
        <v>173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90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-90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173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-173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900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900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1730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1730</v>
      </c>
      <c r="DF97" s="81">
        <f t="shared" si="59"/>
        <v>263</v>
      </c>
      <c r="DG97" s="81">
        <f t="shared" si="60"/>
        <v>-90</v>
      </c>
      <c r="DH97" s="81">
        <f t="shared" si="61"/>
        <v>0</v>
      </c>
      <c r="DI97" s="81">
        <f t="shared" si="62"/>
        <v>0</v>
      </c>
      <c r="DJ97" s="81">
        <f t="shared" si="63"/>
        <v>-173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-90</v>
      </c>
      <c r="D98" s="82">
        <v>0</v>
      </c>
      <c r="E98" s="82">
        <v>0</v>
      </c>
      <c r="F98" s="82">
        <v>-168</v>
      </c>
      <c r="G98" s="82">
        <v>-258</v>
      </c>
      <c r="H98" s="76"/>
      <c r="I98" s="31">
        <v>96</v>
      </c>
      <c r="J98" s="82">
        <v>90</v>
      </c>
      <c r="K98" s="82">
        <v>0</v>
      </c>
      <c r="L98" s="82">
        <v>0</v>
      </c>
      <c r="M98" s="82">
        <v>0</v>
      </c>
      <c r="N98" s="82">
        <v>90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168</v>
      </c>
      <c r="AF98" s="82">
        <v>0</v>
      </c>
      <c r="AG98" s="82">
        <v>0</v>
      </c>
      <c r="AH98" s="82">
        <v>0</v>
      </c>
      <c r="AI98" s="82">
        <v>168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90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-90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168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-168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22687.38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22687.38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42349.776000000005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42349.776000000005</v>
      </c>
      <c r="DF98" s="81">
        <f t="shared" si="59"/>
        <v>258</v>
      </c>
      <c r="DG98" s="81">
        <f t="shared" si="60"/>
        <v>-90</v>
      </c>
      <c r="DH98" s="81">
        <f t="shared" si="61"/>
        <v>0</v>
      </c>
      <c r="DI98" s="81">
        <f t="shared" si="62"/>
        <v>0</v>
      </c>
      <c r="DJ98" s="81">
        <f t="shared" si="63"/>
        <v>-168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0.29446800000000001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-0.29446800000000001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0.42903199999999997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-0.42903199999999997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0.83915250000000019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0.83915250000000019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1.4457764000000002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1.4457764000000002</v>
      </c>
      <c r="DE99" s="86"/>
      <c r="DF99" s="81">
        <f t="shared" si="59"/>
        <v>0.72350000000000003</v>
      </c>
      <c r="DG99" s="81">
        <f t="shared" si="60"/>
        <v>-0.29446800000000001</v>
      </c>
      <c r="DH99" s="81">
        <f t="shared" si="61"/>
        <v>0</v>
      </c>
      <c r="DI99" s="81">
        <f t="shared" si="62"/>
        <v>0</v>
      </c>
      <c r="DJ99" s="81">
        <f t="shared" si="63"/>
        <v>-0.42903199999999997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8" t="s">
        <v>475</v>
      </c>
      <c r="C1" s="173">
        <f ca="1">INDIRECT("Allocation!B" &amp; $V$6)</f>
        <v>74.381423500433769</v>
      </c>
      <c r="D1" s="173">
        <f ca="1">INDIRECT("Allocation!C" &amp; $V$6)</f>
        <v>23.835329581757655</v>
      </c>
      <c r="E1" s="173">
        <f ca="1">INDIRECT("Allocation!D" &amp; $V$6)</f>
        <v>1.358901436829296</v>
      </c>
      <c r="F1" s="173">
        <f ca="1">INDIRECT("Allocation!E" &amp; $V$6)</f>
        <v>0.42434548097929736</v>
      </c>
      <c r="G1" s="168" t="s">
        <v>480</v>
      </c>
      <c r="H1" s="168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688.41594699999996</v>
      </c>
      <c r="C3" s="175">
        <f ca="1">$B3*C$1/100</f>
        <v>512.05358098259171</v>
      </c>
      <c r="D3" s="176">
        <f t="shared" ref="D3:F18" ca="1" si="0">$B3*D$1/100</f>
        <v>164.08620986082809</v>
      </c>
      <c r="E3" s="176">
        <f t="shared" ca="1" si="0"/>
        <v>9.354894195145004</v>
      </c>
      <c r="F3" s="177">
        <f t="shared" ca="1" si="0"/>
        <v>2.9212619614353348</v>
      </c>
      <c r="G3" s="174">
        <f t="shared" ref="G3:G66" ca="1" si="1">INDIRECT("ISGS_exbus!" &amp; $V$3 &amp; X3)</f>
        <v>688.41594699999996</v>
      </c>
      <c r="H3" s="174">
        <f t="shared" ref="H3:H66" ca="1" si="2">INDIRECT("ISGS_Delhi_pp!" &amp; $V$3 &amp; X3)</f>
        <v>665.76706200000001</v>
      </c>
      <c r="I3" s="178">
        <f ca="1">INDIRECT("BRPL_EOD!" &amp; $V$3 &amp; X3)</f>
        <v>495.2</v>
      </c>
      <c r="J3" s="176">
        <f ca="1">INDIRECT("BYPL_EOD!" &amp; $V$3 &amp; X3)</f>
        <v>158.72</v>
      </c>
      <c r="K3" s="176">
        <f ca="1">INDIRECT("TPDDL_EOD!" &amp; $V$3 &amp; X3)</f>
        <v>9.0500000000000007</v>
      </c>
      <c r="L3" s="176">
        <f ca="1">INDIRECT("NDMC_EOD!" &amp; $V$3 &amp; X3)</f>
        <v>2.79</v>
      </c>
      <c r="M3" s="177">
        <f ca="1">SUM(I3:L3)</f>
        <v>665.75999999999988</v>
      </c>
      <c r="N3" s="175">
        <f ca="1">INDIRECT("BRPL_ISGS_exbus!" &amp; $V$3 &amp; X3)</f>
        <v>495.20525279740457</v>
      </c>
      <c r="O3" s="176">
        <f ca="1">INDIRECT("BYPL_ISGS_exbus!" &amp; $V$3 &amp; X3)</f>
        <v>158.72168361067054</v>
      </c>
      <c r="P3" s="176">
        <f ca="1">INDIRECT("TPDDL_ISGS_exbus!" &amp; $V$3 &amp; X3)</f>
        <v>9.0500959972062027</v>
      </c>
      <c r="Q3" s="176">
        <f ca="1">INDIRECT("NDMC_ISGS_exbus!" &amp; $V$3 &amp; X3)</f>
        <v>2.7900295947188183</v>
      </c>
      <c r="R3" s="177">
        <f ca="1">SUM(N3:Q3)</f>
        <v>665.76706200000012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688.41594699999996</v>
      </c>
      <c r="C4" s="179">
        <f t="shared" ref="C4:F35" ca="1" si="4">$B4*C$1/100</f>
        <v>512.05358098259171</v>
      </c>
      <c r="D4" s="180">
        <f t="shared" ca="1" si="0"/>
        <v>164.08620986082809</v>
      </c>
      <c r="E4" s="180">
        <f t="shared" ca="1" si="0"/>
        <v>9.354894195145004</v>
      </c>
      <c r="F4" s="181">
        <f t="shared" ca="1" si="0"/>
        <v>2.9212619614353348</v>
      </c>
      <c r="G4" s="182">
        <f t="shared" ca="1" si="1"/>
        <v>688.41594699999996</v>
      </c>
      <c r="H4" s="182">
        <f t="shared" ca="1" si="2"/>
        <v>665.76706200000001</v>
      </c>
      <c r="I4" s="183">
        <f t="shared" ref="I4:I67" ca="1" si="5">INDIRECT("BRPL_EOD!" &amp; $V$3 &amp; X4)</f>
        <v>495.2</v>
      </c>
      <c r="J4" s="180">
        <f t="shared" ref="J4:J67" ca="1" si="6">INDIRECT("BYPL_EOD!" &amp; $V$3 &amp; X4)</f>
        <v>158.72</v>
      </c>
      <c r="K4" s="180">
        <f t="shared" ref="K4:K67" ca="1" si="7">INDIRECT("TPDDL_EOD!" &amp; $V$3 &amp; X4)</f>
        <v>9.0500000000000007</v>
      </c>
      <c r="L4" s="180">
        <f t="shared" ref="L4:L67" ca="1" si="8">INDIRECT("NDMC_EOD!" &amp; $V$3 &amp; X4)</f>
        <v>2.79</v>
      </c>
      <c r="M4" s="181">
        <f t="shared" ref="M4:M67" ca="1" si="9">SUM(I4:L4)</f>
        <v>665.75999999999988</v>
      </c>
      <c r="N4" s="179">
        <f t="shared" ref="N4:N67" ca="1" si="10">INDIRECT("BRPL_ISGS_exbus!" &amp; $V$3 &amp; X4)</f>
        <v>495.20525279740457</v>
      </c>
      <c r="O4" s="180">
        <f t="shared" ref="O4:O67" ca="1" si="11">INDIRECT("BYPL_ISGS_exbus!" &amp; $V$3 &amp; X4)</f>
        <v>158.72168361067054</v>
      </c>
      <c r="P4" s="180">
        <f t="shared" ref="P4:P67" ca="1" si="12">INDIRECT("TPDDL_ISGS_exbus!" &amp; $V$3 &amp; X4)</f>
        <v>9.0500959972062027</v>
      </c>
      <c r="Q4" s="180">
        <f t="shared" ref="Q4:Q67" ca="1" si="13">INDIRECT("NDMC_ISGS_exbus!" &amp; $V$3 &amp; X4)</f>
        <v>2.7900295947188183</v>
      </c>
      <c r="R4" s="181">
        <f t="shared" ref="R4:R67" ca="1" si="14">SUM(N4:Q4)</f>
        <v>665.76706200000012</v>
      </c>
      <c r="W4" s="46"/>
      <c r="X4" s="46">
        <v>4</v>
      </c>
    </row>
    <row r="5" spans="1:24">
      <c r="A5" s="61" t="s">
        <v>47</v>
      </c>
      <c r="B5" s="174">
        <f t="shared" ca="1" si="3"/>
        <v>688.41594699999996</v>
      </c>
      <c r="C5" s="179">
        <f t="shared" ca="1" si="4"/>
        <v>512.05358098259171</v>
      </c>
      <c r="D5" s="180">
        <f t="shared" ca="1" si="0"/>
        <v>164.08620986082809</v>
      </c>
      <c r="E5" s="180">
        <f t="shared" ca="1" si="0"/>
        <v>9.354894195145004</v>
      </c>
      <c r="F5" s="181">
        <f t="shared" ca="1" si="0"/>
        <v>2.9212619614353348</v>
      </c>
      <c r="G5" s="182">
        <f t="shared" ca="1" si="1"/>
        <v>688.41594699999996</v>
      </c>
      <c r="H5" s="182">
        <f t="shared" ca="1" si="2"/>
        <v>665.76706200000001</v>
      </c>
      <c r="I5" s="183">
        <f t="shared" ca="1" si="5"/>
        <v>495.2</v>
      </c>
      <c r="J5" s="180">
        <f t="shared" ca="1" si="6"/>
        <v>158.72</v>
      </c>
      <c r="K5" s="180">
        <f t="shared" ca="1" si="7"/>
        <v>9.0500000000000007</v>
      </c>
      <c r="L5" s="180">
        <f t="shared" ca="1" si="8"/>
        <v>2.79</v>
      </c>
      <c r="M5" s="181">
        <f t="shared" ca="1" si="9"/>
        <v>665.75999999999988</v>
      </c>
      <c r="N5" s="179">
        <f t="shared" ca="1" si="10"/>
        <v>495.20525279740457</v>
      </c>
      <c r="O5" s="180">
        <f t="shared" ca="1" si="11"/>
        <v>158.72168361067054</v>
      </c>
      <c r="P5" s="180">
        <f t="shared" ca="1" si="12"/>
        <v>9.0500959972062027</v>
      </c>
      <c r="Q5" s="180">
        <f t="shared" ca="1" si="13"/>
        <v>2.7900295947188183</v>
      </c>
      <c r="R5" s="181">
        <f t="shared" ca="1" si="14"/>
        <v>665.76706200000012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688.41594699999996</v>
      </c>
      <c r="C6" s="179">
        <f t="shared" ca="1" si="4"/>
        <v>512.05358098259171</v>
      </c>
      <c r="D6" s="180">
        <f t="shared" ca="1" si="0"/>
        <v>164.08620986082809</v>
      </c>
      <c r="E6" s="180">
        <f t="shared" ca="1" si="0"/>
        <v>9.354894195145004</v>
      </c>
      <c r="F6" s="181">
        <f t="shared" ca="1" si="0"/>
        <v>2.9212619614353348</v>
      </c>
      <c r="G6" s="182">
        <f t="shared" ca="1" si="1"/>
        <v>688.41594699999996</v>
      </c>
      <c r="H6" s="182">
        <f t="shared" ca="1" si="2"/>
        <v>665.76706200000001</v>
      </c>
      <c r="I6" s="183">
        <f t="shared" ca="1" si="5"/>
        <v>495.2</v>
      </c>
      <c r="J6" s="180">
        <f t="shared" ca="1" si="6"/>
        <v>158.72</v>
      </c>
      <c r="K6" s="180">
        <f t="shared" ca="1" si="7"/>
        <v>9.0500000000000007</v>
      </c>
      <c r="L6" s="180">
        <f t="shared" ca="1" si="8"/>
        <v>2.79</v>
      </c>
      <c r="M6" s="181">
        <f t="shared" ca="1" si="9"/>
        <v>665.75999999999988</v>
      </c>
      <c r="N6" s="179">
        <f t="shared" ca="1" si="10"/>
        <v>495.20525279740457</v>
      </c>
      <c r="O6" s="180">
        <f t="shared" ca="1" si="11"/>
        <v>158.72168361067054</v>
      </c>
      <c r="P6" s="180">
        <f t="shared" ca="1" si="12"/>
        <v>9.0500959972062027</v>
      </c>
      <c r="Q6" s="180">
        <f t="shared" ca="1" si="13"/>
        <v>2.7900295947188183</v>
      </c>
      <c r="R6" s="181">
        <f t="shared" ca="1" si="14"/>
        <v>665.76706200000012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688.41594699999996</v>
      </c>
      <c r="C7" s="179">
        <f t="shared" ca="1" si="4"/>
        <v>512.05358098259171</v>
      </c>
      <c r="D7" s="180">
        <f t="shared" ca="1" si="0"/>
        <v>164.08620986082809</v>
      </c>
      <c r="E7" s="180">
        <f t="shared" ca="1" si="0"/>
        <v>9.354894195145004</v>
      </c>
      <c r="F7" s="181">
        <f t="shared" ca="1" si="0"/>
        <v>2.9212619614353348</v>
      </c>
      <c r="G7" s="182">
        <f t="shared" ca="1" si="1"/>
        <v>688.41594699999996</v>
      </c>
      <c r="H7" s="182">
        <f t="shared" ca="1" si="2"/>
        <v>665.76706200000001</v>
      </c>
      <c r="I7" s="183">
        <f t="shared" ca="1" si="5"/>
        <v>495.2</v>
      </c>
      <c r="J7" s="180">
        <f t="shared" ca="1" si="6"/>
        <v>158.72</v>
      </c>
      <c r="K7" s="180">
        <f t="shared" ca="1" si="7"/>
        <v>9.0500000000000007</v>
      </c>
      <c r="L7" s="180">
        <f t="shared" ca="1" si="8"/>
        <v>2.79</v>
      </c>
      <c r="M7" s="181">
        <f t="shared" ca="1" si="9"/>
        <v>665.75999999999988</v>
      </c>
      <c r="N7" s="179">
        <f t="shared" ca="1" si="10"/>
        <v>495.20525279740457</v>
      </c>
      <c r="O7" s="180">
        <f t="shared" ca="1" si="11"/>
        <v>158.72168361067054</v>
      </c>
      <c r="P7" s="180">
        <f t="shared" ca="1" si="12"/>
        <v>9.0500959972062027</v>
      </c>
      <c r="Q7" s="180">
        <f t="shared" ca="1" si="13"/>
        <v>2.7900295947188183</v>
      </c>
      <c r="R7" s="181">
        <f t="shared" ca="1" si="14"/>
        <v>665.76706200000012</v>
      </c>
      <c r="W7" s="46"/>
      <c r="X7" s="46">
        <v>7</v>
      </c>
    </row>
    <row r="8" spans="1:24">
      <c r="A8" s="61" t="s">
        <v>50</v>
      </c>
      <c r="B8" s="174">
        <f t="shared" ca="1" si="3"/>
        <v>688.41594699999996</v>
      </c>
      <c r="C8" s="179">
        <f t="shared" ca="1" si="4"/>
        <v>512.05358098259171</v>
      </c>
      <c r="D8" s="180">
        <f t="shared" ca="1" si="0"/>
        <v>164.08620986082809</v>
      </c>
      <c r="E8" s="180">
        <f t="shared" ca="1" si="0"/>
        <v>9.354894195145004</v>
      </c>
      <c r="F8" s="181">
        <f t="shared" ca="1" si="0"/>
        <v>2.9212619614353348</v>
      </c>
      <c r="G8" s="182">
        <f t="shared" ca="1" si="1"/>
        <v>688.41594699999996</v>
      </c>
      <c r="H8" s="182">
        <f t="shared" ca="1" si="2"/>
        <v>665.76706200000001</v>
      </c>
      <c r="I8" s="183">
        <f t="shared" ca="1" si="5"/>
        <v>495.2</v>
      </c>
      <c r="J8" s="180">
        <f t="shared" ca="1" si="6"/>
        <v>158.72</v>
      </c>
      <c r="K8" s="180">
        <f t="shared" ca="1" si="7"/>
        <v>9.0500000000000007</v>
      </c>
      <c r="L8" s="180">
        <f t="shared" ca="1" si="8"/>
        <v>2.79</v>
      </c>
      <c r="M8" s="181">
        <f t="shared" ca="1" si="9"/>
        <v>665.75999999999988</v>
      </c>
      <c r="N8" s="179">
        <f t="shared" ca="1" si="10"/>
        <v>495.20525279740457</v>
      </c>
      <c r="O8" s="180">
        <f t="shared" ca="1" si="11"/>
        <v>158.72168361067054</v>
      </c>
      <c r="P8" s="180">
        <f t="shared" ca="1" si="12"/>
        <v>9.0500959972062027</v>
      </c>
      <c r="Q8" s="180">
        <f t="shared" ca="1" si="13"/>
        <v>2.7900295947188183</v>
      </c>
      <c r="R8" s="181">
        <f t="shared" ca="1" si="14"/>
        <v>665.76706200000012</v>
      </c>
      <c r="W8" s="46"/>
      <c r="X8" s="46">
        <v>8</v>
      </c>
    </row>
    <row r="9" spans="1:24">
      <c r="A9" s="61" t="s">
        <v>51</v>
      </c>
      <c r="B9" s="174">
        <f t="shared" ca="1" si="3"/>
        <v>688.41594699999996</v>
      </c>
      <c r="C9" s="179">
        <f t="shared" ca="1" si="4"/>
        <v>512.05358098259171</v>
      </c>
      <c r="D9" s="180">
        <f t="shared" ca="1" si="0"/>
        <v>164.08620986082809</v>
      </c>
      <c r="E9" s="180">
        <f t="shared" ca="1" si="0"/>
        <v>9.354894195145004</v>
      </c>
      <c r="F9" s="181">
        <f t="shared" ca="1" si="0"/>
        <v>2.9212619614353348</v>
      </c>
      <c r="G9" s="182">
        <f t="shared" ca="1" si="1"/>
        <v>688.41594699999996</v>
      </c>
      <c r="H9" s="182">
        <f t="shared" ca="1" si="2"/>
        <v>665.76706200000001</v>
      </c>
      <c r="I9" s="183">
        <f t="shared" ca="1" si="5"/>
        <v>495.2</v>
      </c>
      <c r="J9" s="180">
        <f t="shared" ca="1" si="6"/>
        <v>158.72</v>
      </c>
      <c r="K9" s="180">
        <f t="shared" ca="1" si="7"/>
        <v>9.0500000000000007</v>
      </c>
      <c r="L9" s="180">
        <f t="shared" ca="1" si="8"/>
        <v>2.79</v>
      </c>
      <c r="M9" s="181">
        <f t="shared" ca="1" si="9"/>
        <v>665.75999999999988</v>
      </c>
      <c r="N9" s="179">
        <f t="shared" ca="1" si="10"/>
        <v>495.20525279740457</v>
      </c>
      <c r="O9" s="180">
        <f t="shared" ca="1" si="11"/>
        <v>158.72168361067054</v>
      </c>
      <c r="P9" s="180">
        <f t="shared" ca="1" si="12"/>
        <v>9.0500959972062027</v>
      </c>
      <c r="Q9" s="180">
        <f t="shared" ca="1" si="13"/>
        <v>2.7900295947188183</v>
      </c>
      <c r="R9" s="181">
        <f t="shared" ca="1" si="14"/>
        <v>665.76706200000012</v>
      </c>
      <c r="W9" s="46"/>
      <c r="X9" s="46">
        <v>9</v>
      </c>
    </row>
    <row r="10" spans="1:24">
      <c r="A10" s="61" t="s">
        <v>52</v>
      </c>
      <c r="B10" s="174">
        <f t="shared" ca="1" si="3"/>
        <v>688.41594699999996</v>
      </c>
      <c r="C10" s="179">
        <f t="shared" ca="1" si="4"/>
        <v>512.05358098259171</v>
      </c>
      <c r="D10" s="180">
        <f t="shared" ca="1" si="0"/>
        <v>164.08620986082809</v>
      </c>
      <c r="E10" s="180">
        <f t="shared" ca="1" si="0"/>
        <v>9.354894195145004</v>
      </c>
      <c r="F10" s="181">
        <f t="shared" ca="1" si="0"/>
        <v>2.9212619614353348</v>
      </c>
      <c r="G10" s="182">
        <f t="shared" ca="1" si="1"/>
        <v>688.41594699999996</v>
      </c>
      <c r="H10" s="182">
        <f t="shared" ca="1" si="2"/>
        <v>665.76706200000001</v>
      </c>
      <c r="I10" s="183">
        <f t="shared" ca="1" si="5"/>
        <v>495.2</v>
      </c>
      <c r="J10" s="180">
        <f t="shared" ca="1" si="6"/>
        <v>158.72</v>
      </c>
      <c r="K10" s="180">
        <f t="shared" ca="1" si="7"/>
        <v>9.0500000000000007</v>
      </c>
      <c r="L10" s="180">
        <f t="shared" ca="1" si="8"/>
        <v>2.79</v>
      </c>
      <c r="M10" s="181">
        <f t="shared" ca="1" si="9"/>
        <v>665.75999999999988</v>
      </c>
      <c r="N10" s="179">
        <f t="shared" ca="1" si="10"/>
        <v>495.20525279740457</v>
      </c>
      <c r="O10" s="180">
        <f t="shared" ca="1" si="11"/>
        <v>158.72168361067054</v>
      </c>
      <c r="P10" s="180">
        <f t="shared" ca="1" si="12"/>
        <v>9.0500959972062027</v>
      </c>
      <c r="Q10" s="180">
        <f t="shared" ca="1" si="13"/>
        <v>2.7900295947188183</v>
      </c>
      <c r="R10" s="181">
        <f t="shared" ca="1" si="14"/>
        <v>665.76706200000012</v>
      </c>
      <c r="W10" s="46"/>
      <c r="X10" s="46">
        <v>10</v>
      </c>
    </row>
    <row r="11" spans="1:24">
      <c r="A11" s="61" t="s">
        <v>53</v>
      </c>
      <c r="B11" s="174">
        <f t="shared" ca="1" si="3"/>
        <v>688.41594699999996</v>
      </c>
      <c r="C11" s="179">
        <f t="shared" ca="1" si="4"/>
        <v>512.05358098259171</v>
      </c>
      <c r="D11" s="180">
        <f t="shared" ca="1" si="0"/>
        <v>164.08620986082809</v>
      </c>
      <c r="E11" s="180">
        <f t="shared" ca="1" si="0"/>
        <v>9.354894195145004</v>
      </c>
      <c r="F11" s="181">
        <f t="shared" ca="1" si="0"/>
        <v>2.9212619614353348</v>
      </c>
      <c r="G11" s="182">
        <f t="shared" ca="1" si="1"/>
        <v>688.41594699999996</v>
      </c>
      <c r="H11" s="182">
        <f t="shared" ca="1" si="2"/>
        <v>665.76706200000001</v>
      </c>
      <c r="I11" s="183">
        <f t="shared" ca="1" si="5"/>
        <v>495.2</v>
      </c>
      <c r="J11" s="180">
        <f t="shared" ca="1" si="6"/>
        <v>158.72</v>
      </c>
      <c r="K11" s="180">
        <f t="shared" ca="1" si="7"/>
        <v>9.0500000000000007</v>
      </c>
      <c r="L11" s="180">
        <f t="shared" ca="1" si="8"/>
        <v>2.79</v>
      </c>
      <c r="M11" s="181">
        <f t="shared" ca="1" si="9"/>
        <v>665.75999999999988</v>
      </c>
      <c r="N11" s="179">
        <f t="shared" ca="1" si="10"/>
        <v>495.20525279740457</v>
      </c>
      <c r="O11" s="180">
        <f t="shared" ca="1" si="11"/>
        <v>158.72168361067054</v>
      </c>
      <c r="P11" s="180">
        <f t="shared" ca="1" si="12"/>
        <v>9.0500959972062027</v>
      </c>
      <c r="Q11" s="180">
        <f t="shared" ca="1" si="13"/>
        <v>2.7900295947188183</v>
      </c>
      <c r="R11" s="181">
        <f t="shared" ca="1" si="14"/>
        <v>665.76706200000012</v>
      </c>
      <c r="W11" s="46"/>
      <c r="X11" s="46">
        <v>11</v>
      </c>
    </row>
    <row r="12" spans="1:24">
      <c r="A12" s="61" t="s">
        <v>54</v>
      </c>
      <c r="B12" s="174">
        <f t="shared" ca="1" si="3"/>
        <v>688.41594699999996</v>
      </c>
      <c r="C12" s="179">
        <f t="shared" ca="1" si="4"/>
        <v>512.05358098259171</v>
      </c>
      <c r="D12" s="180">
        <f t="shared" ca="1" si="0"/>
        <v>164.08620986082809</v>
      </c>
      <c r="E12" s="180">
        <f t="shared" ca="1" si="0"/>
        <v>9.354894195145004</v>
      </c>
      <c r="F12" s="181">
        <f t="shared" ca="1" si="0"/>
        <v>2.9212619614353348</v>
      </c>
      <c r="G12" s="182">
        <f t="shared" ca="1" si="1"/>
        <v>688.41594699999996</v>
      </c>
      <c r="H12" s="182">
        <f t="shared" ca="1" si="2"/>
        <v>665.76706200000001</v>
      </c>
      <c r="I12" s="183">
        <f t="shared" ca="1" si="5"/>
        <v>495.2</v>
      </c>
      <c r="J12" s="180">
        <f t="shared" ca="1" si="6"/>
        <v>158.72</v>
      </c>
      <c r="K12" s="180">
        <f t="shared" ca="1" si="7"/>
        <v>9.0500000000000007</v>
      </c>
      <c r="L12" s="180">
        <f t="shared" ca="1" si="8"/>
        <v>2.79</v>
      </c>
      <c r="M12" s="181">
        <f t="shared" ca="1" si="9"/>
        <v>665.75999999999988</v>
      </c>
      <c r="N12" s="179">
        <f t="shared" ca="1" si="10"/>
        <v>495.20525279740457</v>
      </c>
      <c r="O12" s="180">
        <f t="shared" ca="1" si="11"/>
        <v>158.72168361067054</v>
      </c>
      <c r="P12" s="180">
        <f t="shared" ca="1" si="12"/>
        <v>9.0500959972062027</v>
      </c>
      <c r="Q12" s="180">
        <f t="shared" ca="1" si="13"/>
        <v>2.7900295947188183</v>
      </c>
      <c r="R12" s="181">
        <f t="shared" ca="1" si="14"/>
        <v>665.76706200000012</v>
      </c>
      <c r="W12" s="46"/>
      <c r="X12" s="46">
        <v>12</v>
      </c>
    </row>
    <row r="13" spans="1:24">
      <c r="A13" s="61" t="s">
        <v>55</v>
      </c>
      <c r="B13" s="174">
        <f t="shared" ca="1" si="3"/>
        <v>688.71594700000003</v>
      </c>
      <c r="C13" s="179">
        <f t="shared" ca="1" si="4"/>
        <v>512.27672525309299</v>
      </c>
      <c r="D13" s="180">
        <f t="shared" ca="1" si="0"/>
        <v>164.15771584957341</v>
      </c>
      <c r="E13" s="180">
        <f t="shared" ca="1" si="0"/>
        <v>9.3589708994554925</v>
      </c>
      <c r="F13" s="181">
        <f t="shared" ca="1" si="0"/>
        <v>2.9225349978782731</v>
      </c>
      <c r="G13" s="182">
        <f t="shared" ca="1" si="1"/>
        <v>629.92326200000002</v>
      </c>
      <c r="H13" s="182">
        <f t="shared" ca="1" si="2"/>
        <v>609.19878700000004</v>
      </c>
      <c r="I13" s="183">
        <f t="shared" ca="1" si="5"/>
        <v>434.83</v>
      </c>
      <c r="J13" s="180">
        <f t="shared" ca="1" si="6"/>
        <v>162.26</v>
      </c>
      <c r="K13" s="180">
        <f t="shared" ca="1" si="7"/>
        <v>9.26</v>
      </c>
      <c r="L13" s="180">
        <f t="shared" ca="1" si="8"/>
        <v>2.86</v>
      </c>
      <c r="M13" s="181">
        <f t="shared" ca="1" si="9"/>
        <v>609.20999999999992</v>
      </c>
      <c r="N13" s="179">
        <f t="shared" ca="1" si="10"/>
        <v>434.82199660414312</v>
      </c>
      <c r="O13" s="180">
        <f t="shared" ca="1" si="11"/>
        <v>162.25701347420431</v>
      </c>
      <c r="P13" s="180">
        <f t="shared" ca="1" si="12"/>
        <v>9.2598295622527544</v>
      </c>
      <c r="Q13" s="180">
        <f t="shared" ca="1" si="13"/>
        <v>2.8599473593998788</v>
      </c>
      <c r="R13" s="181">
        <f t="shared" ca="1" si="14"/>
        <v>609.19878700000004</v>
      </c>
      <c r="W13" s="46"/>
      <c r="X13" s="46">
        <v>13</v>
      </c>
    </row>
    <row r="14" spans="1:24">
      <c r="A14" s="61" t="s">
        <v>56</v>
      </c>
      <c r="B14" s="174">
        <f t="shared" ca="1" si="3"/>
        <v>688.41594699999996</v>
      </c>
      <c r="C14" s="179">
        <f t="shared" ca="1" si="4"/>
        <v>512.05358098259171</v>
      </c>
      <c r="D14" s="180">
        <f t="shared" ca="1" si="0"/>
        <v>164.08620986082809</v>
      </c>
      <c r="E14" s="180">
        <f t="shared" ca="1" si="0"/>
        <v>9.354894195145004</v>
      </c>
      <c r="F14" s="181">
        <f t="shared" ca="1" si="0"/>
        <v>2.9212619614353348</v>
      </c>
      <c r="G14" s="182">
        <f t="shared" ca="1" si="1"/>
        <v>586.3732</v>
      </c>
      <c r="H14" s="182">
        <f t="shared" ca="1" si="2"/>
        <v>567.08152199999995</v>
      </c>
      <c r="I14" s="183">
        <f t="shared" ca="1" si="5"/>
        <v>396.51</v>
      </c>
      <c r="J14" s="180">
        <f t="shared" ca="1" si="6"/>
        <v>158.72</v>
      </c>
      <c r="K14" s="180">
        <f t="shared" ca="1" si="7"/>
        <v>9.0500000000000007</v>
      </c>
      <c r="L14" s="180">
        <f t="shared" ca="1" si="8"/>
        <v>2.79</v>
      </c>
      <c r="M14" s="181">
        <f t="shared" ca="1" si="9"/>
        <v>567.06999999999994</v>
      </c>
      <c r="N14" s="179">
        <f t="shared" ca="1" si="10"/>
        <v>396.51805648018762</v>
      </c>
      <c r="O14" s="180">
        <f t="shared" ca="1" si="11"/>
        <v>158.72322494901863</v>
      </c>
      <c r="P14" s="180">
        <f t="shared" ca="1" si="12"/>
        <v>9.0501838822367624</v>
      </c>
      <c r="Q14" s="180">
        <f t="shared" ca="1" si="13"/>
        <v>2.7900566885569682</v>
      </c>
      <c r="R14" s="181">
        <f t="shared" ca="1" si="14"/>
        <v>567.08152200000006</v>
      </c>
      <c r="W14" s="46"/>
      <c r="X14" s="46">
        <v>14</v>
      </c>
    </row>
    <row r="15" spans="1:24">
      <c r="A15" s="61" t="s">
        <v>57</v>
      </c>
      <c r="B15" s="174">
        <f t="shared" ca="1" si="3"/>
        <v>688.71594700000003</v>
      </c>
      <c r="C15" s="179">
        <f t="shared" ca="1" si="4"/>
        <v>512.27672525309299</v>
      </c>
      <c r="D15" s="180">
        <f t="shared" ca="1" si="0"/>
        <v>164.15771584957341</v>
      </c>
      <c r="E15" s="180">
        <f t="shared" ca="1" si="0"/>
        <v>9.3589708994554925</v>
      </c>
      <c r="F15" s="181">
        <f t="shared" ca="1" si="0"/>
        <v>2.9225349978782731</v>
      </c>
      <c r="G15" s="182">
        <f t="shared" ca="1" si="1"/>
        <v>504.25920000000002</v>
      </c>
      <c r="H15" s="182">
        <f t="shared" ca="1" si="2"/>
        <v>487.66907200000003</v>
      </c>
      <c r="I15" s="183">
        <f t="shared" ca="1" si="5"/>
        <v>357.83</v>
      </c>
      <c r="J15" s="180">
        <f t="shared" ca="1" si="6"/>
        <v>117.99</v>
      </c>
      <c r="K15" s="180">
        <f t="shared" ca="1" si="7"/>
        <v>9.06</v>
      </c>
      <c r="L15" s="180">
        <f t="shared" ca="1" si="8"/>
        <v>2.79</v>
      </c>
      <c r="M15" s="181">
        <f t="shared" ca="1" si="9"/>
        <v>487.67</v>
      </c>
      <c r="N15" s="179">
        <f t="shared" ca="1" si="10"/>
        <v>357.82931907593246</v>
      </c>
      <c r="O15" s="180">
        <f t="shared" ca="1" si="11"/>
        <v>117.98977547374248</v>
      </c>
      <c r="P15" s="180">
        <f t="shared" ca="1" si="12"/>
        <v>9.0599827594889994</v>
      </c>
      <c r="Q15" s="180">
        <f t="shared" ca="1" si="13"/>
        <v>2.7899946908360165</v>
      </c>
      <c r="R15" s="181">
        <f t="shared" ca="1" si="14"/>
        <v>487.66907199999997</v>
      </c>
      <c r="W15" s="46"/>
      <c r="X15" s="46">
        <v>15</v>
      </c>
    </row>
    <row r="16" spans="1:24">
      <c r="A16" s="61" t="s">
        <v>58</v>
      </c>
      <c r="B16" s="174">
        <f t="shared" ca="1" si="3"/>
        <v>688.71594700000003</v>
      </c>
      <c r="C16" s="179">
        <f t="shared" ca="1" si="4"/>
        <v>512.27672525309299</v>
      </c>
      <c r="D16" s="180">
        <f t="shared" ca="1" si="0"/>
        <v>164.15771584957341</v>
      </c>
      <c r="E16" s="180">
        <f t="shared" ca="1" si="0"/>
        <v>9.3589708994554925</v>
      </c>
      <c r="F16" s="181">
        <f t="shared" ca="1" si="0"/>
        <v>2.9225349978782731</v>
      </c>
      <c r="G16" s="182">
        <f t="shared" ca="1" si="1"/>
        <v>484.25920000000002</v>
      </c>
      <c r="H16" s="182">
        <f t="shared" ca="1" si="2"/>
        <v>468.32707199999999</v>
      </c>
      <c r="I16" s="183">
        <f t="shared" ca="1" si="5"/>
        <v>338.49</v>
      </c>
      <c r="J16" s="180">
        <f t="shared" ca="1" si="6"/>
        <v>117.99</v>
      </c>
      <c r="K16" s="180">
        <f t="shared" ca="1" si="7"/>
        <v>9.06</v>
      </c>
      <c r="L16" s="180">
        <f t="shared" ca="1" si="8"/>
        <v>2.79</v>
      </c>
      <c r="M16" s="181">
        <f t="shared" ca="1" si="9"/>
        <v>468.33000000000004</v>
      </c>
      <c r="N16" s="179">
        <f t="shared" ca="1" si="10"/>
        <v>338.48788375991285</v>
      </c>
      <c r="O16" s="180">
        <f t="shared" ca="1" si="11"/>
        <v>117.98926232630835</v>
      </c>
      <c r="P16" s="180">
        <f t="shared" ca="1" si="12"/>
        <v>9.0599433568637497</v>
      </c>
      <c r="Q16" s="180">
        <f t="shared" ca="1" si="13"/>
        <v>2.7899825569149956</v>
      </c>
      <c r="R16" s="181">
        <f t="shared" ca="1" si="14"/>
        <v>468.32707199999993</v>
      </c>
      <c r="W16" s="46"/>
      <c r="X16" s="46">
        <v>16</v>
      </c>
    </row>
    <row r="17" spans="1:24">
      <c r="A17" s="61" t="s">
        <v>59</v>
      </c>
      <c r="B17" s="174">
        <f t="shared" ca="1" si="3"/>
        <v>688.71594700000003</v>
      </c>
      <c r="C17" s="179">
        <f t="shared" ca="1" si="4"/>
        <v>512.27672525309299</v>
      </c>
      <c r="D17" s="180">
        <f t="shared" ca="1" si="0"/>
        <v>164.15771584957341</v>
      </c>
      <c r="E17" s="180">
        <f t="shared" ca="1" si="0"/>
        <v>9.3589708994554925</v>
      </c>
      <c r="F17" s="181">
        <f t="shared" ca="1" si="0"/>
        <v>2.9225349978782731</v>
      </c>
      <c r="G17" s="182">
        <f t="shared" ca="1" si="1"/>
        <v>423.25920000000002</v>
      </c>
      <c r="H17" s="182">
        <f t="shared" ca="1" si="2"/>
        <v>409.33397200000002</v>
      </c>
      <c r="I17" s="183">
        <f t="shared" ca="1" si="5"/>
        <v>309.47000000000003</v>
      </c>
      <c r="J17" s="180">
        <f t="shared" ca="1" si="6"/>
        <v>88.01</v>
      </c>
      <c r="K17" s="180">
        <f t="shared" ca="1" si="7"/>
        <v>9.06</v>
      </c>
      <c r="L17" s="180">
        <f t="shared" ca="1" si="8"/>
        <v>2.79</v>
      </c>
      <c r="M17" s="181">
        <f t="shared" ca="1" si="9"/>
        <v>409.33000000000004</v>
      </c>
      <c r="N17" s="179">
        <f t="shared" ca="1" si="10"/>
        <v>309.47300299230449</v>
      </c>
      <c r="O17" s="180">
        <f t="shared" ca="1" si="11"/>
        <v>88.010854019299828</v>
      </c>
      <c r="P17" s="180">
        <f t="shared" ca="1" si="12"/>
        <v>9.0600879151784621</v>
      </c>
      <c r="Q17" s="180">
        <f t="shared" ca="1" si="13"/>
        <v>2.7900270732172086</v>
      </c>
      <c r="R17" s="181">
        <f t="shared" ca="1" si="14"/>
        <v>409.33397200000002</v>
      </c>
      <c r="W17" s="46"/>
      <c r="X17" s="46">
        <v>17</v>
      </c>
    </row>
    <row r="18" spans="1:24">
      <c r="A18" s="61" t="s">
        <v>60</v>
      </c>
      <c r="B18" s="174">
        <f t="shared" ca="1" si="3"/>
        <v>688.71594700000003</v>
      </c>
      <c r="C18" s="179">
        <f t="shared" ca="1" si="4"/>
        <v>512.27672525309299</v>
      </c>
      <c r="D18" s="180">
        <f t="shared" ca="1" si="0"/>
        <v>164.15771584957341</v>
      </c>
      <c r="E18" s="180">
        <f t="shared" ca="1" si="0"/>
        <v>9.3589708994554925</v>
      </c>
      <c r="F18" s="181">
        <f t="shared" ca="1" si="0"/>
        <v>2.9225349978782731</v>
      </c>
      <c r="G18" s="182">
        <f t="shared" ca="1" si="1"/>
        <v>409.19260000000003</v>
      </c>
      <c r="H18" s="182">
        <f t="shared" ca="1" si="2"/>
        <v>395.730163</v>
      </c>
      <c r="I18" s="183">
        <f t="shared" ca="1" si="5"/>
        <v>299.8</v>
      </c>
      <c r="J18" s="180">
        <f t="shared" ca="1" si="6"/>
        <v>88.01</v>
      </c>
      <c r="K18" s="180">
        <f t="shared" ca="1" si="7"/>
        <v>5.13</v>
      </c>
      <c r="L18" s="180">
        <f t="shared" ca="1" si="8"/>
        <v>2.79</v>
      </c>
      <c r="M18" s="181">
        <f t="shared" ca="1" si="9"/>
        <v>395.73</v>
      </c>
      <c r="N18" s="179">
        <f t="shared" ca="1" si="10"/>
        <v>299.80012348672074</v>
      </c>
      <c r="O18" s="180">
        <f t="shared" ca="1" si="11"/>
        <v>88.010036251055013</v>
      </c>
      <c r="P18" s="180">
        <f t="shared" ca="1" si="12"/>
        <v>5.1300021130316118</v>
      </c>
      <c r="Q18" s="180">
        <f t="shared" ca="1" si="13"/>
        <v>2.7900011491926313</v>
      </c>
      <c r="R18" s="181">
        <f t="shared" ca="1" si="14"/>
        <v>395.73016299999995</v>
      </c>
      <c r="W18" s="46"/>
      <c r="X18" s="46">
        <v>18</v>
      </c>
    </row>
    <row r="19" spans="1:24">
      <c r="A19" s="61" t="s">
        <v>61</v>
      </c>
      <c r="B19" s="174">
        <f t="shared" ca="1" si="3"/>
        <v>688.71594700000003</v>
      </c>
      <c r="C19" s="179">
        <f t="shared" ca="1" si="4"/>
        <v>512.27672525309299</v>
      </c>
      <c r="D19" s="180">
        <f t="shared" ca="1" si="4"/>
        <v>164.15771584957341</v>
      </c>
      <c r="E19" s="180">
        <f t="shared" ca="1" si="4"/>
        <v>9.3589708994554925</v>
      </c>
      <c r="F19" s="181">
        <f t="shared" ca="1" si="4"/>
        <v>2.9225349978782731</v>
      </c>
      <c r="G19" s="182">
        <f t="shared" ca="1" si="1"/>
        <v>415.25920000000002</v>
      </c>
      <c r="H19" s="182">
        <f t="shared" ca="1" si="2"/>
        <v>401.597172</v>
      </c>
      <c r="I19" s="183">
        <f t="shared" ca="1" si="5"/>
        <v>280.45999999999998</v>
      </c>
      <c r="J19" s="180">
        <f t="shared" ca="1" si="6"/>
        <v>109.28</v>
      </c>
      <c r="K19" s="180">
        <f t="shared" ca="1" si="7"/>
        <v>9.06</v>
      </c>
      <c r="L19" s="180">
        <f t="shared" ca="1" si="8"/>
        <v>2.79</v>
      </c>
      <c r="M19" s="181">
        <f t="shared" ca="1" si="9"/>
        <v>401.59000000000003</v>
      </c>
      <c r="N19" s="179">
        <f t="shared" ca="1" si="10"/>
        <v>280.46500873806616</v>
      </c>
      <c r="O19" s="180">
        <f t="shared" ca="1" si="11"/>
        <v>109.28195163266017</v>
      </c>
      <c r="P19" s="180">
        <f t="shared" ca="1" si="12"/>
        <v>9.0601618026345268</v>
      </c>
      <c r="Q19" s="180">
        <f t="shared" ca="1" si="13"/>
        <v>2.7900498266391094</v>
      </c>
      <c r="R19" s="181">
        <f t="shared" ca="1" si="14"/>
        <v>401.597172</v>
      </c>
      <c r="W19" s="46"/>
      <c r="X19" s="46">
        <v>19</v>
      </c>
    </row>
    <row r="20" spans="1:24">
      <c r="A20" s="61" t="s">
        <v>62</v>
      </c>
      <c r="B20" s="174">
        <f t="shared" ca="1" si="3"/>
        <v>688.71594700000003</v>
      </c>
      <c r="C20" s="179">
        <f t="shared" ca="1" si="4"/>
        <v>512.27672525309299</v>
      </c>
      <c r="D20" s="180">
        <f t="shared" ca="1" si="4"/>
        <v>164.15771584957341</v>
      </c>
      <c r="E20" s="180">
        <f t="shared" ca="1" si="4"/>
        <v>9.3589708994554925</v>
      </c>
      <c r="F20" s="181">
        <f t="shared" ca="1" si="4"/>
        <v>2.9225349978782731</v>
      </c>
      <c r="G20" s="182">
        <f t="shared" ca="1" si="1"/>
        <v>415.25920000000002</v>
      </c>
      <c r="H20" s="182">
        <f t="shared" ca="1" si="2"/>
        <v>401.597172</v>
      </c>
      <c r="I20" s="183">
        <f t="shared" ca="1" si="5"/>
        <v>280.45999999999998</v>
      </c>
      <c r="J20" s="180">
        <f t="shared" ca="1" si="6"/>
        <v>109.28</v>
      </c>
      <c r="K20" s="180">
        <f t="shared" ca="1" si="7"/>
        <v>9.06</v>
      </c>
      <c r="L20" s="180">
        <f t="shared" ca="1" si="8"/>
        <v>2.79</v>
      </c>
      <c r="M20" s="181">
        <f t="shared" ca="1" si="9"/>
        <v>401.59000000000003</v>
      </c>
      <c r="N20" s="179">
        <f t="shared" ca="1" si="10"/>
        <v>280.46500873806616</v>
      </c>
      <c r="O20" s="180">
        <f t="shared" ca="1" si="11"/>
        <v>109.28195163266017</v>
      </c>
      <c r="P20" s="180">
        <f t="shared" ca="1" si="12"/>
        <v>9.0601618026345268</v>
      </c>
      <c r="Q20" s="180">
        <f t="shared" ca="1" si="13"/>
        <v>2.7900498266391094</v>
      </c>
      <c r="R20" s="181">
        <f t="shared" ca="1" si="14"/>
        <v>401.597172</v>
      </c>
      <c r="W20" s="46"/>
      <c r="X20" s="46">
        <v>20</v>
      </c>
    </row>
    <row r="21" spans="1:24">
      <c r="A21" s="61" t="s">
        <v>63</v>
      </c>
      <c r="B21" s="174">
        <f t="shared" ca="1" si="3"/>
        <v>688.71594700000003</v>
      </c>
      <c r="C21" s="179">
        <f t="shared" ca="1" si="4"/>
        <v>512.27672525309299</v>
      </c>
      <c r="D21" s="180">
        <f t="shared" ca="1" si="4"/>
        <v>164.15771584957341</v>
      </c>
      <c r="E21" s="180">
        <f t="shared" ca="1" si="4"/>
        <v>9.3589708994554925</v>
      </c>
      <c r="F21" s="181">
        <f t="shared" ca="1" si="4"/>
        <v>2.9225349978782731</v>
      </c>
      <c r="G21" s="182">
        <f t="shared" ca="1" si="1"/>
        <v>405.25920000000002</v>
      </c>
      <c r="H21" s="182">
        <f t="shared" ca="1" si="2"/>
        <v>391.92617200000001</v>
      </c>
      <c r="I21" s="183">
        <f t="shared" ca="1" si="5"/>
        <v>270.79000000000002</v>
      </c>
      <c r="J21" s="180">
        <f t="shared" ca="1" si="6"/>
        <v>109.28</v>
      </c>
      <c r="K21" s="180">
        <f t="shared" ca="1" si="7"/>
        <v>9.06</v>
      </c>
      <c r="L21" s="180">
        <f t="shared" ca="1" si="8"/>
        <v>2.79</v>
      </c>
      <c r="M21" s="181">
        <f t="shared" ca="1" si="9"/>
        <v>391.92000000000007</v>
      </c>
      <c r="N21" s="179">
        <f t="shared" ca="1" si="10"/>
        <v>270.79426443121042</v>
      </c>
      <c r="O21" s="180">
        <f t="shared" ca="1" si="11"/>
        <v>109.28172095366399</v>
      </c>
      <c r="P21" s="180">
        <f t="shared" ca="1" si="12"/>
        <v>9.0601426778934471</v>
      </c>
      <c r="Q21" s="180">
        <f t="shared" ca="1" si="13"/>
        <v>2.7900439372320878</v>
      </c>
      <c r="R21" s="181">
        <f t="shared" ca="1" si="14"/>
        <v>391.92617199999995</v>
      </c>
      <c r="W21" s="46"/>
      <c r="X21" s="46">
        <v>21</v>
      </c>
    </row>
    <row r="22" spans="1:24">
      <c r="A22" s="61" t="s">
        <v>64</v>
      </c>
      <c r="B22" s="174">
        <f t="shared" ca="1" si="3"/>
        <v>688.71594700000003</v>
      </c>
      <c r="C22" s="179">
        <f t="shared" ca="1" si="4"/>
        <v>512.27672525309299</v>
      </c>
      <c r="D22" s="180">
        <f t="shared" ca="1" si="4"/>
        <v>164.15771584957341</v>
      </c>
      <c r="E22" s="180">
        <f t="shared" ca="1" si="4"/>
        <v>9.3589708994554925</v>
      </c>
      <c r="F22" s="181">
        <f t="shared" ca="1" si="4"/>
        <v>2.9225349978782731</v>
      </c>
      <c r="G22" s="182">
        <f t="shared" ca="1" si="1"/>
        <v>407.25920000000002</v>
      </c>
      <c r="H22" s="182">
        <f t="shared" ca="1" si="2"/>
        <v>393.86037199999998</v>
      </c>
      <c r="I22" s="183">
        <f t="shared" ca="1" si="5"/>
        <v>272.72000000000003</v>
      </c>
      <c r="J22" s="180">
        <f t="shared" ca="1" si="6"/>
        <v>109.28</v>
      </c>
      <c r="K22" s="180">
        <f t="shared" ca="1" si="7"/>
        <v>9.06</v>
      </c>
      <c r="L22" s="180">
        <f t="shared" ca="1" si="8"/>
        <v>2.79</v>
      </c>
      <c r="M22" s="181">
        <f t="shared" ca="1" si="9"/>
        <v>393.85</v>
      </c>
      <c r="N22" s="179">
        <f t="shared" ca="1" si="10"/>
        <v>272.72718205367528</v>
      </c>
      <c r="O22" s="180">
        <f t="shared" ca="1" si="11"/>
        <v>109.28287787777072</v>
      </c>
      <c r="P22" s="180">
        <f t="shared" ca="1" si="12"/>
        <v>9.0602385941856038</v>
      </c>
      <c r="Q22" s="180">
        <f t="shared" ca="1" si="13"/>
        <v>2.7900734743684144</v>
      </c>
      <c r="R22" s="181">
        <f t="shared" ca="1" si="14"/>
        <v>393.86037199999998</v>
      </c>
      <c r="W22" s="46"/>
      <c r="X22" s="46">
        <v>22</v>
      </c>
    </row>
    <row r="23" spans="1:24">
      <c r="A23" s="61" t="s">
        <v>65</v>
      </c>
      <c r="B23" s="174">
        <f t="shared" ca="1" si="3"/>
        <v>688.71594700000003</v>
      </c>
      <c r="C23" s="179">
        <f t="shared" ca="1" si="4"/>
        <v>512.27672525309299</v>
      </c>
      <c r="D23" s="180">
        <f t="shared" ca="1" si="4"/>
        <v>164.15771584957341</v>
      </c>
      <c r="E23" s="180">
        <f t="shared" ca="1" si="4"/>
        <v>9.3589708994554925</v>
      </c>
      <c r="F23" s="181">
        <f t="shared" ca="1" si="4"/>
        <v>2.9225349978782731</v>
      </c>
      <c r="G23" s="182">
        <f t="shared" ca="1" si="1"/>
        <v>432.19260000000003</v>
      </c>
      <c r="H23" s="182">
        <f t="shared" ca="1" si="2"/>
        <v>417.97346299999998</v>
      </c>
      <c r="I23" s="183">
        <f t="shared" ca="1" si="5"/>
        <v>272.72000000000003</v>
      </c>
      <c r="J23" s="180">
        <f t="shared" ca="1" si="6"/>
        <v>137.33000000000001</v>
      </c>
      <c r="K23" s="180">
        <f t="shared" ca="1" si="7"/>
        <v>5.13</v>
      </c>
      <c r="L23" s="180">
        <f t="shared" ca="1" si="8"/>
        <v>2.79</v>
      </c>
      <c r="M23" s="181">
        <f t="shared" ca="1" si="9"/>
        <v>417.97000000000008</v>
      </c>
      <c r="N23" s="179">
        <f t="shared" ca="1" si="10"/>
        <v>272.72225956255232</v>
      </c>
      <c r="O23" s="180">
        <f t="shared" ca="1" si="11"/>
        <v>137.33113781800128</v>
      </c>
      <c r="P23" s="180">
        <f t="shared" ca="1" si="12"/>
        <v>5.1300425035050345</v>
      </c>
      <c r="Q23" s="180">
        <f t="shared" ca="1" si="13"/>
        <v>2.7900231159413349</v>
      </c>
      <c r="R23" s="181">
        <f t="shared" ca="1" si="14"/>
        <v>417.97346299999998</v>
      </c>
      <c r="W23" s="46"/>
      <c r="X23" s="46">
        <v>23</v>
      </c>
    </row>
    <row r="24" spans="1:24">
      <c r="A24" s="61" t="s">
        <v>66</v>
      </c>
      <c r="B24" s="174">
        <f t="shared" ca="1" si="3"/>
        <v>688.71594700000003</v>
      </c>
      <c r="C24" s="179">
        <f t="shared" ca="1" si="4"/>
        <v>512.27672525309299</v>
      </c>
      <c r="D24" s="180">
        <f t="shared" ca="1" si="4"/>
        <v>164.15771584957341</v>
      </c>
      <c r="E24" s="180">
        <f t="shared" ca="1" si="4"/>
        <v>9.3589708994554925</v>
      </c>
      <c r="F24" s="181">
        <f t="shared" ca="1" si="4"/>
        <v>2.9225349978782731</v>
      </c>
      <c r="G24" s="182">
        <f t="shared" ca="1" si="1"/>
        <v>423.19260000000003</v>
      </c>
      <c r="H24" s="182">
        <f t="shared" ca="1" si="2"/>
        <v>409.26956300000001</v>
      </c>
      <c r="I24" s="183">
        <f t="shared" ca="1" si="5"/>
        <v>272.72000000000003</v>
      </c>
      <c r="J24" s="180">
        <f t="shared" ca="1" si="6"/>
        <v>128.63</v>
      </c>
      <c r="K24" s="180">
        <f t="shared" ca="1" si="7"/>
        <v>5.13</v>
      </c>
      <c r="L24" s="180">
        <f t="shared" ca="1" si="8"/>
        <v>2.79</v>
      </c>
      <c r="M24" s="181">
        <f t="shared" ca="1" si="9"/>
        <v>409.27000000000004</v>
      </c>
      <c r="N24" s="179">
        <f t="shared" ca="1" si="10"/>
        <v>272.7197088019156</v>
      </c>
      <c r="O24" s="180">
        <f t="shared" ca="1" si="11"/>
        <v>128.62986265470226</v>
      </c>
      <c r="P24" s="180">
        <f t="shared" ca="1" si="12"/>
        <v>5.1299945224179631</v>
      </c>
      <c r="Q24" s="180">
        <f t="shared" ca="1" si="13"/>
        <v>2.7899970209641554</v>
      </c>
      <c r="R24" s="181">
        <f t="shared" ca="1" si="14"/>
        <v>409.26956300000001</v>
      </c>
      <c r="W24" s="46"/>
      <c r="X24" s="46">
        <v>24</v>
      </c>
    </row>
    <row r="25" spans="1:24">
      <c r="A25" s="61" t="s">
        <v>67</v>
      </c>
      <c r="B25" s="174">
        <f t="shared" ca="1" si="3"/>
        <v>688.71594700000003</v>
      </c>
      <c r="C25" s="179">
        <f t="shared" ca="1" si="4"/>
        <v>512.27672525309299</v>
      </c>
      <c r="D25" s="180">
        <f t="shared" ca="1" si="4"/>
        <v>164.15771584957341</v>
      </c>
      <c r="E25" s="180">
        <f t="shared" ca="1" si="4"/>
        <v>9.3589708994554925</v>
      </c>
      <c r="F25" s="181">
        <f t="shared" ca="1" si="4"/>
        <v>2.9225349978782731</v>
      </c>
      <c r="G25" s="182">
        <f t="shared" ca="1" si="1"/>
        <v>427.25920000000002</v>
      </c>
      <c r="H25" s="182">
        <f t="shared" ca="1" si="2"/>
        <v>413.20237200000003</v>
      </c>
      <c r="I25" s="183">
        <f t="shared" ca="1" si="5"/>
        <v>272.72000000000003</v>
      </c>
      <c r="J25" s="180">
        <f t="shared" ca="1" si="6"/>
        <v>128.62</v>
      </c>
      <c r="K25" s="180">
        <f t="shared" ca="1" si="7"/>
        <v>9.06</v>
      </c>
      <c r="L25" s="180">
        <f t="shared" ca="1" si="8"/>
        <v>2.79</v>
      </c>
      <c r="M25" s="181">
        <f t="shared" ca="1" si="9"/>
        <v>413.19000000000005</v>
      </c>
      <c r="N25" s="179">
        <f t="shared" ca="1" si="10"/>
        <v>272.72816595716256</v>
      </c>
      <c r="O25" s="180">
        <f t="shared" ca="1" si="11"/>
        <v>128.62385122253684</v>
      </c>
      <c r="P25" s="180">
        <f t="shared" ca="1" si="12"/>
        <v>9.060271280331083</v>
      </c>
      <c r="Q25" s="180">
        <f t="shared" ca="1" si="13"/>
        <v>2.7900835399695052</v>
      </c>
      <c r="R25" s="181">
        <f t="shared" ca="1" si="14"/>
        <v>413.20237199999997</v>
      </c>
      <c r="W25" s="46"/>
      <c r="X25" s="46">
        <v>25</v>
      </c>
    </row>
    <row r="26" spans="1:24">
      <c r="A26" s="61" t="s">
        <v>68</v>
      </c>
      <c r="B26" s="174">
        <f t="shared" ca="1" si="3"/>
        <v>688.71594700000003</v>
      </c>
      <c r="C26" s="179">
        <f t="shared" ca="1" si="4"/>
        <v>512.27672525309299</v>
      </c>
      <c r="D26" s="180">
        <f t="shared" ca="1" si="4"/>
        <v>164.15771584957341</v>
      </c>
      <c r="E26" s="180">
        <f t="shared" ca="1" si="4"/>
        <v>9.3589708994554925</v>
      </c>
      <c r="F26" s="181">
        <f t="shared" ca="1" si="4"/>
        <v>2.9225349978782731</v>
      </c>
      <c r="G26" s="182">
        <f t="shared" ca="1" si="1"/>
        <v>397.25920000000002</v>
      </c>
      <c r="H26" s="182">
        <f t="shared" ca="1" si="2"/>
        <v>384.18937199999999</v>
      </c>
      <c r="I26" s="183">
        <f t="shared" ca="1" si="5"/>
        <v>272.72000000000003</v>
      </c>
      <c r="J26" s="180">
        <f t="shared" ca="1" si="6"/>
        <v>99.61</v>
      </c>
      <c r="K26" s="180">
        <f t="shared" ca="1" si="7"/>
        <v>9.06</v>
      </c>
      <c r="L26" s="180">
        <f t="shared" ca="1" si="8"/>
        <v>2.79</v>
      </c>
      <c r="M26" s="181">
        <f t="shared" ca="1" si="9"/>
        <v>384.18000000000006</v>
      </c>
      <c r="N26" s="179">
        <f t="shared" ca="1" si="10"/>
        <v>272.72665295392784</v>
      </c>
      <c r="O26" s="180">
        <f t="shared" ca="1" si="11"/>
        <v>99.612429967515212</v>
      </c>
      <c r="P26" s="180">
        <f t="shared" ca="1" si="12"/>
        <v>9.0602210170232684</v>
      </c>
      <c r="Q26" s="180">
        <f t="shared" ca="1" si="13"/>
        <v>2.7900680615336557</v>
      </c>
      <c r="R26" s="181">
        <f t="shared" ca="1" si="14"/>
        <v>384.18937199999993</v>
      </c>
      <c r="W26" s="46"/>
      <c r="X26" s="46">
        <v>26</v>
      </c>
    </row>
    <row r="27" spans="1:24">
      <c r="A27" s="61" t="s">
        <v>69</v>
      </c>
      <c r="B27" s="174">
        <f t="shared" ca="1" si="3"/>
        <v>688.71594700000003</v>
      </c>
      <c r="C27" s="179">
        <f t="shared" ca="1" si="4"/>
        <v>512.27672525309299</v>
      </c>
      <c r="D27" s="180">
        <f t="shared" ca="1" si="4"/>
        <v>164.15771584957341</v>
      </c>
      <c r="E27" s="180">
        <f t="shared" ca="1" si="4"/>
        <v>9.3589708994554925</v>
      </c>
      <c r="F27" s="181">
        <f t="shared" ca="1" si="4"/>
        <v>2.9225349978782731</v>
      </c>
      <c r="G27" s="182">
        <f t="shared" ca="1" si="1"/>
        <v>397.25920000000002</v>
      </c>
      <c r="H27" s="182">
        <f t="shared" ca="1" si="2"/>
        <v>384.18937199999999</v>
      </c>
      <c r="I27" s="183">
        <f t="shared" ca="1" si="5"/>
        <v>272.72000000000003</v>
      </c>
      <c r="J27" s="180">
        <f t="shared" ca="1" si="6"/>
        <v>99.61</v>
      </c>
      <c r="K27" s="180">
        <f t="shared" ca="1" si="7"/>
        <v>9.06</v>
      </c>
      <c r="L27" s="180">
        <f t="shared" ca="1" si="8"/>
        <v>2.79</v>
      </c>
      <c r="M27" s="181">
        <f t="shared" ca="1" si="9"/>
        <v>384.18000000000006</v>
      </c>
      <c r="N27" s="179">
        <f t="shared" ca="1" si="10"/>
        <v>272.72665295392784</v>
      </c>
      <c r="O27" s="180">
        <f t="shared" ca="1" si="11"/>
        <v>99.612429967515212</v>
      </c>
      <c r="P27" s="180">
        <f t="shared" ca="1" si="12"/>
        <v>9.0602210170232684</v>
      </c>
      <c r="Q27" s="180">
        <f t="shared" ca="1" si="13"/>
        <v>2.7900680615336557</v>
      </c>
      <c r="R27" s="181">
        <f t="shared" ca="1" si="14"/>
        <v>384.18937199999993</v>
      </c>
      <c r="W27" s="46"/>
      <c r="X27" s="46">
        <v>27</v>
      </c>
    </row>
    <row r="28" spans="1:24">
      <c r="A28" s="61" t="s">
        <v>70</v>
      </c>
      <c r="B28" s="174">
        <f t="shared" ca="1" si="3"/>
        <v>688.71594700000003</v>
      </c>
      <c r="C28" s="179">
        <f t="shared" ca="1" si="4"/>
        <v>512.27672525309299</v>
      </c>
      <c r="D28" s="180">
        <f t="shared" ca="1" si="4"/>
        <v>164.15771584957341</v>
      </c>
      <c r="E28" s="180">
        <f t="shared" ca="1" si="4"/>
        <v>9.3589708994554925</v>
      </c>
      <c r="F28" s="181">
        <f t="shared" ca="1" si="4"/>
        <v>2.9225349978782731</v>
      </c>
      <c r="G28" s="182">
        <f t="shared" ca="1" si="1"/>
        <v>397.25920000000002</v>
      </c>
      <c r="H28" s="182">
        <f t="shared" ca="1" si="2"/>
        <v>384.18937199999999</v>
      </c>
      <c r="I28" s="183">
        <f t="shared" ca="1" si="5"/>
        <v>272.72000000000003</v>
      </c>
      <c r="J28" s="180">
        <f t="shared" ca="1" si="6"/>
        <v>99.61</v>
      </c>
      <c r="K28" s="180">
        <f t="shared" ca="1" si="7"/>
        <v>9.06</v>
      </c>
      <c r="L28" s="180">
        <f t="shared" ca="1" si="8"/>
        <v>2.79</v>
      </c>
      <c r="M28" s="181">
        <f t="shared" ca="1" si="9"/>
        <v>384.18000000000006</v>
      </c>
      <c r="N28" s="179">
        <f t="shared" ca="1" si="10"/>
        <v>272.72665295392784</v>
      </c>
      <c r="O28" s="180">
        <f t="shared" ca="1" si="11"/>
        <v>99.612429967515212</v>
      </c>
      <c r="P28" s="180">
        <f t="shared" ca="1" si="12"/>
        <v>9.0602210170232684</v>
      </c>
      <c r="Q28" s="180">
        <f t="shared" ca="1" si="13"/>
        <v>2.7900680615336557</v>
      </c>
      <c r="R28" s="181">
        <f t="shared" ca="1" si="14"/>
        <v>384.18937199999993</v>
      </c>
      <c r="W28" s="46"/>
      <c r="X28" s="46">
        <v>28</v>
      </c>
    </row>
    <row r="29" spans="1:24">
      <c r="A29" s="61" t="s">
        <v>71</v>
      </c>
      <c r="B29" s="174">
        <f t="shared" ca="1" si="3"/>
        <v>688.71594700000003</v>
      </c>
      <c r="C29" s="179">
        <f t="shared" ca="1" si="4"/>
        <v>512.27672525309299</v>
      </c>
      <c r="D29" s="180">
        <f t="shared" ca="1" si="4"/>
        <v>164.15771584957341</v>
      </c>
      <c r="E29" s="180">
        <f t="shared" ca="1" si="4"/>
        <v>9.3589708994554925</v>
      </c>
      <c r="F29" s="181">
        <f t="shared" ca="1" si="4"/>
        <v>2.9225349978782731</v>
      </c>
      <c r="G29" s="182">
        <f t="shared" ca="1" si="1"/>
        <v>412.19260000000003</v>
      </c>
      <c r="H29" s="182">
        <f t="shared" ca="1" si="2"/>
        <v>398.631463</v>
      </c>
      <c r="I29" s="183">
        <f t="shared" ca="1" si="5"/>
        <v>272.72000000000003</v>
      </c>
      <c r="J29" s="180">
        <f t="shared" ca="1" si="6"/>
        <v>117.99</v>
      </c>
      <c r="K29" s="180">
        <f t="shared" ca="1" si="7"/>
        <v>5.13</v>
      </c>
      <c r="L29" s="180">
        <f t="shared" ca="1" si="8"/>
        <v>2.79</v>
      </c>
      <c r="M29" s="181">
        <f t="shared" ca="1" si="9"/>
        <v>398.63000000000005</v>
      </c>
      <c r="N29" s="179">
        <f t="shared" ca="1" si="10"/>
        <v>272.72100090148757</v>
      </c>
      <c r="O29" s="180">
        <f t="shared" ca="1" si="11"/>
        <v>117.99043303155807</v>
      </c>
      <c r="P29" s="180">
        <f t="shared" ca="1" si="12"/>
        <v>5.1300188274590468</v>
      </c>
      <c r="Q29" s="180">
        <f t="shared" ca="1" si="13"/>
        <v>2.7900102394952708</v>
      </c>
      <c r="R29" s="181">
        <f t="shared" ca="1" si="14"/>
        <v>398.63146299999994</v>
      </c>
      <c r="W29" s="46"/>
      <c r="X29" s="46">
        <v>29</v>
      </c>
    </row>
    <row r="30" spans="1:24">
      <c r="A30" s="61" t="s">
        <v>72</v>
      </c>
      <c r="B30" s="174">
        <f t="shared" ca="1" si="3"/>
        <v>688.71594700000003</v>
      </c>
      <c r="C30" s="179">
        <f t="shared" ca="1" si="4"/>
        <v>512.27672525309299</v>
      </c>
      <c r="D30" s="180">
        <f t="shared" ca="1" si="4"/>
        <v>164.15771584957341</v>
      </c>
      <c r="E30" s="180">
        <f t="shared" ca="1" si="4"/>
        <v>9.3589708994554925</v>
      </c>
      <c r="F30" s="181">
        <f t="shared" ca="1" si="4"/>
        <v>2.9225349978782731</v>
      </c>
      <c r="G30" s="182">
        <f t="shared" ca="1" si="1"/>
        <v>412.19260000000003</v>
      </c>
      <c r="H30" s="182">
        <f t="shared" ca="1" si="2"/>
        <v>398.631463</v>
      </c>
      <c r="I30" s="183">
        <f t="shared" ca="1" si="5"/>
        <v>272.72000000000003</v>
      </c>
      <c r="J30" s="180">
        <f t="shared" ca="1" si="6"/>
        <v>117.99</v>
      </c>
      <c r="K30" s="180">
        <f t="shared" ca="1" si="7"/>
        <v>5.13</v>
      </c>
      <c r="L30" s="180">
        <f t="shared" ca="1" si="8"/>
        <v>2.79</v>
      </c>
      <c r="M30" s="181">
        <f t="shared" ca="1" si="9"/>
        <v>398.63000000000005</v>
      </c>
      <c r="N30" s="179">
        <f t="shared" ca="1" si="10"/>
        <v>272.72100090148757</v>
      </c>
      <c r="O30" s="180">
        <f t="shared" ca="1" si="11"/>
        <v>117.99043303155807</v>
      </c>
      <c r="P30" s="180">
        <f t="shared" ca="1" si="12"/>
        <v>5.1300188274590468</v>
      </c>
      <c r="Q30" s="180">
        <f t="shared" ca="1" si="13"/>
        <v>2.7900102394952708</v>
      </c>
      <c r="R30" s="181">
        <f t="shared" ca="1" si="14"/>
        <v>398.63146299999994</v>
      </c>
      <c r="W30" s="46"/>
      <c r="X30" s="46">
        <v>30</v>
      </c>
    </row>
    <row r="31" spans="1:24">
      <c r="A31" s="61" t="s">
        <v>73</v>
      </c>
      <c r="B31" s="174">
        <f t="shared" ca="1" si="3"/>
        <v>688.71594700000003</v>
      </c>
      <c r="C31" s="179">
        <f t="shared" ca="1" si="4"/>
        <v>512.27672525309299</v>
      </c>
      <c r="D31" s="180">
        <f t="shared" ca="1" si="4"/>
        <v>164.15771584957341</v>
      </c>
      <c r="E31" s="180">
        <f t="shared" ca="1" si="4"/>
        <v>9.3589708994554925</v>
      </c>
      <c r="F31" s="181">
        <f t="shared" ca="1" si="4"/>
        <v>2.9225349978782731</v>
      </c>
      <c r="G31" s="182">
        <f t="shared" ca="1" si="1"/>
        <v>397.19260000000003</v>
      </c>
      <c r="H31" s="182">
        <f t="shared" ca="1" si="2"/>
        <v>384.12496299999998</v>
      </c>
      <c r="I31" s="183">
        <f t="shared" ca="1" si="5"/>
        <v>272.72000000000003</v>
      </c>
      <c r="J31" s="180">
        <f t="shared" ca="1" si="6"/>
        <v>103.48</v>
      </c>
      <c r="K31" s="180">
        <f t="shared" ca="1" si="7"/>
        <v>5.13</v>
      </c>
      <c r="L31" s="180">
        <f t="shared" ca="1" si="8"/>
        <v>2.79</v>
      </c>
      <c r="M31" s="181">
        <f t="shared" ca="1" si="9"/>
        <v>384.12000000000006</v>
      </c>
      <c r="N31" s="179">
        <f t="shared" ca="1" si="10"/>
        <v>272.72352366281365</v>
      </c>
      <c r="O31" s="180">
        <f t="shared" ca="1" si="11"/>
        <v>103.48133700728937</v>
      </c>
      <c r="P31" s="180">
        <f t="shared" ca="1" si="12"/>
        <v>5.1300662818650409</v>
      </c>
      <c r="Q31" s="180">
        <f t="shared" ca="1" si="13"/>
        <v>2.7900360480318644</v>
      </c>
      <c r="R31" s="181">
        <f t="shared" ca="1" si="14"/>
        <v>384.12496299999992</v>
      </c>
      <c r="W31" s="46"/>
      <c r="X31" s="46">
        <v>31</v>
      </c>
    </row>
    <row r="32" spans="1:24">
      <c r="A32" s="61" t="s">
        <v>74</v>
      </c>
      <c r="B32" s="174">
        <f t="shared" ca="1" si="3"/>
        <v>688.71594700000003</v>
      </c>
      <c r="C32" s="179">
        <f t="shared" ca="1" si="4"/>
        <v>512.27672525309299</v>
      </c>
      <c r="D32" s="180">
        <f t="shared" ca="1" si="4"/>
        <v>164.15771584957341</v>
      </c>
      <c r="E32" s="180">
        <f t="shared" ca="1" si="4"/>
        <v>9.3589708994554925</v>
      </c>
      <c r="F32" s="181">
        <f t="shared" ca="1" si="4"/>
        <v>2.9225349978782731</v>
      </c>
      <c r="G32" s="182">
        <f t="shared" ca="1" si="1"/>
        <v>397.19260000000003</v>
      </c>
      <c r="H32" s="182">
        <f t="shared" ca="1" si="2"/>
        <v>384.12496299999998</v>
      </c>
      <c r="I32" s="183">
        <f t="shared" ca="1" si="5"/>
        <v>272.72000000000003</v>
      </c>
      <c r="J32" s="180">
        <f t="shared" ca="1" si="6"/>
        <v>103.48</v>
      </c>
      <c r="K32" s="180">
        <f t="shared" ca="1" si="7"/>
        <v>5.13</v>
      </c>
      <c r="L32" s="180">
        <f t="shared" ca="1" si="8"/>
        <v>2.79</v>
      </c>
      <c r="M32" s="181">
        <f t="shared" ca="1" si="9"/>
        <v>384.12000000000006</v>
      </c>
      <c r="N32" s="179">
        <f t="shared" ca="1" si="10"/>
        <v>272.72352366281365</v>
      </c>
      <c r="O32" s="180">
        <f t="shared" ca="1" si="11"/>
        <v>103.48133700728937</v>
      </c>
      <c r="P32" s="180">
        <f t="shared" ca="1" si="12"/>
        <v>5.1300662818650409</v>
      </c>
      <c r="Q32" s="180">
        <f t="shared" ca="1" si="13"/>
        <v>2.7900360480318644</v>
      </c>
      <c r="R32" s="181">
        <f t="shared" ca="1" si="14"/>
        <v>384.12496299999992</v>
      </c>
      <c r="W32" s="46"/>
      <c r="X32" s="46">
        <v>32</v>
      </c>
    </row>
    <row r="33" spans="1:24">
      <c r="A33" s="61" t="s">
        <v>75</v>
      </c>
      <c r="B33" s="174">
        <f t="shared" ca="1" si="3"/>
        <v>688.71594700000003</v>
      </c>
      <c r="C33" s="179">
        <f t="shared" ca="1" si="4"/>
        <v>512.27672525309299</v>
      </c>
      <c r="D33" s="180">
        <f t="shared" ca="1" si="4"/>
        <v>164.15771584957341</v>
      </c>
      <c r="E33" s="180">
        <f t="shared" ca="1" si="4"/>
        <v>9.3589708994554925</v>
      </c>
      <c r="F33" s="181">
        <f t="shared" ca="1" si="4"/>
        <v>2.9225349978782731</v>
      </c>
      <c r="G33" s="182">
        <f t="shared" ca="1" si="1"/>
        <v>380.19260000000003</v>
      </c>
      <c r="H33" s="182">
        <f t="shared" ca="1" si="2"/>
        <v>367.68426299999999</v>
      </c>
      <c r="I33" s="183">
        <f t="shared" ca="1" si="5"/>
        <v>272.72000000000003</v>
      </c>
      <c r="J33" s="180">
        <f t="shared" ca="1" si="6"/>
        <v>87.04</v>
      </c>
      <c r="K33" s="180">
        <f t="shared" ca="1" si="7"/>
        <v>5.13</v>
      </c>
      <c r="L33" s="180">
        <f t="shared" ca="1" si="8"/>
        <v>2.79</v>
      </c>
      <c r="M33" s="181">
        <f t="shared" ca="1" si="9"/>
        <v>367.68000000000006</v>
      </c>
      <c r="N33" s="179">
        <f t="shared" ca="1" si="10"/>
        <v>272.72316200326367</v>
      </c>
      <c r="O33" s="180">
        <f t="shared" ca="1" si="11"/>
        <v>87.04100916971278</v>
      </c>
      <c r="P33" s="180">
        <f t="shared" ca="1" si="12"/>
        <v>5.1300594788674925</v>
      </c>
      <c r="Q33" s="180">
        <f t="shared" ca="1" si="13"/>
        <v>2.7900323481560045</v>
      </c>
      <c r="R33" s="181">
        <f t="shared" ca="1" si="14"/>
        <v>367.68426299999993</v>
      </c>
      <c r="W33" s="46"/>
      <c r="X33" s="46">
        <v>33</v>
      </c>
    </row>
    <row r="34" spans="1:24">
      <c r="A34" s="61" t="s">
        <v>76</v>
      </c>
      <c r="B34" s="174">
        <f t="shared" ca="1" si="3"/>
        <v>688.71594700000003</v>
      </c>
      <c r="C34" s="179">
        <f t="shared" ca="1" si="4"/>
        <v>512.27672525309299</v>
      </c>
      <c r="D34" s="180">
        <f t="shared" ca="1" si="4"/>
        <v>164.15771584957341</v>
      </c>
      <c r="E34" s="180">
        <f t="shared" ca="1" si="4"/>
        <v>9.3589708994554925</v>
      </c>
      <c r="F34" s="181">
        <f t="shared" ca="1" si="4"/>
        <v>2.9225349978782731</v>
      </c>
      <c r="G34" s="182">
        <f t="shared" ca="1" si="1"/>
        <v>380.19260000000003</v>
      </c>
      <c r="H34" s="182">
        <f t="shared" ca="1" si="2"/>
        <v>367.68426299999999</v>
      </c>
      <c r="I34" s="183">
        <f t="shared" ca="1" si="5"/>
        <v>272.72000000000003</v>
      </c>
      <c r="J34" s="180">
        <f t="shared" ca="1" si="6"/>
        <v>87.04</v>
      </c>
      <c r="K34" s="180">
        <f t="shared" ca="1" si="7"/>
        <v>5.13</v>
      </c>
      <c r="L34" s="180">
        <f t="shared" ca="1" si="8"/>
        <v>2.79</v>
      </c>
      <c r="M34" s="181">
        <f t="shared" ca="1" si="9"/>
        <v>367.68000000000006</v>
      </c>
      <c r="N34" s="179">
        <f t="shared" ca="1" si="10"/>
        <v>272.72316200326367</v>
      </c>
      <c r="O34" s="180">
        <f t="shared" ca="1" si="11"/>
        <v>87.04100916971278</v>
      </c>
      <c r="P34" s="180">
        <f t="shared" ca="1" si="12"/>
        <v>5.1300594788674925</v>
      </c>
      <c r="Q34" s="180">
        <f t="shared" ca="1" si="13"/>
        <v>2.7900323481560045</v>
      </c>
      <c r="R34" s="181">
        <f t="shared" ca="1" si="14"/>
        <v>367.68426299999993</v>
      </c>
      <c r="W34" s="46"/>
      <c r="X34" s="46">
        <v>34</v>
      </c>
    </row>
    <row r="35" spans="1:24">
      <c r="A35" s="61" t="s">
        <v>77</v>
      </c>
      <c r="B35" s="174">
        <f t="shared" ca="1" si="3"/>
        <v>688.71594700000003</v>
      </c>
      <c r="C35" s="179">
        <f t="shared" ca="1" si="4"/>
        <v>512.27672525309299</v>
      </c>
      <c r="D35" s="180">
        <f t="shared" ca="1" si="4"/>
        <v>164.15771584957341</v>
      </c>
      <c r="E35" s="180">
        <f t="shared" ca="1" si="4"/>
        <v>9.3589708994554925</v>
      </c>
      <c r="F35" s="181">
        <f t="shared" ca="1" si="4"/>
        <v>2.9225349978782731</v>
      </c>
      <c r="G35" s="182">
        <f t="shared" ca="1" si="1"/>
        <v>380.19260000000003</v>
      </c>
      <c r="H35" s="182">
        <f t="shared" ca="1" si="2"/>
        <v>367.68426299999999</v>
      </c>
      <c r="I35" s="183">
        <f t="shared" ca="1" si="5"/>
        <v>272.72000000000003</v>
      </c>
      <c r="J35" s="180">
        <f t="shared" ca="1" si="6"/>
        <v>87.04</v>
      </c>
      <c r="K35" s="180">
        <f t="shared" ca="1" si="7"/>
        <v>5.13</v>
      </c>
      <c r="L35" s="180">
        <f t="shared" ca="1" si="8"/>
        <v>2.79</v>
      </c>
      <c r="M35" s="181">
        <f t="shared" ca="1" si="9"/>
        <v>367.68000000000006</v>
      </c>
      <c r="N35" s="179">
        <f t="shared" ca="1" si="10"/>
        <v>272.72316200326367</v>
      </c>
      <c r="O35" s="180">
        <f t="shared" ca="1" si="11"/>
        <v>87.04100916971278</v>
      </c>
      <c r="P35" s="180">
        <f t="shared" ca="1" si="12"/>
        <v>5.1300594788674925</v>
      </c>
      <c r="Q35" s="180">
        <f t="shared" ca="1" si="13"/>
        <v>2.7900323481560045</v>
      </c>
      <c r="R35" s="181">
        <f t="shared" ca="1" si="14"/>
        <v>367.68426299999993</v>
      </c>
      <c r="W35" s="46"/>
      <c r="X35" s="46">
        <v>35</v>
      </c>
    </row>
    <row r="36" spans="1:24">
      <c r="A36" s="61" t="s">
        <v>78</v>
      </c>
      <c r="B36" s="174">
        <f t="shared" ca="1" si="3"/>
        <v>688.71594700000003</v>
      </c>
      <c r="C36" s="179">
        <f t="shared" ref="C36:F67" ca="1" si="15">$B36*C$1/100</f>
        <v>512.27672525309299</v>
      </c>
      <c r="D36" s="180">
        <f t="shared" ca="1" si="15"/>
        <v>164.15771584957341</v>
      </c>
      <c r="E36" s="180">
        <f t="shared" ca="1" si="15"/>
        <v>9.3589708994554925</v>
      </c>
      <c r="F36" s="181">
        <f t="shared" ca="1" si="15"/>
        <v>2.9225349978782731</v>
      </c>
      <c r="G36" s="182">
        <f t="shared" ca="1" si="1"/>
        <v>380.19260000000003</v>
      </c>
      <c r="H36" s="182">
        <f t="shared" ca="1" si="2"/>
        <v>367.68426299999999</v>
      </c>
      <c r="I36" s="183">
        <f t="shared" ca="1" si="5"/>
        <v>272.72000000000003</v>
      </c>
      <c r="J36" s="180">
        <f t="shared" ca="1" si="6"/>
        <v>87.04</v>
      </c>
      <c r="K36" s="180">
        <f t="shared" ca="1" si="7"/>
        <v>5.13</v>
      </c>
      <c r="L36" s="180">
        <f t="shared" ca="1" si="8"/>
        <v>2.79</v>
      </c>
      <c r="M36" s="181">
        <f t="shared" ca="1" si="9"/>
        <v>367.68000000000006</v>
      </c>
      <c r="N36" s="179">
        <f t="shared" ca="1" si="10"/>
        <v>272.72316200326367</v>
      </c>
      <c r="O36" s="180">
        <f t="shared" ca="1" si="11"/>
        <v>87.04100916971278</v>
      </c>
      <c r="P36" s="180">
        <f t="shared" ca="1" si="12"/>
        <v>5.1300594788674925</v>
      </c>
      <c r="Q36" s="180">
        <f t="shared" ca="1" si="13"/>
        <v>2.7900323481560045</v>
      </c>
      <c r="R36" s="181">
        <f t="shared" ca="1" si="14"/>
        <v>367.68426299999993</v>
      </c>
      <c r="W36" s="46"/>
      <c r="X36" s="46">
        <v>36</v>
      </c>
    </row>
    <row r="37" spans="1:24">
      <c r="A37" s="61" t="s">
        <v>79</v>
      </c>
      <c r="B37" s="174">
        <f t="shared" ca="1" si="3"/>
        <v>688.71594700000003</v>
      </c>
      <c r="C37" s="179">
        <f t="shared" ca="1" si="15"/>
        <v>512.27672525309299</v>
      </c>
      <c r="D37" s="180">
        <f t="shared" ca="1" si="15"/>
        <v>164.15771584957341</v>
      </c>
      <c r="E37" s="180">
        <f t="shared" ca="1" si="15"/>
        <v>9.3589708994554925</v>
      </c>
      <c r="F37" s="181">
        <f t="shared" ca="1" si="15"/>
        <v>2.9225349978782731</v>
      </c>
      <c r="G37" s="182">
        <f t="shared" ca="1" si="1"/>
        <v>380.19260000000003</v>
      </c>
      <c r="H37" s="182">
        <f t="shared" ca="1" si="2"/>
        <v>367.68426299999999</v>
      </c>
      <c r="I37" s="183">
        <f t="shared" ca="1" si="5"/>
        <v>272.72000000000003</v>
      </c>
      <c r="J37" s="180">
        <f t="shared" ca="1" si="6"/>
        <v>87.04</v>
      </c>
      <c r="K37" s="180">
        <f t="shared" ca="1" si="7"/>
        <v>5.13</v>
      </c>
      <c r="L37" s="180">
        <f t="shared" ca="1" si="8"/>
        <v>2.79</v>
      </c>
      <c r="M37" s="181">
        <f t="shared" ca="1" si="9"/>
        <v>367.68000000000006</v>
      </c>
      <c r="N37" s="179">
        <f t="shared" ca="1" si="10"/>
        <v>272.72316200326367</v>
      </c>
      <c r="O37" s="180">
        <f t="shared" ca="1" si="11"/>
        <v>87.04100916971278</v>
      </c>
      <c r="P37" s="180">
        <f t="shared" ca="1" si="12"/>
        <v>5.1300594788674925</v>
      </c>
      <c r="Q37" s="180">
        <f t="shared" ca="1" si="13"/>
        <v>2.7900323481560045</v>
      </c>
      <c r="R37" s="181">
        <f t="shared" ca="1" si="14"/>
        <v>367.68426299999993</v>
      </c>
      <c r="W37" s="46"/>
      <c r="X37" s="46">
        <v>37</v>
      </c>
    </row>
    <row r="38" spans="1:24">
      <c r="A38" s="61" t="s">
        <v>80</v>
      </c>
      <c r="B38" s="174">
        <f t="shared" ca="1" si="3"/>
        <v>688.71594700000003</v>
      </c>
      <c r="C38" s="179">
        <f t="shared" ca="1" si="15"/>
        <v>512.27672525309299</v>
      </c>
      <c r="D38" s="180">
        <f t="shared" ca="1" si="15"/>
        <v>164.15771584957341</v>
      </c>
      <c r="E38" s="180">
        <f t="shared" ca="1" si="15"/>
        <v>9.3589708994554925</v>
      </c>
      <c r="F38" s="181">
        <f t="shared" ca="1" si="15"/>
        <v>2.9225349978782731</v>
      </c>
      <c r="G38" s="182">
        <f t="shared" ca="1" si="1"/>
        <v>380.19260000000003</v>
      </c>
      <c r="H38" s="182">
        <f t="shared" ca="1" si="2"/>
        <v>367.68426299999999</v>
      </c>
      <c r="I38" s="183">
        <f t="shared" ca="1" si="5"/>
        <v>272.72000000000003</v>
      </c>
      <c r="J38" s="180">
        <f t="shared" ca="1" si="6"/>
        <v>87.04</v>
      </c>
      <c r="K38" s="180">
        <f t="shared" ca="1" si="7"/>
        <v>5.13</v>
      </c>
      <c r="L38" s="180">
        <f t="shared" ca="1" si="8"/>
        <v>2.79</v>
      </c>
      <c r="M38" s="181">
        <f t="shared" ca="1" si="9"/>
        <v>367.68000000000006</v>
      </c>
      <c r="N38" s="179">
        <f t="shared" ca="1" si="10"/>
        <v>272.72316200326367</v>
      </c>
      <c r="O38" s="180">
        <f t="shared" ca="1" si="11"/>
        <v>87.04100916971278</v>
      </c>
      <c r="P38" s="180">
        <f t="shared" ca="1" si="12"/>
        <v>5.1300594788674925</v>
      </c>
      <c r="Q38" s="180">
        <f t="shared" ca="1" si="13"/>
        <v>2.7900323481560045</v>
      </c>
      <c r="R38" s="181">
        <f t="shared" ca="1" si="14"/>
        <v>367.68426299999993</v>
      </c>
      <c r="W38" s="46"/>
      <c r="X38" s="46">
        <v>38</v>
      </c>
    </row>
    <row r="39" spans="1:24">
      <c r="A39" s="61" t="s">
        <v>81</v>
      </c>
      <c r="B39" s="174">
        <f t="shared" ca="1" si="3"/>
        <v>688.71594700000003</v>
      </c>
      <c r="C39" s="179">
        <f t="shared" ca="1" si="15"/>
        <v>512.27672525309299</v>
      </c>
      <c r="D39" s="180">
        <f t="shared" ca="1" si="15"/>
        <v>164.15771584957341</v>
      </c>
      <c r="E39" s="180">
        <f t="shared" ca="1" si="15"/>
        <v>9.3589708994554925</v>
      </c>
      <c r="F39" s="181">
        <f t="shared" ca="1" si="15"/>
        <v>2.9225349978782731</v>
      </c>
      <c r="G39" s="182">
        <f t="shared" ca="1" si="1"/>
        <v>380.19260000000003</v>
      </c>
      <c r="H39" s="182">
        <f t="shared" ca="1" si="2"/>
        <v>367.68426299999999</v>
      </c>
      <c r="I39" s="183">
        <f t="shared" ca="1" si="5"/>
        <v>272.72000000000003</v>
      </c>
      <c r="J39" s="180">
        <f t="shared" ca="1" si="6"/>
        <v>87.04</v>
      </c>
      <c r="K39" s="180">
        <f t="shared" ca="1" si="7"/>
        <v>5.13</v>
      </c>
      <c r="L39" s="180">
        <f t="shared" ca="1" si="8"/>
        <v>2.79</v>
      </c>
      <c r="M39" s="181">
        <f t="shared" ca="1" si="9"/>
        <v>367.68000000000006</v>
      </c>
      <c r="N39" s="179">
        <f t="shared" ca="1" si="10"/>
        <v>272.72316200326367</v>
      </c>
      <c r="O39" s="180">
        <f t="shared" ca="1" si="11"/>
        <v>87.04100916971278</v>
      </c>
      <c r="P39" s="180">
        <f t="shared" ca="1" si="12"/>
        <v>5.1300594788674925</v>
      </c>
      <c r="Q39" s="180">
        <f t="shared" ca="1" si="13"/>
        <v>2.7900323481560045</v>
      </c>
      <c r="R39" s="181">
        <f t="shared" ca="1" si="14"/>
        <v>367.68426299999993</v>
      </c>
      <c r="W39" s="46"/>
      <c r="X39" s="46">
        <v>39</v>
      </c>
    </row>
    <row r="40" spans="1:24">
      <c r="A40" s="61" t="s">
        <v>82</v>
      </c>
      <c r="B40" s="174">
        <f t="shared" ca="1" si="3"/>
        <v>688.71594700000003</v>
      </c>
      <c r="C40" s="179">
        <f t="shared" ca="1" si="15"/>
        <v>512.27672525309299</v>
      </c>
      <c r="D40" s="180">
        <f t="shared" ca="1" si="15"/>
        <v>164.15771584957341</v>
      </c>
      <c r="E40" s="180">
        <f t="shared" ca="1" si="15"/>
        <v>9.3589708994554925</v>
      </c>
      <c r="F40" s="181">
        <f t="shared" ca="1" si="15"/>
        <v>2.9225349978782731</v>
      </c>
      <c r="G40" s="182">
        <f t="shared" ca="1" si="1"/>
        <v>380.19260000000003</v>
      </c>
      <c r="H40" s="182">
        <f t="shared" ca="1" si="2"/>
        <v>367.68426299999999</v>
      </c>
      <c r="I40" s="183">
        <f t="shared" ca="1" si="5"/>
        <v>272.72000000000003</v>
      </c>
      <c r="J40" s="180">
        <f t="shared" ca="1" si="6"/>
        <v>87.04</v>
      </c>
      <c r="K40" s="180">
        <f t="shared" ca="1" si="7"/>
        <v>5.13</v>
      </c>
      <c r="L40" s="180">
        <f t="shared" ca="1" si="8"/>
        <v>2.79</v>
      </c>
      <c r="M40" s="181">
        <f t="shared" ca="1" si="9"/>
        <v>367.68000000000006</v>
      </c>
      <c r="N40" s="179">
        <f t="shared" ca="1" si="10"/>
        <v>272.72316200326367</v>
      </c>
      <c r="O40" s="180">
        <f t="shared" ca="1" si="11"/>
        <v>87.04100916971278</v>
      </c>
      <c r="P40" s="180">
        <f t="shared" ca="1" si="12"/>
        <v>5.1300594788674925</v>
      </c>
      <c r="Q40" s="180">
        <f t="shared" ca="1" si="13"/>
        <v>2.7900323481560045</v>
      </c>
      <c r="R40" s="181">
        <f t="shared" ca="1" si="14"/>
        <v>367.68426299999993</v>
      </c>
      <c r="W40" s="46"/>
      <c r="X40" s="46">
        <v>40</v>
      </c>
    </row>
    <row r="41" spans="1:24">
      <c r="A41" s="61" t="s">
        <v>83</v>
      </c>
      <c r="B41" s="174">
        <f t="shared" ca="1" si="3"/>
        <v>688.71594700000003</v>
      </c>
      <c r="C41" s="179">
        <f t="shared" ca="1" si="15"/>
        <v>512.27672525309299</v>
      </c>
      <c r="D41" s="180">
        <f t="shared" ca="1" si="15"/>
        <v>164.15771584957341</v>
      </c>
      <c r="E41" s="180">
        <f t="shared" ca="1" si="15"/>
        <v>9.3589708994554925</v>
      </c>
      <c r="F41" s="181">
        <f t="shared" ca="1" si="15"/>
        <v>2.9225349978782731</v>
      </c>
      <c r="G41" s="182">
        <f t="shared" ca="1" si="1"/>
        <v>380.19260000000003</v>
      </c>
      <c r="H41" s="182">
        <f t="shared" ca="1" si="2"/>
        <v>367.68426299999999</v>
      </c>
      <c r="I41" s="183">
        <f t="shared" ca="1" si="5"/>
        <v>272.72000000000003</v>
      </c>
      <c r="J41" s="180">
        <f t="shared" ca="1" si="6"/>
        <v>87.04</v>
      </c>
      <c r="K41" s="180">
        <f t="shared" ca="1" si="7"/>
        <v>5.13</v>
      </c>
      <c r="L41" s="180">
        <f t="shared" ca="1" si="8"/>
        <v>2.79</v>
      </c>
      <c r="M41" s="181">
        <f t="shared" ca="1" si="9"/>
        <v>367.68000000000006</v>
      </c>
      <c r="N41" s="179">
        <f t="shared" ca="1" si="10"/>
        <v>272.72316200326367</v>
      </c>
      <c r="O41" s="180">
        <f t="shared" ca="1" si="11"/>
        <v>87.04100916971278</v>
      </c>
      <c r="P41" s="180">
        <f t="shared" ca="1" si="12"/>
        <v>5.1300594788674925</v>
      </c>
      <c r="Q41" s="180">
        <f t="shared" ca="1" si="13"/>
        <v>2.7900323481560045</v>
      </c>
      <c r="R41" s="181">
        <f t="shared" ca="1" si="14"/>
        <v>367.68426299999993</v>
      </c>
      <c r="W41" s="46"/>
      <c r="X41" s="46">
        <v>41</v>
      </c>
    </row>
    <row r="42" spans="1:24">
      <c r="A42" s="61" t="s">
        <v>84</v>
      </c>
      <c r="B42" s="174">
        <f t="shared" ca="1" si="3"/>
        <v>688.71594700000003</v>
      </c>
      <c r="C42" s="179">
        <f t="shared" ca="1" si="15"/>
        <v>512.27672525309299</v>
      </c>
      <c r="D42" s="180">
        <f t="shared" ca="1" si="15"/>
        <v>164.15771584957341</v>
      </c>
      <c r="E42" s="180">
        <f t="shared" ca="1" si="15"/>
        <v>9.3589708994554925</v>
      </c>
      <c r="F42" s="181">
        <f t="shared" ca="1" si="15"/>
        <v>2.9225349978782731</v>
      </c>
      <c r="G42" s="182">
        <f t="shared" ca="1" si="1"/>
        <v>380.19260000000003</v>
      </c>
      <c r="H42" s="182">
        <f t="shared" ca="1" si="2"/>
        <v>367.68426299999999</v>
      </c>
      <c r="I42" s="183">
        <f t="shared" ca="1" si="5"/>
        <v>272.72000000000003</v>
      </c>
      <c r="J42" s="180">
        <f t="shared" ca="1" si="6"/>
        <v>87.04</v>
      </c>
      <c r="K42" s="180">
        <f t="shared" ca="1" si="7"/>
        <v>5.13</v>
      </c>
      <c r="L42" s="180">
        <f t="shared" ca="1" si="8"/>
        <v>2.79</v>
      </c>
      <c r="M42" s="181">
        <f t="shared" ca="1" si="9"/>
        <v>367.68000000000006</v>
      </c>
      <c r="N42" s="179">
        <f t="shared" ca="1" si="10"/>
        <v>272.72316200326367</v>
      </c>
      <c r="O42" s="180">
        <f t="shared" ca="1" si="11"/>
        <v>87.04100916971278</v>
      </c>
      <c r="P42" s="180">
        <f t="shared" ca="1" si="12"/>
        <v>5.1300594788674925</v>
      </c>
      <c r="Q42" s="180">
        <f t="shared" ca="1" si="13"/>
        <v>2.7900323481560045</v>
      </c>
      <c r="R42" s="181">
        <f t="shared" ca="1" si="14"/>
        <v>367.68426299999993</v>
      </c>
      <c r="W42" s="46"/>
      <c r="X42" s="46">
        <v>42</v>
      </c>
    </row>
    <row r="43" spans="1:24">
      <c r="A43" s="61" t="s">
        <v>85</v>
      </c>
      <c r="B43" s="174">
        <f t="shared" ca="1" si="3"/>
        <v>688.71594700000003</v>
      </c>
      <c r="C43" s="179">
        <f t="shared" ca="1" si="15"/>
        <v>512.27672525309299</v>
      </c>
      <c r="D43" s="180">
        <f t="shared" ca="1" si="15"/>
        <v>164.15771584957341</v>
      </c>
      <c r="E43" s="180">
        <f t="shared" ca="1" si="15"/>
        <v>9.3589708994554925</v>
      </c>
      <c r="F43" s="181">
        <f t="shared" ca="1" si="15"/>
        <v>2.9225349978782731</v>
      </c>
      <c r="G43" s="182">
        <f t="shared" ca="1" si="1"/>
        <v>380.19260000000003</v>
      </c>
      <c r="H43" s="182">
        <f t="shared" ca="1" si="2"/>
        <v>367.68426299999999</v>
      </c>
      <c r="I43" s="183">
        <f t="shared" ca="1" si="5"/>
        <v>272.72000000000003</v>
      </c>
      <c r="J43" s="180">
        <f t="shared" ca="1" si="6"/>
        <v>87.04</v>
      </c>
      <c r="K43" s="180">
        <f t="shared" ca="1" si="7"/>
        <v>5.13</v>
      </c>
      <c r="L43" s="180">
        <f t="shared" ca="1" si="8"/>
        <v>2.79</v>
      </c>
      <c r="M43" s="181">
        <f t="shared" ca="1" si="9"/>
        <v>367.68000000000006</v>
      </c>
      <c r="N43" s="179">
        <f t="shared" ca="1" si="10"/>
        <v>272.72316200326367</v>
      </c>
      <c r="O43" s="180">
        <f t="shared" ca="1" si="11"/>
        <v>87.04100916971278</v>
      </c>
      <c r="P43" s="180">
        <f t="shared" ca="1" si="12"/>
        <v>5.1300594788674925</v>
      </c>
      <c r="Q43" s="180">
        <f t="shared" ca="1" si="13"/>
        <v>2.7900323481560045</v>
      </c>
      <c r="R43" s="181">
        <f t="shared" ca="1" si="14"/>
        <v>367.68426299999993</v>
      </c>
      <c r="W43" s="46"/>
      <c r="X43" s="46">
        <v>43</v>
      </c>
    </row>
    <row r="44" spans="1:24">
      <c r="A44" s="61" t="s">
        <v>86</v>
      </c>
      <c r="B44" s="174">
        <f t="shared" ca="1" si="3"/>
        <v>688.71594700000003</v>
      </c>
      <c r="C44" s="179">
        <f t="shared" ca="1" si="15"/>
        <v>512.27672525309299</v>
      </c>
      <c r="D44" s="180">
        <f t="shared" ca="1" si="15"/>
        <v>164.15771584957341</v>
      </c>
      <c r="E44" s="180">
        <f t="shared" ca="1" si="15"/>
        <v>9.3589708994554925</v>
      </c>
      <c r="F44" s="181">
        <f t="shared" ca="1" si="15"/>
        <v>2.9225349978782731</v>
      </c>
      <c r="G44" s="182">
        <f t="shared" ca="1" si="1"/>
        <v>380.19260000000003</v>
      </c>
      <c r="H44" s="182">
        <f t="shared" ca="1" si="2"/>
        <v>367.68426299999999</v>
      </c>
      <c r="I44" s="183">
        <f t="shared" ca="1" si="5"/>
        <v>272.72000000000003</v>
      </c>
      <c r="J44" s="180">
        <f t="shared" ca="1" si="6"/>
        <v>87.04</v>
      </c>
      <c r="K44" s="180">
        <f t="shared" ca="1" si="7"/>
        <v>5.13</v>
      </c>
      <c r="L44" s="180">
        <f t="shared" ca="1" si="8"/>
        <v>2.79</v>
      </c>
      <c r="M44" s="181">
        <f t="shared" ca="1" si="9"/>
        <v>367.68000000000006</v>
      </c>
      <c r="N44" s="179">
        <f t="shared" ca="1" si="10"/>
        <v>272.72316200326367</v>
      </c>
      <c r="O44" s="180">
        <f t="shared" ca="1" si="11"/>
        <v>87.04100916971278</v>
      </c>
      <c r="P44" s="180">
        <f t="shared" ca="1" si="12"/>
        <v>5.1300594788674925</v>
      </c>
      <c r="Q44" s="180">
        <f t="shared" ca="1" si="13"/>
        <v>2.7900323481560045</v>
      </c>
      <c r="R44" s="181">
        <f t="shared" ca="1" si="14"/>
        <v>367.68426299999993</v>
      </c>
      <c r="W44" s="46"/>
      <c r="X44" s="46">
        <v>44</v>
      </c>
    </row>
    <row r="45" spans="1:24">
      <c r="A45" s="61" t="s">
        <v>87</v>
      </c>
      <c r="B45" s="174">
        <f t="shared" ca="1" si="3"/>
        <v>688.71594700000003</v>
      </c>
      <c r="C45" s="179">
        <f t="shared" ca="1" si="15"/>
        <v>512.27672525309299</v>
      </c>
      <c r="D45" s="180">
        <f t="shared" ca="1" si="15"/>
        <v>164.15771584957341</v>
      </c>
      <c r="E45" s="180">
        <f t="shared" ca="1" si="15"/>
        <v>9.3589708994554925</v>
      </c>
      <c r="F45" s="181">
        <f t="shared" ca="1" si="15"/>
        <v>2.9225349978782731</v>
      </c>
      <c r="G45" s="182">
        <f t="shared" ca="1" si="1"/>
        <v>380.19260000000003</v>
      </c>
      <c r="H45" s="182">
        <f t="shared" ca="1" si="2"/>
        <v>367.68426299999999</v>
      </c>
      <c r="I45" s="183">
        <f t="shared" ca="1" si="5"/>
        <v>272.72000000000003</v>
      </c>
      <c r="J45" s="180">
        <f t="shared" ca="1" si="6"/>
        <v>87.04</v>
      </c>
      <c r="K45" s="180">
        <f t="shared" ca="1" si="7"/>
        <v>5.13</v>
      </c>
      <c r="L45" s="180">
        <f t="shared" ca="1" si="8"/>
        <v>2.79</v>
      </c>
      <c r="M45" s="181">
        <f t="shared" ca="1" si="9"/>
        <v>367.68000000000006</v>
      </c>
      <c r="N45" s="179">
        <f t="shared" ca="1" si="10"/>
        <v>272.72316200326367</v>
      </c>
      <c r="O45" s="180">
        <f t="shared" ca="1" si="11"/>
        <v>87.04100916971278</v>
      </c>
      <c r="P45" s="180">
        <f t="shared" ca="1" si="12"/>
        <v>5.1300594788674925</v>
      </c>
      <c r="Q45" s="180">
        <f t="shared" ca="1" si="13"/>
        <v>2.7900323481560045</v>
      </c>
      <c r="R45" s="181">
        <f t="shared" ca="1" si="14"/>
        <v>367.68426299999993</v>
      </c>
      <c r="W45" s="46"/>
      <c r="X45" s="46">
        <v>45</v>
      </c>
    </row>
    <row r="46" spans="1:24">
      <c r="A46" s="61" t="s">
        <v>88</v>
      </c>
      <c r="B46" s="174">
        <f t="shared" ca="1" si="3"/>
        <v>688.71594700000003</v>
      </c>
      <c r="C46" s="179">
        <f t="shared" ca="1" si="15"/>
        <v>512.27672525309299</v>
      </c>
      <c r="D46" s="180">
        <f t="shared" ca="1" si="15"/>
        <v>164.15771584957341</v>
      </c>
      <c r="E46" s="180">
        <f t="shared" ca="1" si="15"/>
        <v>9.3589708994554925</v>
      </c>
      <c r="F46" s="181">
        <f t="shared" ca="1" si="15"/>
        <v>2.9225349978782731</v>
      </c>
      <c r="G46" s="182">
        <f t="shared" ca="1" si="1"/>
        <v>380.19260000000003</v>
      </c>
      <c r="H46" s="182">
        <f t="shared" ca="1" si="2"/>
        <v>367.68426299999999</v>
      </c>
      <c r="I46" s="183">
        <f t="shared" ca="1" si="5"/>
        <v>272.72000000000003</v>
      </c>
      <c r="J46" s="180">
        <f t="shared" ca="1" si="6"/>
        <v>87.04</v>
      </c>
      <c r="K46" s="180">
        <f t="shared" ca="1" si="7"/>
        <v>5.13</v>
      </c>
      <c r="L46" s="180">
        <f t="shared" ca="1" si="8"/>
        <v>2.79</v>
      </c>
      <c r="M46" s="181">
        <f t="shared" ca="1" si="9"/>
        <v>367.68000000000006</v>
      </c>
      <c r="N46" s="179">
        <f t="shared" ca="1" si="10"/>
        <v>272.72316200326367</v>
      </c>
      <c r="O46" s="180">
        <f t="shared" ca="1" si="11"/>
        <v>87.04100916971278</v>
      </c>
      <c r="P46" s="180">
        <f t="shared" ca="1" si="12"/>
        <v>5.1300594788674925</v>
      </c>
      <c r="Q46" s="180">
        <f t="shared" ca="1" si="13"/>
        <v>2.7900323481560045</v>
      </c>
      <c r="R46" s="181">
        <f t="shared" ca="1" si="14"/>
        <v>367.68426299999993</v>
      </c>
      <c r="W46" s="46"/>
      <c r="X46" s="46">
        <v>46</v>
      </c>
    </row>
    <row r="47" spans="1:24">
      <c r="A47" s="61" t="s">
        <v>89</v>
      </c>
      <c r="B47" s="174">
        <f t="shared" ca="1" si="3"/>
        <v>688.71594700000003</v>
      </c>
      <c r="C47" s="179">
        <f t="shared" ca="1" si="15"/>
        <v>512.27672525309299</v>
      </c>
      <c r="D47" s="180">
        <f t="shared" ca="1" si="15"/>
        <v>164.15771584957341</v>
      </c>
      <c r="E47" s="180">
        <f t="shared" ca="1" si="15"/>
        <v>9.3589708994554925</v>
      </c>
      <c r="F47" s="181">
        <f t="shared" ca="1" si="15"/>
        <v>2.9225349978782731</v>
      </c>
      <c r="G47" s="182">
        <f t="shared" ca="1" si="1"/>
        <v>380.19260000000003</v>
      </c>
      <c r="H47" s="182">
        <f t="shared" ca="1" si="2"/>
        <v>367.68426299999999</v>
      </c>
      <c r="I47" s="183">
        <f t="shared" ca="1" si="5"/>
        <v>272.72000000000003</v>
      </c>
      <c r="J47" s="180">
        <f t="shared" ca="1" si="6"/>
        <v>87.04</v>
      </c>
      <c r="K47" s="180">
        <f t="shared" ca="1" si="7"/>
        <v>5.13</v>
      </c>
      <c r="L47" s="180">
        <f t="shared" ca="1" si="8"/>
        <v>2.79</v>
      </c>
      <c r="M47" s="181">
        <f t="shared" ca="1" si="9"/>
        <v>367.68000000000006</v>
      </c>
      <c r="N47" s="179">
        <f t="shared" ca="1" si="10"/>
        <v>272.72316200326367</v>
      </c>
      <c r="O47" s="180">
        <f t="shared" ca="1" si="11"/>
        <v>87.04100916971278</v>
      </c>
      <c r="P47" s="180">
        <f t="shared" ca="1" si="12"/>
        <v>5.1300594788674925</v>
      </c>
      <c r="Q47" s="180">
        <f t="shared" ca="1" si="13"/>
        <v>2.7900323481560045</v>
      </c>
      <c r="R47" s="181">
        <f t="shared" ca="1" si="14"/>
        <v>367.68426299999993</v>
      </c>
      <c r="W47" s="46"/>
      <c r="X47" s="46">
        <v>47</v>
      </c>
    </row>
    <row r="48" spans="1:24">
      <c r="A48" s="61" t="s">
        <v>90</v>
      </c>
      <c r="B48" s="174">
        <f t="shared" ca="1" si="3"/>
        <v>688.71594700000003</v>
      </c>
      <c r="C48" s="179">
        <f t="shared" ca="1" si="15"/>
        <v>512.27672525309299</v>
      </c>
      <c r="D48" s="180">
        <f t="shared" ca="1" si="15"/>
        <v>164.15771584957341</v>
      </c>
      <c r="E48" s="180">
        <f t="shared" ca="1" si="15"/>
        <v>9.3589708994554925</v>
      </c>
      <c r="F48" s="181">
        <f t="shared" ca="1" si="15"/>
        <v>2.9225349978782731</v>
      </c>
      <c r="G48" s="182">
        <f t="shared" ca="1" si="1"/>
        <v>380.19260000000003</v>
      </c>
      <c r="H48" s="182">
        <f t="shared" ca="1" si="2"/>
        <v>367.68426299999999</v>
      </c>
      <c r="I48" s="183">
        <f t="shared" ca="1" si="5"/>
        <v>272.72000000000003</v>
      </c>
      <c r="J48" s="180">
        <f t="shared" ca="1" si="6"/>
        <v>87.04</v>
      </c>
      <c r="K48" s="180">
        <f t="shared" ca="1" si="7"/>
        <v>5.13</v>
      </c>
      <c r="L48" s="180">
        <f t="shared" ca="1" si="8"/>
        <v>2.79</v>
      </c>
      <c r="M48" s="181">
        <f t="shared" ca="1" si="9"/>
        <v>367.68000000000006</v>
      </c>
      <c r="N48" s="179">
        <f t="shared" ca="1" si="10"/>
        <v>272.72316200326367</v>
      </c>
      <c r="O48" s="180">
        <f t="shared" ca="1" si="11"/>
        <v>87.04100916971278</v>
      </c>
      <c r="P48" s="180">
        <f t="shared" ca="1" si="12"/>
        <v>5.1300594788674925</v>
      </c>
      <c r="Q48" s="180">
        <f t="shared" ca="1" si="13"/>
        <v>2.7900323481560045</v>
      </c>
      <c r="R48" s="181">
        <f t="shared" ca="1" si="14"/>
        <v>367.68426299999993</v>
      </c>
      <c r="W48" s="46"/>
      <c r="X48" s="46">
        <v>48</v>
      </c>
    </row>
    <row r="49" spans="1:24">
      <c r="A49" s="61" t="s">
        <v>91</v>
      </c>
      <c r="B49" s="174">
        <f t="shared" ca="1" si="3"/>
        <v>688.71594700000003</v>
      </c>
      <c r="C49" s="179">
        <f t="shared" ca="1" si="15"/>
        <v>512.27672525309299</v>
      </c>
      <c r="D49" s="180">
        <f t="shared" ca="1" si="15"/>
        <v>164.15771584957341</v>
      </c>
      <c r="E49" s="180">
        <f t="shared" ca="1" si="15"/>
        <v>9.3589708994554925</v>
      </c>
      <c r="F49" s="181">
        <f t="shared" ca="1" si="15"/>
        <v>2.9225349978782731</v>
      </c>
      <c r="G49" s="182">
        <f t="shared" ca="1" si="1"/>
        <v>380.19260000000003</v>
      </c>
      <c r="H49" s="182">
        <f t="shared" ca="1" si="2"/>
        <v>367.68426299999999</v>
      </c>
      <c r="I49" s="183">
        <f t="shared" ca="1" si="5"/>
        <v>272.72000000000003</v>
      </c>
      <c r="J49" s="180">
        <f t="shared" ca="1" si="6"/>
        <v>87.04</v>
      </c>
      <c r="K49" s="180">
        <f t="shared" ca="1" si="7"/>
        <v>5.13</v>
      </c>
      <c r="L49" s="180">
        <f t="shared" ca="1" si="8"/>
        <v>2.79</v>
      </c>
      <c r="M49" s="181">
        <f t="shared" ca="1" si="9"/>
        <v>367.68000000000006</v>
      </c>
      <c r="N49" s="179">
        <f t="shared" ca="1" si="10"/>
        <v>272.72316200326367</v>
      </c>
      <c r="O49" s="180">
        <f t="shared" ca="1" si="11"/>
        <v>87.04100916971278</v>
      </c>
      <c r="P49" s="180">
        <f t="shared" ca="1" si="12"/>
        <v>5.1300594788674925</v>
      </c>
      <c r="Q49" s="180">
        <f t="shared" ca="1" si="13"/>
        <v>2.7900323481560045</v>
      </c>
      <c r="R49" s="181">
        <f t="shared" ca="1" si="14"/>
        <v>367.68426299999993</v>
      </c>
      <c r="W49" s="46"/>
      <c r="X49" s="46">
        <v>49</v>
      </c>
    </row>
    <row r="50" spans="1:24">
      <c r="A50" s="61" t="s">
        <v>92</v>
      </c>
      <c r="B50" s="174">
        <f t="shared" ca="1" si="3"/>
        <v>688.71594700000003</v>
      </c>
      <c r="C50" s="179">
        <f t="shared" ca="1" si="15"/>
        <v>512.27672525309299</v>
      </c>
      <c r="D50" s="180">
        <f t="shared" ca="1" si="15"/>
        <v>164.15771584957341</v>
      </c>
      <c r="E50" s="180">
        <f t="shared" ca="1" si="15"/>
        <v>9.3589708994554925</v>
      </c>
      <c r="F50" s="181">
        <f t="shared" ca="1" si="15"/>
        <v>2.9225349978782731</v>
      </c>
      <c r="G50" s="182">
        <f t="shared" ca="1" si="1"/>
        <v>380.19260000000003</v>
      </c>
      <c r="H50" s="182">
        <f t="shared" ca="1" si="2"/>
        <v>367.68426299999999</v>
      </c>
      <c r="I50" s="183">
        <f t="shared" ca="1" si="5"/>
        <v>272.72000000000003</v>
      </c>
      <c r="J50" s="180">
        <f t="shared" ca="1" si="6"/>
        <v>87.04</v>
      </c>
      <c r="K50" s="180">
        <f t="shared" ca="1" si="7"/>
        <v>5.13</v>
      </c>
      <c r="L50" s="180">
        <f t="shared" ca="1" si="8"/>
        <v>2.79</v>
      </c>
      <c r="M50" s="181">
        <f t="shared" ca="1" si="9"/>
        <v>367.68000000000006</v>
      </c>
      <c r="N50" s="179">
        <f t="shared" ca="1" si="10"/>
        <v>272.72316200326367</v>
      </c>
      <c r="O50" s="180">
        <f t="shared" ca="1" si="11"/>
        <v>87.04100916971278</v>
      </c>
      <c r="P50" s="180">
        <f t="shared" ca="1" si="12"/>
        <v>5.1300594788674925</v>
      </c>
      <c r="Q50" s="180">
        <f t="shared" ca="1" si="13"/>
        <v>2.7900323481560045</v>
      </c>
      <c r="R50" s="181">
        <f t="shared" ca="1" si="14"/>
        <v>367.68426299999993</v>
      </c>
      <c r="W50" s="46"/>
      <c r="X50" s="46">
        <v>50</v>
      </c>
    </row>
    <row r="51" spans="1:24">
      <c r="A51" s="61" t="s">
        <v>93</v>
      </c>
      <c r="B51" s="174">
        <f t="shared" ca="1" si="3"/>
        <v>688.71594700000003</v>
      </c>
      <c r="C51" s="179">
        <f t="shared" ca="1" si="15"/>
        <v>512.27672525309299</v>
      </c>
      <c r="D51" s="180">
        <f t="shared" ca="1" si="15"/>
        <v>164.15771584957341</v>
      </c>
      <c r="E51" s="180">
        <f t="shared" ca="1" si="15"/>
        <v>9.3589708994554925</v>
      </c>
      <c r="F51" s="181">
        <f t="shared" ca="1" si="15"/>
        <v>2.9225349978782731</v>
      </c>
      <c r="G51" s="182">
        <f t="shared" ca="1" si="1"/>
        <v>380.19260000000003</v>
      </c>
      <c r="H51" s="182">
        <f t="shared" ca="1" si="2"/>
        <v>367.68426299999999</v>
      </c>
      <c r="I51" s="183">
        <f t="shared" ca="1" si="5"/>
        <v>272.72000000000003</v>
      </c>
      <c r="J51" s="180">
        <f t="shared" ca="1" si="6"/>
        <v>87.04</v>
      </c>
      <c r="K51" s="180">
        <f t="shared" ca="1" si="7"/>
        <v>5.13</v>
      </c>
      <c r="L51" s="180">
        <f t="shared" ca="1" si="8"/>
        <v>2.79</v>
      </c>
      <c r="M51" s="181">
        <f t="shared" ca="1" si="9"/>
        <v>367.68000000000006</v>
      </c>
      <c r="N51" s="179">
        <f t="shared" ca="1" si="10"/>
        <v>272.72316200326367</v>
      </c>
      <c r="O51" s="180">
        <f t="shared" ca="1" si="11"/>
        <v>87.04100916971278</v>
      </c>
      <c r="P51" s="180">
        <f t="shared" ca="1" si="12"/>
        <v>5.1300594788674925</v>
      </c>
      <c r="Q51" s="180">
        <f t="shared" ca="1" si="13"/>
        <v>2.7900323481560045</v>
      </c>
      <c r="R51" s="181">
        <f t="shared" ca="1" si="14"/>
        <v>367.68426299999993</v>
      </c>
      <c r="W51" s="46"/>
      <c r="X51" s="46">
        <v>51</v>
      </c>
    </row>
    <row r="52" spans="1:24">
      <c r="A52" s="61" t="s">
        <v>94</v>
      </c>
      <c r="B52" s="174">
        <f t="shared" ca="1" si="3"/>
        <v>688.71594700000003</v>
      </c>
      <c r="C52" s="179">
        <f t="shared" ca="1" si="15"/>
        <v>512.27672525309299</v>
      </c>
      <c r="D52" s="180">
        <f t="shared" ca="1" si="15"/>
        <v>164.15771584957341</v>
      </c>
      <c r="E52" s="180">
        <f t="shared" ca="1" si="15"/>
        <v>9.3589708994554925</v>
      </c>
      <c r="F52" s="181">
        <f t="shared" ca="1" si="15"/>
        <v>2.9225349978782731</v>
      </c>
      <c r="G52" s="182">
        <f t="shared" ca="1" si="1"/>
        <v>380.19260000000003</v>
      </c>
      <c r="H52" s="182">
        <f t="shared" ca="1" si="2"/>
        <v>367.68426299999999</v>
      </c>
      <c r="I52" s="183">
        <f t="shared" ca="1" si="5"/>
        <v>272.72000000000003</v>
      </c>
      <c r="J52" s="180">
        <f t="shared" ca="1" si="6"/>
        <v>87.04</v>
      </c>
      <c r="K52" s="180">
        <f t="shared" ca="1" si="7"/>
        <v>5.13</v>
      </c>
      <c r="L52" s="180">
        <f t="shared" ca="1" si="8"/>
        <v>2.79</v>
      </c>
      <c r="M52" s="181">
        <f t="shared" ca="1" si="9"/>
        <v>367.68000000000006</v>
      </c>
      <c r="N52" s="179">
        <f t="shared" ca="1" si="10"/>
        <v>272.72316200326367</v>
      </c>
      <c r="O52" s="180">
        <f t="shared" ca="1" si="11"/>
        <v>87.04100916971278</v>
      </c>
      <c r="P52" s="180">
        <f t="shared" ca="1" si="12"/>
        <v>5.1300594788674925</v>
      </c>
      <c r="Q52" s="180">
        <f t="shared" ca="1" si="13"/>
        <v>2.7900323481560045</v>
      </c>
      <c r="R52" s="181">
        <f t="shared" ca="1" si="14"/>
        <v>367.68426299999993</v>
      </c>
      <c r="W52" s="46"/>
      <c r="X52" s="46">
        <v>52</v>
      </c>
    </row>
    <row r="53" spans="1:24">
      <c r="A53" s="61" t="s">
        <v>95</v>
      </c>
      <c r="B53" s="174">
        <f t="shared" ca="1" si="3"/>
        <v>688.71594700000003</v>
      </c>
      <c r="C53" s="179">
        <f t="shared" ca="1" si="15"/>
        <v>512.27672525309299</v>
      </c>
      <c r="D53" s="180">
        <f t="shared" ca="1" si="15"/>
        <v>164.15771584957341</v>
      </c>
      <c r="E53" s="180">
        <f t="shared" ca="1" si="15"/>
        <v>9.3589708994554925</v>
      </c>
      <c r="F53" s="181">
        <f t="shared" ca="1" si="15"/>
        <v>2.9225349978782731</v>
      </c>
      <c r="G53" s="182">
        <f t="shared" ca="1" si="1"/>
        <v>380.19260000000003</v>
      </c>
      <c r="H53" s="182">
        <f t="shared" ca="1" si="2"/>
        <v>367.68426299999999</v>
      </c>
      <c r="I53" s="183">
        <f t="shared" ca="1" si="5"/>
        <v>272.72000000000003</v>
      </c>
      <c r="J53" s="180">
        <f t="shared" ca="1" si="6"/>
        <v>87.04</v>
      </c>
      <c r="K53" s="180">
        <f t="shared" ca="1" si="7"/>
        <v>5.13</v>
      </c>
      <c r="L53" s="180">
        <f t="shared" ca="1" si="8"/>
        <v>2.79</v>
      </c>
      <c r="M53" s="181">
        <f t="shared" ca="1" si="9"/>
        <v>367.68000000000006</v>
      </c>
      <c r="N53" s="179">
        <f t="shared" ca="1" si="10"/>
        <v>272.72316200326367</v>
      </c>
      <c r="O53" s="180">
        <f t="shared" ca="1" si="11"/>
        <v>87.04100916971278</v>
      </c>
      <c r="P53" s="180">
        <f t="shared" ca="1" si="12"/>
        <v>5.1300594788674925</v>
      </c>
      <c r="Q53" s="180">
        <f t="shared" ca="1" si="13"/>
        <v>2.7900323481560045</v>
      </c>
      <c r="R53" s="181">
        <f t="shared" ca="1" si="14"/>
        <v>367.68426299999993</v>
      </c>
      <c r="W53" s="46"/>
      <c r="X53" s="46">
        <v>53</v>
      </c>
    </row>
    <row r="54" spans="1:24">
      <c r="A54" s="61" t="s">
        <v>96</v>
      </c>
      <c r="B54" s="174">
        <f t="shared" ca="1" si="3"/>
        <v>688.71594700000003</v>
      </c>
      <c r="C54" s="179">
        <f t="shared" ca="1" si="15"/>
        <v>512.27672525309299</v>
      </c>
      <c r="D54" s="180">
        <f t="shared" ca="1" si="15"/>
        <v>164.15771584957341</v>
      </c>
      <c r="E54" s="180">
        <f t="shared" ca="1" si="15"/>
        <v>9.3589708994554925</v>
      </c>
      <c r="F54" s="181">
        <f t="shared" ca="1" si="15"/>
        <v>2.9225349978782731</v>
      </c>
      <c r="G54" s="182">
        <f t="shared" ca="1" si="1"/>
        <v>380.19260000000003</v>
      </c>
      <c r="H54" s="182">
        <f t="shared" ca="1" si="2"/>
        <v>367.68426299999999</v>
      </c>
      <c r="I54" s="183">
        <f t="shared" ca="1" si="5"/>
        <v>272.72000000000003</v>
      </c>
      <c r="J54" s="180">
        <f t="shared" ca="1" si="6"/>
        <v>87.04</v>
      </c>
      <c r="K54" s="180">
        <f t="shared" ca="1" si="7"/>
        <v>5.13</v>
      </c>
      <c r="L54" s="180">
        <f t="shared" ca="1" si="8"/>
        <v>2.79</v>
      </c>
      <c r="M54" s="181">
        <f t="shared" ca="1" si="9"/>
        <v>367.68000000000006</v>
      </c>
      <c r="N54" s="179">
        <f t="shared" ca="1" si="10"/>
        <v>272.72316200326367</v>
      </c>
      <c r="O54" s="180">
        <f t="shared" ca="1" si="11"/>
        <v>87.04100916971278</v>
      </c>
      <c r="P54" s="180">
        <f t="shared" ca="1" si="12"/>
        <v>5.1300594788674925</v>
      </c>
      <c r="Q54" s="180">
        <f t="shared" ca="1" si="13"/>
        <v>2.7900323481560045</v>
      </c>
      <c r="R54" s="181">
        <f t="shared" ca="1" si="14"/>
        <v>367.68426299999993</v>
      </c>
      <c r="W54" s="46"/>
      <c r="X54" s="46">
        <v>54</v>
      </c>
    </row>
    <row r="55" spans="1:24">
      <c r="A55" s="61" t="s">
        <v>97</v>
      </c>
      <c r="B55" s="174">
        <f t="shared" ca="1" si="3"/>
        <v>688.71594700000003</v>
      </c>
      <c r="C55" s="179">
        <f t="shared" ca="1" si="15"/>
        <v>512.27672525309299</v>
      </c>
      <c r="D55" s="180">
        <f t="shared" ca="1" si="15"/>
        <v>164.15771584957341</v>
      </c>
      <c r="E55" s="180">
        <f t="shared" ca="1" si="15"/>
        <v>9.3589708994554925</v>
      </c>
      <c r="F55" s="181">
        <f t="shared" ca="1" si="15"/>
        <v>2.9225349978782731</v>
      </c>
      <c r="G55" s="182">
        <f t="shared" ca="1" si="1"/>
        <v>380.19260000000003</v>
      </c>
      <c r="H55" s="182">
        <f t="shared" ca="1" si="2"/>
        <v>367.68426299999999</v>
      </c>
      <c r="I55" s="183">
        <f t="shared" ca="1" si="5"/>
        <v>272.72000000000003</v>
      </c>
      <c r="J55" s="180">
        <f t="shared" ca="1" si="6"/>
        <v>87.04</v>
      </c>
      <c r="K55" s="180">
        <f t="shared" ca="1" si="7"/>
        <v>5.13</v>
      </c>
      <c r="L55" s="180">
        <f t="shared" ca="1" si="8"/>
        <v>2.79</v>
      </c>
      <c r="M55" s="181">
        <f t="shared" ca="1" si="9"/>
        <v>367.68000000000006</v>
      </c>
      <c r="N55" s="179">
        <f t="shared" ca="1" si="10"/>
        <v>272.72316200326367</v>
      </c>
      <c r="O55" s="180">
        <f t="shared" ca="1" si="11"/>
        <v>87.04100916971278</v>
      </c>
      <c r="P55" s="180">
        <f t="shared" ca="1" si="12"/>
        <v>5.1300594788674925</v>
      </c>
      <c r="Q55" s="180">
        <f t="shared" ca="1" si="13"/>
        <v>2.7900323481560045</v>
      </c>
      <c r="R55" s="181">
        <f t="shared" ca="1" si="14"/>
        <v>367.68426299999993</v>
      </c>
      <c r="W55" s="46"/>
      <c r="X55" s="46">
        <v>55</v>
      </c>
    </row>
    <row r="56" spans="1:24">
      <c r="A56" s="61" t="s">
        <v>98</v>
      </c>
      <c r="B56" s="174">
        <f t="shared" ca="1" si="3"/>
        <v>688.71594700000003</v>
      </c>
      <c r="C56" s="179">
        <f t="shared" ca="1" si="15"/>
        <v>512.27672525309299</v>
      </c>
      <c r="D56" s="180">
        <f t="shared" ca="1" si="15"/>
        <v>164.15771584957341</v>
      </c>
      <c r="E56" s="180">
        <f t="shared" ca="1" si="15"/>
        <v>9.3589708994554925</v>
      </c>
      <c r="F56" s="181">
        <f t="shared" ca="1" si="15"/>
        <v>2.9225349978782731</v>
      </c>
      <c r="G56" s="182">
        <f t="shared" ca="1" si="1"/>
        <v>380.19260000000003</v>
      </c>
      <c r="H56" s="182">
        <f t="shared" ca="1" si="2"/>
        <v>367.68426299999999</v>
      </c>
      <c r="I56" s="183">
        <f t="shared" ca="1" si="5"/>
        <v>272.72000000000003</v>
      </c>
      <c r="J56" s="180">
        <f t="shared" ca="1" si="6"/>
        <v>87.04</v>
      </c>
      <c r="K56" s="180">
        <f t="shared" ca="1" si="7"/>
        <v>5.13</v>
      </c>
      <c r="L56" s="180">
        <f t="shared" ca="1" si="8"/>
        <v>2.79</v>
      </c>
      <c r="M56" s="181">
        <f t="shared" ca="1" si="9"/>
        <v>367.68000000000006</v>
      </c>
      <c r="N56" s="179">
        <f t="shared" ca="1" si="10"/>
        <v>272.72316200326367</v>
      </c>
      <c r="O56" s="180">
        <f t="shared" ca="1" si="11"/>
        <v>87.04100916971278</v>
      </c>
      <c r="P56" s="180">
        <f t="shared" ca="1" si="12"/>
        <v>5.1300594788674925</v>
      </c>
      <c r="Q56" s="180">
        <f t="shared" ca="1" si="13"/>
        <v>2.7900323481560045</v>
      </c>
      <c r="R56" s="181">
        <f t="shared" ca="1" si="14"/>
        <v>367.68426299999993</v>
      </c>
      <c r="W56" s="46"/>
      <c r="X56" s="46">
        <v>56</v>
      </c>
    </row>
    <row r="57" spans="1:24">
      <c r="A57" s="61" t="s">
        <v>99</v>
      </c>
      <c r="B57" s="174">
        <f t="shared" ca="1" si="3"/>
        <v>688.71594700000003</v>
      </c>
      <c r="C57" s="179">
        <f t="shared" ca="1" si="15"/>
        <v>512.27672525309299</v>
      </c>
      <c r="D57" s="180">
        <f t="shared" ca="1" si="15"/>
        <v>164.15771584957341</v>
      </c>
      <c r="E57" s="180">
        <f t="shared" ca="1" si="15"/>
        <v>9.3589708994554925</v>
      </c>
      <c r="F57" s="181">
        <f t="shared" ca="1" si="15"/>
        <v>2.9225349978782731</v>
      </c>
      <c r="G57" s="182">
        <f t="shared" ca="1" si="1"/>
        <v>380.19260000000003</v>
      </c>
      <c r="H57" s="182">
        <f t="shared" ca="1" si="2"/>
        <v>367.68426299999999</v>
      </c>
      <c r="I57" s="183">
        <f t="shared" ca="1" si="5"/>
        <v>272.72000000000003</v>
      </c>
      <c r="J57" s="180">
        <f t="shared" ca="1" si="6"/>
        <v>87.04</v>
      </c>
      <c r="K57" s="180">
        <f t="shared" ca="1" si="7"/>
        <v>5.13</v>
      </c>
      <c r="L57" s="180">
        <f t="shared" ca="1" si="8"/>
        <v>2.79</v>
      </c>
      <c r="M57" s="181">
        <f t="shared" ca="1" si="9"/>
        <v>367.68000000000006</v>
      </c>
      <c r="N57" s="179">
        <f t="shared" ca="1" si="10"/>
        <v>272.72316200326367</v>
      </c>
      <c r="O57" s="180">
        <f t="shared" ca="1" si="11"/>
        <v>87.04100916971278</v>
      </c>
      <c r="P57" s="180">
        <f t="shared" ca="1" si="12"/>
        <v>5.1300594788674925</v>
      </c>
      <c r="Q57" s="180">
        <f t="shared" ca="1" si="13"/>
        <v>2.7900323481560045</v>
      </c>
      <c r="R57" s="181">
        <f t="shared" ca="1" si="14"/>
        <v>367.68426299999993</v>
      </c>
      <c r="W57" s="46"/>
      <c r="X57" s="46">
        <v>57</v>
      </c>
    </row>
    <row r="58" spans="1:24">
      <c r="A58" s="61" t="s">
        <v>100</v>
      </c>
      <c r="B58" s="174">
        <f t="shared" ca="1" si="3"/>
        <v>688.71594700000003</v>
      </c>
      <c r="C58" s="179">
        <f t="shared" ca="1" si="15"/>
        <v>512.27672525309299</v>
      </c>
      <c r="D58" s="180">
        <f t="shared" ca="1" si="15"/>
        <v>164.15771584957341</v>
      </c>
      <c r="E58" s="180">
        <f t="shared" ca="1" si="15"/>
        <v>9.3589708994554925</v>
      </c>
      <c r="F58" s="181">
        <f t="shared" ca="1" si="15"/>
        <v>2.9225349978782731</v>
      </c>
      <c r="G58" s="182">
        <f t="shared" ca="1" si="1"/>
        <v>380.19260000000003</v>
      </c>
      <c r="H58" s="182">
        <f t="shared" ca="1" si="2"/>
        <v>367.68426299999999</v>
      </c>
      <c r="I58" s="183">
        <f t="shared" ca="1" si="5"/>
        <v>272.72000000000003</v>
      </c>
      <c r="J58" s="180">
        <f t="shared" ca="1" si="6"/>
        <v>87.04</v>
      </c>
      <c r="K58" s="180">
        <f t="shared" ca="1" si="7"/>
        <v>5.13</v>
      </c>
      <c r="L58" s="180">
        <f t="shared" ca="1" si="8"/>
        <v>2.79</v>
      </c>
      <c r="M58" s="181">
        <f t="shared" ca="1" si="9"/>
        <v>367.68000000000006</v>
      </c>
      <c r="N58" s="179">
        <f t="shared" ca="1" si="10"/>
        <v>272.72316200326367</v>
      </c>
      <c r="O58" s="180">
        <f t="shared" ca="1" si="11"/>
        <v>87.04100916971278</v>
      </c>
      <c r="P58" s="180">
        <f t="shared" ca="1" si="12"/>
        <v>5.1300594788674925</v>
      </c>
      <c r="Q58" s="180">
        <f t="shared" ca="1" si="13"/>
        <v>2.7900323481560045</v>
      </c>
      <c r="R58" s="181">
        <f t="shared" ca="1" si="14"/>
        <v>367.68426299999993</v>
      </c>
      <c r="W58" s="46"/>
      <c r="X58" s="46">
        <v>58</v>
      </c>
    </row>
    <row r="59" spans="1:24">
      <c r="A59" s="61" t="s">
        <v>101</v>
      </c>
      <c r="B59" s="174">
        <f t="shared" ca="1" si="3"/>
        <v>688.71594700000003</v>
      </c>
      <c r="C59" s="179">
        <f t="shared" ca="1" si="15"/>
        <v>512.27672525309299</v>
      </c>
      <c r="D59" s="180">
        <f t="shared" ca="1" si="15"/>
        <v>164.15771584957341</v>
      </c>
      <c r="E59" s="180">
        <f t="shared" ca="1" si="15"/>
        <v>9.3589708994554925</v>
      </c>
      <c r="F59" s="181">
        <f t="shared" ca="1" si="15"/>
        <v>2.9225349978782731</v>
      </c>
      <c r="G59" s="182">
        <f t="shared" ca="1" si="1"/>
        <v>380.19260000000003</v>
      </c>
      <c r="H59" s="182">
        <f t="shared" ca="1" si="2"/>
        <v>367.68426299999999</v>
      </c>
      <c r="I59" s="183">
        <f t="shared" ca="1" si="5"/>
        <v>272.72000000000003</v>
      </c>
      <c r="J59" s="180">
        <f t="shared" ca="1" si="6"/>
        <v>87.04</v>
      </c>
      <c r="K59" s="180">
        <f t="shared" ca="1" si="7"/>
        <v>5.13</v>
      </c>
      <c r="L59" s="180">
        <f t="shared" ca="1" si="8"/>
        <v>2.79</v>
      </c>
      <c r="M59" s="181">
        <f t="shared" ca="1" si="9"/>
        <v>367.68000000000006</v>
      </c>
      <c r="N59" s="179">
        <f t="shared" ca="1" si="10"/>
        <v>272.72316200326367</v>
      </c>
      <c r="O59" s="180">
        <f t="shared" ca="1" si="11"/>
        <v>87.04100916971278</v>
      </c>
      <c r="P59" s="180">
        <f t="shared" ca="1" si="12"/>
        <v>5.1300594788674925</v>
      </c>
      <c r="Q59" s="180">
        <f t="shared" ca="1" si="13"/>
        <v>2.7900323481560045</v>
      </c>
      <c r="R59" s="181">
        <f t="shared" ca="1" si="14"/>
        <v>367.68426299999993</v>
      </c>
      <c r="W59" s="46"/>
      <c r="X59" s="46">
        <v>59</v>
      </c>
    </row>
    <row r="60" spans="1:24">
      <c r="A60" s="61" t="s">
        <v>102</v>
      </c>
      <c r="B60" s="174">
        <f t="shared" ca="1" si="3"/>
        <v>688.71594700000003</v>
      </c>
      <c r="C60" s="179">
        <f t="shared" ca="1" si="15"/>
        <v>512.27672525309299</v>
      </c>
      <c r="D60" s="180">
        <f t="shared" ca="1" si="15"/>
        <v>164.15771584957341</v>
      </c>
      <c r="E60" s="180">
        <f t="shared" ca="1" si="15"/>
        <v>9.3589708994554925</v>
      </c>
      <c r="F60" s="181">
        <f t="shared" ca="1" si="15"/>
        <v>2.9225349978782731</v>
      </c>
      <c r="G60" s="182">
        <f t="shared" ca="1" si="1"/>
        <v>380.19260000000003</v>
      </c>
      <c r="H60" s="182">
        <f t="shared" ca="1" si="2"/>
        <v>367.68426299999999</v>
      </c>
      <c r="I60" s="183">
        <f t="shared" ca="1" si="5"/>
        <v>272.72000000000003</v>
      </c>
      <c r="J60" s="180">
        <f t="shared" ca="1" si="6"/>
        <v>87.04</v>
      </c>
      <c r="K60" s="180">
        <f t="shared" ca="1" si="7"/>
        <v>5.13</v>
      </c>
      <c r="L60" s="180">
        <f t="shared" ca="1" si="8"/>
        <v>2.79</v>
      </c>
      <c r="M60" s="181">
        <f t="shared" ca="1" si="9"/>
        <v>367.68000000000006</v>
      </c>
      <c r="N60" s="179">
        <f t="shared" ca="1" si="10"/>
        <v>272.72316200326367</v>
      </c>
      <c r="O60" s="180">
        <f t="shared" ca="1" si="11"/>
        <v>87.04100916971278</v>
      </c>
      <c r="P60" s="180">
        <f t="shared" ca="1" si="12"/>
        <v>5.1300594788674925</v>
      </c>
      <c r="Q60" s="180">
        <f t="shared" ca="1" si="13"/>
        <v>2.7900323481560045</v>
      </c>
      <c r="R60" s="181">
        <f t="shared" ca="1" si="14"/>
        <v>367.68426299999993</v>
      </c>
      <c r="W60" s="46"/>
      <c r="X60" s="46">
        <v>60</v>
      </c>
    </row>
    <row r="61" spans="1:24">
      <c r="A61" s="61" t="s">
        <v>103</v>
      </c>
      <c r="B61" s="174">
        <f t="shared" ca="1" si="3"/>
        <v>688.71594700000003</v>
      </c>
      <c r="C61" s="179">
        <f t="shared" ca="1" si="15"/>
        <v>512.27672525309299</v>
      </c>
      <c r="D61" s="180">
        <f t="shared" ca="1" si="15"/>
        <v>164.15771584957341</v>
      </c>
      <c r="E61" s="180">
        <f t="shared" ca="1" si="15"/>
        <v>9.3589708994554925</v>
      </c>
      <c r="F61" s="181">
        <f t="shared" ca="1" si="15"/>
        <v>2.9225349978782731</v>
      </c>
      <c r="G61" s="182">
        <f t="shared" ca="1" si="1"/>
        <v>380.19260000000003</v>
      </c>
      <c r="H61" s="182">
        <f t="shared" ca="1" si="2"/>
        <v>367.68426299999999</v>
      </c>
      <c r="I61" s="183">
        <f t="shared" ca="1" si="5"/>
        <v>272.72000000000003</v>
      </c>
      <c r="J61" s="180">
        <f t="shared" ca="1" si="6"/>
        <v>87.04</v>
      </c>
      <c r="K61" s="180">
        <f t="shared" ca="1" si="7"/>
        <v>5.13</v>
      </c>
      <c r="L61" s="180">
        <f t="shared" ca="1" si="8"/>
        <v>2.79</v>
      </c>
      <c r="M61" s="181">
        <f t="shared" ca="1" si="9"/>
        <v>367.68000000000006</v>
      </c>
      <c r="N61" s="179">
        <f t="shared" ca="1" si="10"/>
        <v>272.72316200326367</v>
      </c>
      <c r="O61" s="180">
        <f t="shared" ca="1" si="11"/>
        <v>87.04100916971278</v>
      </c>
      <c r="P61" s="180">
        <f t="shared" ca="1" si="12"/>
        <v>5.1300594788674925</v>
      </c>
      <c r="Q61" s="180">
        <f t="shared" ca="1" si="13"/>
        <v>2.7900323481560045</v>
      </c>
      <c r="R61" s="181">
        <f t="shared" ca="1" si="14"/>
        <v>367.68426299999993</v>
      </c>
      <c r="W61" s="46"/>
      <c r="X61" s="46">
        <v>61</v>
      </c>
    </row>
    <row r="62" spans="1:24">
      <c r="A62" s="61" t="s">
        <v>104</v>
      </c>
      <c r="B62" s="174">
        <f t="shared" ca="1" si="3"/>
        <v>688.71594700000003</v>
      </c>
      <c r="C62" s="179">
        <f t="shared" ca="1" si="15"/>
        <v>512.27672525309299</v>
      </c>
      <c r="D62" s="180">
        <f t="shared" ca="1" si="15"/>
        <v>164.15771584957341</v>
      </c>
      <c r="E62" s="180">
        <f t="shared" ca="1" si="15"/>
        <v>9.3589708994554925</v>
      </c>
      <c r="F62" s="181">
        <f t="shared" ca="1" si="15"/>
        <v>2.9225349978782731</v>
      </c>
      <c r="G62" s="182">
        <f t="shared" ca="1" si="1"/>
        <v>380.19260000000003</v>
      </c>
      <c r="H62" s="182">
        <f t="shared" ca="1" si="2"/>
        <v>367.68426299999999</v>
      </c>
      <c r="I62" s="183">
        <f t="shared" ca="1" si="5"/>
        <v>272.72000000000003</v>
      </c>
      <c r="J62" s="180">
        <f t="shared" ca="1" si="6"/>
        <v>87.04</v>
      </c>
      <c r="K62" s="180">
        <f t="shared" ca="1" si="7"/>
        <v>5.13</v>
      </c>
      <c r="L62" s="180">
        <f t="shared" ca="1" si="8"/>
        <v>2.79</v>
      </c>
      <c r="M62" s="181">
        <f t="shared" ca="1" si="9"/>
        <v>367.68000000000006</v>
      </c>
      <c r="N62" s="179">
        <f t="shared" ca="1" si="10"/>
        <v>272.72316200326367</v>
      </c>
      <c r="O62" s="180">
        <f t="shared" ca="1" si="11"/>
        <v>87.04100916971278</v>
      </c>
      <c r="P62" s="180">
        <f t="shared" ca="1" si="12"/>
        <v>5.1300594788674925</v>
      </c>
      <c r="Q62" s="180">
        <f t="shared" ca="1" si="13"/>
        <v>2.7900323481560045</v>
      </c>
      <c r="R62" s="181">
        <f t="shared" ca="1" si="14"/>
        <v>367.68426299999993</v>
      </c>
      <c r="W62" s="46"/>
      <c r="X62" s="46">
        <v>62</v>
      </c>
    </row>
    <row r="63" spans="1:24">
      <c r="A63" s="61" t="s">
        <v>105</v>
      </c>
      <c r="B63" s="174">
        <f t="shared" ca="1" si="3"/>
        <v>688.71594700000003</v>
      </c>
      <c r="C63" s="179">
        <f t="shared" ca="1" si="15"/>
        <v>512.27672525309299</v>
      </c>
      <c r="D63" s="180">
        <f t="shared" ca="1" si="15"/>
        <v>164.15771584957341</v>
      </c>
      <c r="E63" s="180">
        <f t="shared" ca="1" si="15"/>
        <v>9.3589708994554925</v>
      </c>
      <c r="F63" s="181">
        <f t="shared" ca="1" si="15"/>
        <v>2.9225349978782731</v>
      </c>
      <c r="G63" s="182">
        <f t="shared" ca="1" si="1"/>
        <v>380.19260000000003</v>
      </c>
      <c r="H63" s="182">
        <f t="shared" ca="1" si="2"/>
        <v>367.68426299999999</v>
      </c>
      <c r="I63" s="183">
        <f t="shared" ca="1" si="5"/>
        <v>272.72000000000003</v>
      </c>
      <c r="J63" s="180">
        <f t="shared" ca="1" si="6"/>
        <v>87.04</v>
      </c>
      <c r="K63" s="180">
        <f t="shared" ca="1" si="7"/>
        <v>5.13</v>
      </c>
      <c r="L63" s="180">
        <f t="shared" ca="1" si="8"/>
        <v>2.79</v>
      </c>
      <c r="M63" s="181">
        <f t="shared" ca="1" si="9"/>
        <v>367.68000000000006</v>
      </c>
      <c r="N63" s="179">
        <f t="shared" ca="1" si="10"/>
        <v>272.72316200326367</v>
      </c>
      <c r="O63" s="180">
        <f t="shared" ca="1" si="11"/>
        <v>87.04100916971278</v>
      </c>
      <c r="P63" s="180">
        <f t="shared" ca="1" si="12"/>
        <v>5.1300594788674925</v>
      </c>
      <c r="Q63" s="180">
        <f t="shared" ca="1" si="13"/>
        <v>2.7900323481560045</v>
      </c>
      <c r="R63" s="181">
        <f t="shared" ca="1" si="14"/>
        <v>367.68426299999993</v>
      </c>
      <c r="W63" s="46"/>
      <c r="X63" s="46">
        <v>63</v>
      </c>
    </row>
    <row r="64" spans="1:24">
      <c r="A64" s="61" t="s">
        <v>106</v>
      </c>
      <c r="B64" s="174">
        <f t="shared" ca="1" si="3"/>
        <v>688.71594700000003</v>
      </c>
      <c r="C64" s="179">
        <f t="shared" ca="1" si="15"/>
        <v>512.27672525309299</v>
      </c>
      <c r="D64" s="180">
        <f t="shared" ca="1" si="15"/>
        <v>164.15771584957341</v>
      </c>
      <c r="E64" s="180">
        <f t="shared" ca="1" si="15"/>
        <v>9.3589708994554925</v>
      </c>
      <c r="F64" s="181">
        <f t="shared" ca="1" si="15"/>
        <v>2.9225349978782731</v>
      </c>
      <c r="G64" s="182">
        <f t="shared" ca="1" si="1"/>
        <v>380.19260000000003</v>
      </c>
      <c r="H64" s="182">
        <f t="shared" ca="1" si="2"/>
        <v>367.68426299999999</v>
      </c>
      <c r="I64" s="183">
        <f t="shared" ca="1" si="5"/>
        <v>272.72000000000003</v>
      </c>
      <c r="J64" s="180">
        <f t="shared" ca="1" si="6"/>
        <v>87.04</v>
      </c>
      <c r="K64" s="180">
        <f t="shared" ca="1" si="7"/>
        <v>5.13</v>
      </c>
      <c r="L64" s="180">
        <f t="shared" ca="1" si="8"/>
        <v>2.79</v>
      </c>
      <c r="M64" s="181">
        <f t="shared" ca="1" si="9"/>
        <v>367.68000000000006</v>
      </c>
      <c r="N64" s="179">
        <f t="shared" ca="1" si="10"/>
        <v>272.72316200326367</v>
      </c>
      <c r="O64" s="180">
        <f t="shared" ca="1" si="11"/>
        <v>87.04100916971278</v>
      </c>
      <c r="P64" s="180">
        <f t="shared" ca="1" si="12"/>
        <v>5.1300594788674925</v>
      </c>
      <c r="Q64" s="180">
        <f t="shared" ca="1" si="13"/>
        <v>2.7900323481560045</v>
      </c>
      <c r="R64" s="181">
        <f t="shared" ca="1" si="14"/>
        <v>367.68426299999993</v>
      </c>
      <c r="W64" s="46"/>
      <c r="X64" s="46">
        <v>64</v>
      </c>
    </row>
    <row r="65" spans="1:24">
      <c r="A65" s="61" t="s">
        <v>107</v>
      </c>
      <c r="B65" s="174">
        <f t="shared" ca="1" si="3"/>
        <v>688.71594700000003</v>
      </c>
      <c r="C65" s="179">
        <f t="shared" ca="1" si="15"/>
        <v>512.27672525309299</v>
      </c>
      <c r="D65" s="180">
        <f t="shared" ca="1" si="15"/>
        <v>164.15771584957341</v>
      </c>
      <c r="E65" s="180">
        <f t="shared" ca="1" si="15"/>
        <v>9.3589708994554925</v>
      </c>
      <c r="F65" s="181">
        <f t="shared" ca="1" si="15"/>
        <v>2.9225349978782731</v>
      </c>
      <c r="G65" s="182">
        <f t="shared" ca="1" si="1"/>
        <v>407.81259999999997</v>
      </c>
      <c r="H65" s="182">
        <f t="shared" ca="1" si="2"/>
        <v>394.39556499999998</v>
      </c>
      <c r="I65" s="183">
        <f t="shared" ca="1" si="5"/>
        <v>272.36</v>
      </c>
      <c r="J65" s="180">
        <f t="shared" ca="1" si="6"/>
        <v>114.12</v>
      </c>
      <c r="K65" s="180">
        <f t="shared" ca="1" si="7"/>
        <v>5.13</v>
      </c>
      <c r="L65" s="180">
        <f t="shared" ca="1" si="8"/>
        <v>2.79</v>
      </c>
      <c r="M65" s="181">
        <f t="shared" ca="1" si="9"/>
        <v>394.40000000000003</v>
      </c>
      <c r="N65" s="179">
        <f t="shared" ca="1" si="10"/>
        <v>272.3569373311359</v>
      </c>
      <c r="O65" s="180">
        <f t="shared" ca="1" si="11"/>
        <v>114.11871672870181</v>
      </c>
      <c r="P65" s="180">
        <f t="shared" ca="1" si="12"/>
        <v>5.1299423135141975</v>
      </c>
      <c r="Q65" s="180">
        <f t="shared" ca="1" si="13"/>
        <v>2.7899686266480725</v>
      </c>
      <c r="R65" s="181">
        <f t="shared" ca="1" si="14"/>
        <v>394.39556500000003</v>
      </c>
      <c r="W65" s="46"/>
      <c r="X65" s="46">
        <v>65</v>
      </c>
    </row>
    <row r="66" spans="1:24">
      <c r="A66" s="61" t="s">
        <v>108</v>
      </c>
      <c r="B66" s="174">
        <f t="shared" ca="1" si="3"/>
        <v>688.71594700000003</v>
      </c>
      <c r="C66" s="179">
        <f t="shared" ca="1" si="15"/>
        <v>512.27672525309299</v>
      </c>
      <c r="D66" s="180">
        <f t="shared" ca="1" si="15"/>
        <v>164.15771584957341</v>
      </c>
      <c r="E66" s="180">
        <f t="shared" ca="1" si="15"/>
        <v>9.3589708994554925</v>
      </c>
      <c r="F66" s="181">
        <f t="shared" ca="1" si="15"/>
        <v>2.9225349978782731</v>
      </c>
      <c r="G66" s="182">
        <f t="shared" ca="1" si="1"/>
        <v>416.81259999999997</v>
      </c>
      <c r="H66" s="182">
        <f t="shared" ca="1" si="2"/>
        <v>403.09946500000001</v>
      </c>
      <c r="I66" s="183">
        <f t="shared" ca="1" si="5"/>
        <v>272.36</v>
      </c>
      <c r="J66" s="180">
        <f t="shared" ca="1" si="6"/>
        <v>122.82</v>
      </c>
      <c r="K66" s="180">
        <f t="shared" ca="1" si="7"/>
        <v>5.13</v>
      </c>
      <c r="L66" s="180">
        <f t="shared" ca="1" si="8"/>
        <v>2.79</v>
      </c>
      <c r="M66" s="181">
        <f t="shared" ca="1" si="9"/>
        <v>403.1</v>
      </c>
      <c r="N66" s="179">
        <f t="shared" ca="1" si="10"/>
        <v>272.35963851997025</v>
      </c>
      <c r="O66" s="180">
        <f t="shared" ca="1" si="11"/>
        <v>122.81983699156535</v>
      </c>
      <c r="P66" s="180">
        <f t="shared" ca="1" si="12"/>
        <v>5.1299931913917138</v>
      </c>
      <c r="Q66" s="180">
        <f t="shared" ca="1" si="13"/>
        <v>2.7899962970726868</v>
      </c>
      <c r="R66" s="181">
        <f t="shared" ca="1" si="14"/>
        <v>403.09946499999995</v>
      </c>
      <c r="W66" s="46"/>
      <c r="X66" s="46">
        <v>66</v>
      </c>
    </row>
    <row r="67" spans="1:24">
      <c r="A67" s="61" t="s">
        <v>109</v>
      </c>
      <c r="B67" s="174">
        <f t="shared" ca="1" si="3"/>
        <v>688.71594700000003</v>
      </c>
      <c r="C67" s="179">
        <f t="shared" ca="1" si="15"/>
        <v>512.27672525309299</v>
      </c>
      <c r="D67" s="180">
        <f t="shared" ca="1" si="15"/>
        <v>164.15771584957341</v>
      </c>
      <c r="E67" s="180">
        <f t="shared" ca="1" si="15"/>
        <v>9.3589708994554925</v>
      </c>
      <c r="F67" s="181">
        <f t="shared" ca="1" si="15"/>
        <v>2.9225349978782731</v>
      </c>
      <c r="G67" s="182">
        <f t="shared" ref="G67:G98" ca="1" si="16">INDIRECT("ISGS_exbus!" &amp; $V$3 &amp; X67)</f>
        <v>431.81259999999997</v>
      </c>
      <c r="H67" s="182">
        <f t="shared" ref="H67:H98" ca="1" si="17">INDIRECT("ISGS_Delhi_pp!" &amp; $V$3 &amp; X67)</f>
        <v>417.60596500000003</v>
      </c>
      <c r="I67" s="183">
        <f t="shared" ca="1" si="5"/>
        <v>272.36</v>
      </c>
      <c r="J67" s="180">
        <f t="shared" ca="1" si="6"/>
        <v>137.33000000000001</v>
      </c>
      <c r="K67" s="180">
        <f t="shared" ca="1" si="7"/>
        <v>5.13</v>
      </c>
      <c r="L67" s="180">
        <f t="shared" ca="1" si="8"/>
        <v>2.79</v>
      </c>
      <c r="M67" s="181">
        <f t="shared" ca="1" si="9"/>
        <v>417.61000000000007</v>
      </c>
      <c r="N67" s="179">
        <f t="shared" ca="1" si="10"/>
        <v>272.35736842364884</v>
      </c>
      <c r="O67" s="180">
        <f t="shared" ca="1" si="11"/>
        <v>137.32867310038074</v>
      </c>
      <c r="P67" s="180">
        <f t="shared" ca="1" si="12"/>
        <v>5.12995043329901</v>
      </c>
      <c r="Q67" s="180">
        <f t="shared" ca="1" si="13"/>
        <v>2.7899730426713916</v>
      </c>
      <c r="R67" s="181">
        <f t="shared" ca="1" si="14"/>
        <v>417.60596499999997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688.71594700000003</v>
      </c>
      <c r="C68" s="179">
        <f t="shared" ref="C68:F98" ca="1" si="19">$B68*C$1/100</f>
        <v>512.27672525309299</v>
      </c>
      <c r="D68" s="180">
        <f t="shared" ca="1" si="19"/>
        <v>164.15771584957341</v>
      </c>
      <c r="E68" s="180">
        <f t="shared" ca="1" si="19"/>
        <v>9.3589708994554925</v>
      </c>
      <c r="F68" s="181">
        <f t="shared" ca="1" si="19"/>
        <v>2.9225349978782731</v>
      </c>
      <c r="G68" s="182">
        <f t="shared" ca="1" si="16"/>
        <v>431.81259999999997</v>
      </c>
      <c r="H68" s="182">
        <f t="shared" ca="1" si="17"/>
        <v>417.60596500000003</v>
      </c>
      <c r="I68" s="183">
        <f t="shared" ref="I68:I98" ca="1" si="20">INDIRECT("BRPL_EOD!" &amp; $V$3 &amp; X68)</f>
        <v>272.36</v>
      </c>
      <c r="J68" s="180">
        <f t="shared" ref="J68:J98" ca="1" si="21">INDIRECT("BYPL_EOD!" &amp; $V$3 &amp; X68)</f>
        <v>137.33000000000001</v>
      </c>
      <c r="K68" s="180">
        <f t="shared" ref="K68:K98" ca="1" si="22">INDIRECT("TPDDL_EOD!" &amp; $V$3 &amp; X68)</f>
        <v>5.13</v>
      </c>
      <c r="L68" s="180">
        <f t="shared" ref="L68:L98" ca="1" si="23">INDIRECT("NDMC_EOD!" &amp; $V$3 &amp; X68)</f>
        <v>2.79</v>
      </c>
      <c r="M68" s="181">
        <f t="shared" ref="M68:M98" ca="1" si="24">SUM(I68:L68)</f>
        <v>417.61000000000007</v>
      </c>
      <c r="N68" s="179">
        <f t="shared" ref="N68:N98" ca="1" si="25">INDIRECT("BRPL_ISGS_exbus!" &amp; $V$3 &amp; X68)</f>
        <v>272.35736842364884</v>
      </c>
      <c r="O68" s="180">
        <f t="shared" ref="O68:O98" ca="1" si="26">INDIRECT("BYPL_ISGS_exbus!" &amp; $V$3 &amp; X68)</f>
        <v>137.32867310038074</v>
      </c>
      <c r="P68" s="180">
        <f t="shared" ref="P68:P98" ca="1" si="27">INDIRECT("TPDDL_ISGS_exbus!" &amp; $V$3 &amp; X68)</f>
        <v>5.12995043329901</v>
      </c>
      <c r="Q68" s="180">
        <f t="shared" ref="Q68:Q98" ca="1" si="28">INDIRECT("NDMC_ISGS_exbus!" &amp; $V$3 &amp; X68)</f>
        <v>2.7899730426713916</v>
      </c>
      <c r="R68" s="181">
        <f t="shared" ref="R68:R98" ca="1" si="29">SUM(N68:Q68)</f>
        <v>417.60596499999997</v>
      </c>
      <c r="W68" s="46"/>
      <c r="X68" s="46">
        <v>68</v>
      </c>
    </row>
    <row r="69" spans="1:24">
      <c r="A69" s="61" t="s">
        <v>111</v>
      </c>
      <c r="B69" s="174">
        <f t="shared" ca="1" si="18"/>
        <v>688.71594700000003</v>
      </c>
      <c r="C69" s="179">
        <f t="shared" ca="1" si="19"/>
        <v>512.27672525309299</v>
      </c>
      <c r="D69" s="180">
        <f t="shared" ca="1" si="19"/>
        <v>164.15771584957341</v>
      </c>
      <c r="E69" s="180">
        <f t="shared" ca="1" si="19"/>
        <v>9.3589708994554925</v>
      </c>
      <c r="F69" s="181">
        <f t="shared" ca="1" si="19"/>
        <v>2.9225349978782731</v>
      </c>
      <c r="G69" s="182">
        <f t="shared" ca="1" si="16"/>
        <v>507.74340000000001</v>
      </c>
      <c r="H69" s="182">
        <f t="shared" ca="1" si="17"/>
        <v>491.03864199999998</v>
      </c>
      <c r="I69" s="183">
        <f t="shared" ca="1" si="20"/>
        <v>324.33</v>
      </c>
      <c r="J69" s="180">
        <f t="shared" ca="1" si="21"/>
        <v>158.79</v>
      </c>
      <c r="K69" s="180">
        <f t="shared" ca="1" si="22"/>
        <v>5.13</v>
      </c>
      <c r="L69" s="180">
        <f t="shared" ca="1" si="23"/>
        <v>2.79</v>
      </c>
      <c r="M69" s="181">
        <f t="shared" ca="1" si="24"/>
        <v>491.04</v>
      </c>
      <c r="N69" s="179">
        <f t="shared" ca="1" si="25"/>
        <v>324.32910304630985</v>
      </c>
      <c r="O69" s="180">
        <f t="shared" ca="1" si="26"/>
        <v>158.78956085691593</v>
      </c>
      <c r="P69" s="180">
        <f t="shared" ca="1" si="27"/>
        <v>5.1299858126832838</v>
      </c>
      <c r="Q69" s="180">
        <f t="shared" ca="1" si="28"/>
        <v>2.7899922840909088</v>
      </c>
      <c r="R69" s="181">
        <f t="shared" ca="1" si="29"/>
        <v>491.03864199999992</v>
      </c>
      <c r="W69" s="46"/>
      <c r="X69" s="46">
        <v>69</v>
      </c>
    </row>
    <row r="70" spans="1:24">
      <c r="A70" s="61" t="s">
        <v>112</v>
      </c>
      <c r="B70" s="174">
        <f t="shared" ca="1" si="18"/>
        <v>688.71594700000003</v>
      </c>
      <c r="C70" s="179">
        <f t="shared" ca="1" si="19"/>
        <v>512.27672525309299</v>
      </c>
      <c r="D70" s="180">
        <f t="shared" ca="1" si="19"/>
        <v>164.15771584957341</v>
      </c>
      <c r="E70" s="180">
        <f t="shared" ca="1" si="19"/>
        <v>9.3589708994554925</v>
      </c>
      <c r="F70" s="181">
        <f t="shared" ca="1" si="19"/>
        <v>2.9225349978782731</v>
      </c>
      <c r="G70" s="182">
        <f t="shared" ca="1" si="16"/>
        <v>536.74339999999995</v>
      </c>
      <c r="H70" s="182">
        <f t="shared" ca="1" si="17"/>
        <v>519.08454200000006</v>
      </c>
      <c r="I70" s="183">
        <f t="shared" ca="1" si="20"/>
        <v>352.37</v>
      </c>
      <c r="J70" s="180">
        <f t="shared" ca="1" si="21"/>
        <v>158.79</v>
      </c>
      <c r="K70" s="180">
        <f t="shared" ca="1" si="22"/>
        <v>5.13</v>
      </c>
      <c r="L70" s="180">
        <f t="shared" ca="1" si="23"/>
        <v>2.79</v>
      </c>
      <c r="M70" s="181">
        <f t="shared" ca="1" si="24"/>
        <v>519.07999999999993</v>
      </c>
      <c r="N70" s="179">
        <f t="shared" ca="1" si="25"/>
        <v>352.37308327144189</v>
      </c>
      <c r="O70" s="180">
        <f t="shared" ca="1" si="26"/>
        <v>158.79138942779537</v>
      </c>
      <c r="P70" s="180">
        <f t="shared" ca="1" si="27"/>
        <v>5.1300448879941447</v>
      </c>
      <c r="Q70" s="180">
        <f t="shared" ca="1" si="28"/>
        <v>2.7900244127687452</v>
      </c>
      <c r="R70" s="181">
        <f t="shared" ca="1" si="29"/>
        <v>519.08454200000017</v>
      </c>
      <c r="W70" s="46"/>
      <c r="X70" s="46">
        <v>70</v>
      </c>
    </row>
    <row r="71" spans="1:24">
      <c r="A71" s="61" t="s">
        <v>113</v>
      </c>
      <c r="B71" s="174">
        <f t="shared" ca="1" si="18"/>
        <v>688.71594700000003</v>
      </c>
      <c r="C71" s="179">
        <f t="shared" ca="1" si="19"/>
        <v>512.27672525309299</v>
      </c>
      <c r="D71" s="180">
        <f t="shared" ca="1" si="19"/>
        <v>164.15771584957341</v>
      </c>
      <c r="E71" s="180">
        <f t="shared" ca="1" si="19"/>
        <v>9.3589708994554925</v>
      </c>
      <c r="F71" s="181">
        <f t="shared" ca="1" si="19"/>
        <v>2.9225349978782731</v>
      </c>
      <c r="G71" s="182">
        <f t="shared" ca="1" si="16"/>
        <v>504.98</v>
      </c>
      <c r="H71" s="182">
        <f t="shared" ca="1" si="17"/>
        <v>488.36615799999998</v>
      </c>
      <c r="I71" s="183">
        <f t="shared" ca="1" si="20"/>
        <v>317.72000000000003</v>
      </c>
      <c r="J71" s="180">
        <f t="shared" ca="1" si="21"/>
        <v>158.79</v>
      </c>
      <c r="K71" s="180">
        <f t="shared" ca="1" si="22"/>
        <v>9.06</v>
      </c>
      <c r="L71" s="180">
        <f t="shared" ca="1" si="23"/>
        <v>2.79</v>
      </c>
      <c r="M71" s="181">
        <f t="shared" ca="1" si="24"/>
        <v>488.36</v>
      </c>
      <c r="N71" s="179">
        <f t="shared" ca="1" si="25"/>
        <v>317.72400630633138</v>
      </c>
      <c r="O71" s="180">
        <f t="shared" ca="1" si="26"/>
        <v>158.79200227049716</v>
      </c>
      <c r="P71" s="180">
        <f t="shared" ca="1" si="27"/>
        <v>9.0601142425260051</v>
      </c>
      <c r="Q71" s="180">
        <f t="shared" ca="1" si="28"/>
        <v>2.7900351806454253</v>
      </c>
      <c r="R71" s="181">
        <f t="shared" ca="1" si="29"/>
        <v>488.36615799999998</v>
      </c>
      <c r="W71" s="46"/>
      <c r="X71" s="46">
        <v>71</v>
      </c>
    </row>
    <row r="72" spans="1:24">
      <c r="A72" s="61" t="s">
        <v>114</v>
      </c>
      <c r="B72" s="174">
        <f t="shared" ca="1" si="18"/>
        <v>688.71594700000003</v>
      </c>
      <c r="C72" s="179">
        <f t="shared" ca="1" si="19"/>
        <v>512.27672525309299</v>
      </c>
      <c r="D72" s="180">
        <f t="shared" ca="1" si="19"/>
        <v>164.15771584957341</v>
      </c>
      <c r="E72" s="180">
        <f t="shared" ca="1" si="19"/>
        <v>9.3589708994554925</v>
      </c>
      <c r="F72" s="181">
        <f t="shared" ca="1" si="19"/>
        <v>2.9225349978782731</v>
      </c>
      <c r="G72" s="182">
        <f t="shared" ca="1" si="16"/>
        <v>545.71659999999997</v>
      </c>
      <c r="H72" s="182">
        <f t="shared" ca="1" si="17"/>
        <v>527.76252399999998</v>
      </c>
      <c r="I72" s="183">
        <f t="shared" ca="1" si="20"/>
        <v>358.2</v>
      </c>
      <c r="J72" s="180">
        <f t="shared" ca="1" si="21"/>
        <v>157.78</v>
      </c>
      <c r="K72" s="180">
        <f t="shared" ca="1" si="22"/>
        <v>9</v>
      </c>
      <c r="L72" s="180">
        <f t="shared" ca="1" si="23"/>
        <v>2.78</v>
      </c>
      <c r="M72" s="181">
        <f t="shared" ca="1" si="24"/>
        <v>527.76</v>
      </c>
      <c r="N72" s="179">
        <f t="shared" ca="1" si="25"/>
        <v>358.2017130832196</v>
      </c>
      <c r="O72" s="180">
        <f t="shared" ca="1" si="26"/>
        <v>157.78075457920266</v>
      </c>
      <c r="P72" s="180">
        <f t="shared" ca="1" si="27"/>
        <v>9.0000430422919511</v>
      </c>
      <c r="Q72" s="180">
        <f t="shared" ca="1" si="28"/>
        <v>2.7800132952857357</v>
      </c>
      <c r="R72" s="181">
        <f t="shared" ca="1" si="29"/>
        <v>527.76252399999998</v>
      </c>
      <c r="W72" s="46"/>
      <c r="X72" s="46">
        <v>72</v>
      </c>
    </row>
    <row r="73" spans="1:24">
      <c r="A73" s="61" t="s">
        <v>115</v>
      </c>
      <c r="B73" s="174">
        <f t="shared" ca="1" si="18"/>
        <v>688.71594700000003</v>
      </c>
      <c r="C73" s="179">
        <f t="shared" ca="1" si="19"/>
        <v>512.27672525309299</v>
      </c>
      <c r="D73" s="180">
        <f t="shared" ca="1" si="19"/>
        <v>164.15771584957341</v>
      </c>
      <c r="E73" s="180">
        <f t="shared" ca="1" si="19"/>
        <v>9.3589708994554925</v>
      </c>
      <c r="F73" s="181">
        <f t="shared" ca="1" si="19"/>
        <v>2.9225349978782731</v>
      </c>
      <c r="G73" s="182">
        <f t="shared" ca="1" si="16"/>
        <v>591.02</v>
      </c>
      <c r="H73" s="182">
        <f t="shared" ca="1" si="17"/>
        <v>571.57544199999995</v>
      </c>
      <c r="I73" s="183">
        <f t="shared" ca="1" si="20"/>
        <v>400.93</v>
      </c>
      <c r="J73" s="180">
        <f t="shared" ca="1" si="21"/>
        <v>158.79</v>
      </c>
      <c r="K73" s="180">
        <f t="shared" ca="1" si="22"/>
        <v>9.06</v>
      </c>
      <c r="L73" s="180">
        <f t="shared" ca="1" si="23"/>
        <v>2.79</v>
      </c>
      <c r="M73" s="181">
        <f t="shared" ca="1" si="24"/>
        <v>571.56999999999994</v>
      </c>
      <c r="N73" s="179">
        <f t="shared" ca="1" si="25"/>
        <v>400.93381731207029</v>
      </c>
      <c r="O73" s="180">
        <f t="shared" ca="1" si="26"/>
        <v>158.79151186237905</v>
      </c>
      <c r="P73" s="180">
        <f t="shared" ca="1" si="27"/>
        <v>9.0600862615602651</v>
      </c>
      <c r="Q73" s="180">
        <f t="shared" ca="1" si="28"/>
        <v>2.7900265639904123</v>
      </c>
      <c r="R73" s="181">
        <f t="shared" ca="1" si="29"/>
        <v>571.57544200000007</v>
      </c>
      <c r="W73" s="46"/>
      <c r="X73" s="46">
        <v>73</v>
      </c>
    </row>
    <row r="74" spans="1:24">
      <c r="A74" s="61" t="s">
        <v>116</v>
      </c>
      <c r="B74" s="174">
        <f t="shared" ca="1" si="18"/>
        <v>688.71594700000003</v>
      </c>
      <c r="C74" s="179">
        <f t="shared" ca="1" si="19"/>
        <v>512.27672525309299</v>
      </c>
      <c r="D74" s="180">
        <f t="shared" ca="1" si="19"/>
        <v>164.15771584957341</v>
      </c>
      <c r="E74" s="180">
        <f t="shared" ca="1" si="19"/>
        <v>9.3589708994554925</v>
      </c>
      <c r="F74" s="181">
        <f t="shared" ca="1" si="19"/>
        <v>2.9225349978782731</v>
      </c>
      <c r="G74" s="182">
        <f t="shared" ca="1" si="16"/>
        <v>609.75</v>
      </c>
      <c r="H74" s="182">
        <f t="shared" ca="1" si="17"/>
        <v>589.68922499999996</v>
      </c>
      <c r="I74" s="183">
        <f t="shared" ca="1" si="20"/>
        <v>419.04</v>
      </c>
      <c r="J74" s="180">
        <f t="shared" ca="1" si="21"/>
        <v>158.79</v>
      </c>
      <c r="K74" s="180">
        <f t="shared" ca="1" si="22"/>
        <v>9.06</v>
      </c>
      <c r="L74" s="180">
        <f t="shared" ca="1" si="23"/>
        <v>2.79</v>
      </c>
      <c r="M74" s="181">
        <f t="shared" ca="1" si="24"/>
        <v>589.67999999999995</v>
      </c>
      <c r="N74" s="179">
        <f t="shared" ca="1" si="25"/>
        <v>419.04655549450553</v>
      </c>
      <c r="O74" s="180">
        <f t="shared" ca="1" si="26"/>
        <v>158.79248412316849</v>
      </c>
      <c r="P74" s="180">
        <f t="shared" ca="1" si="27"/>
        <v>9.0601417353479867</v>
      </c>
      <c r="Q74" s="180">
        <f t="shared" ca="1" si="28"/>
        <v>2.7900436469780221</v>
      </c>
      <c r="R74" s="181">
        <f t="shared" ca="1" si="29"/>
        <v>589.68922499999996</v>
      </c>
      <c r="W74" s="46"/>
      <c r="X74" s="46">
        <v>74</v>
      </c>
    </row>
    <row r="75" spans="1:24">
      <c r="A75" s="61" t="s">
        <v>117</v>
      </c>
      <c r="B75" s="174">
        <f t="shared" ca="1" si="18"/>
        <v>688.71594700000003</v>
      </c>
      <c r="C75" s="179">
        <f t="shared" ca="1" si="19"/>
        <v>512.27672525309299</v>
      </c>
      <c r="D75" s="180">
        <f t="shared" ca="1" si="19"/>
        <v>164.15771584957341</v>
      </c>
      <c r="E75" s="180">
        <f t="shared" ca="1" si="19"/>
        <v>9.3589708994554925</v>
      </c>
      <c r="F75" s="181">
        <f t="shared" ca="1" si="19"/>
        <v>2.9225349978782731</v>
      </c>
      <c r="G75" s="182">
        <f t="shared" ca="1" si="16"/>
        <v>576.73919999999998</v>
      </c>
      <c r="H75" s="182">
        <f t="shared" ca="1" si="17"/>
        <v>557.76448000000005</v>
      </c>
      <c r="I75" s="183">
        <f t="shared" ca="1" si="20"/>
        <v>429.85</v>
      </c>
      <c r="J75" s="180">
        <f t="shared" ca="1" si="21"/>
        <v>116.05</v>
      </c>
      <c r="K75" s="180">
        <f t="shared" ca="1" si="22"/>
        <v>9.06</v>
      </c>
      <c r="L75" s="180">
        <f t="shared" ca="1" si="23"/>
        <v>2.79</v>
      </c>
      <c r="M75" s="181">
        <f t="shared" ca="1" si="24"/>
        <v>557.74999999999989</v>
      </c>
      <c r="N75" s="179">
        <f t="shared" ca="1" si="25"/>
        <v>429.86115953025563</v>
      </c>
      <c r="O75" s="180">
        <f t="shared" ca="1" si="26"/>
        <v>116.05301282653522</v>
      </c>
      <c r="P75" s="180">
        <f t="shared" ca="1" si="27"/>
        <v>9.0602352107575115</v>
      </c>
      <c r="Q75" s="180">
        <f t="shared" ca="1" si="28"/>
        <v>2.790072432451816</v>
      </c>
      <c r="R75" s="181">
        <f t="shared" ca="1" si="29"/>
        <v>557.76448000000016</v>
      </c>
      <c r="W75" s="46"/>
      <c r="X75" s="46">
        <v>75</v>
      </c>
    </row>
    <row r="76" spans="1:24">
      <c r="A76" s="61" t="s">
        <v>118</v>
      </c>
      <c r="B76" s="174">
        <f t="shared" ca="1" si="18"/>
        <v>688.71594700000003</v>
      </c>
      <c r="C76" s="179">
        <f t="shared" ca="1" si="19"/>
        <v>512.27672525309299</v>
      </c>
      <c r="D76" s="180">
        <f t="shared" ca="1" si="19"/>
        <v>164.15771584957341</v>
      </c>
      <c r="E76" s="180">
        <f t="shared" ca="1" si="19"/>
        <v>9.3589708994554925</v>
      </c>
      <c r="F76" s="181">
        <f t="shared" ca="1" si="19"/>
        <v>2.9225349978782731</v>
      </c>
      <c r="G76" s="182">
        <f t="shared" ca="1" si="16"/>
        <v>578.82920000000001</v>
      </c>
      <c r="H76" s="182">
        <f t="shared" ca="1" si="17"/>
        <v>559.78571899999997</v>
      </c>
      <c r="I76" s="183">
        <f t="shared" ca="1" si="20"/>
        <v>398.03</v>
      </c>
      <c r="J76" s="180">
        <f t="shared" ca="1" si="21"/>
        <v>149.9</v>
      </c>
      <c r="K76" s="180">
        <f t="shared" ca="1" si="22"/>
        <v>9.06</v>
      </c>
      <c r="L76" s="180">
        <f t="shared" ca="1" si="23"/>
        <v>2.79</v>
      </c>
      <c r="M76" s="181">
        <f t="shared" ca="1" si="24"/>
        <v>559.77999999999986</v>
      </c>
      <c r="N76" s="179">
        <f t="shared" ca="1" si="25"/>
        <v>398.03406647892035</v>
      </c>
      <c r="O76" s="180">
        <f t="shared" ca="1" si="26"/>
        <v>149.90153145539324</v>
      </c>
      <c r="P76" s="180">
        <f t="shared" ca="1" si="27"/>
        <v>9.0600925616134926</v>
      </c>
      <c r="Q76" s="180">
        <f t="shared" ca="1" si="28"/>
        <v>2.7900285040730295</v>
      </c>
      <c r="R76" s="181">
        <f t="shared" ca="1" si="29"/>
        <v>559.78571900000009</v>
      </c>
      <c r="W76" s="46"/>
      <c r="X76" s="46">
        <v>76</v>
      </c>
    </row>
    <row r="77" spans="1:24">
      <c r="A77" s="61" t="s">
        <v>119</v>
      </c>
      <c r="B77" s="174">
        <f t="shared" ca="1" si="18"/>
        <v>688.71594700000003</v>
      </c>
      <c r="C77" s="179">
        <f t="shared" ca="1" si="19"/>
        <v>512.27672525309299</v>
      </c>
      <c r="D77" s="180">
        <f t="shared" ca="1" si="19"/>
        <v>164.15771584957341</v>
      </c>
      <c r="E77" s="180">
        <f t="shared" ca="1" si="19"/>
        <v>9.3589708994554925</v>
      </c>
      <c r="F77" s="181">
        <f t="shared" ca="1" si="19"/>
        <v>2.9225349978782731</v>
      </c>
      <c r="G77" s="182">
        <f t="shared" ca="1" si="16"/>
        <v>566.03920000000005</v>
      </c>
      <c r="H77" s="182">
        <f t="shared" ca="1" si="17"/>
        <v>547.41651000000002</v>
      </c>
      <c r="I77" s="183">
        <f t="shared" ca="1" si="20"/>
        <v>385.66</v>
      </c>
      <c r="J77" s="180">
        <f t="shared" ca="1" si="21"/>
        <v>149.9</v>
      </c>
      <c r="K77" s="180">
        <f t="shared" ca="1" si="22"/>
        <v>9.06</v>
      </c>
      <c r="L77" s="180">
        <f t="shared" ca="1" si="23"/>
        <v>2.79</v>
      </c>
      <c r="M77" s="181">
        <f t="shared" ca="1" si="24"/>
        <v>547.41</v>
      </c>
      <c r="N77" s="179">
        <f t="shared" ca="1" si="25"/>
        <v>385.66458640982086</v>
      </c>
      <c r="O77" s="180">
        <f t="shared" ca="1" si="26"/>
        <v>149.90178266564368</v>
      </c>
      <c r="P77" s="180">
        <f t="shared" ca="1" si="27"/>
        <v>9.0601077448347684</v>
      </c>
      <c r="Q77" s="180">
        <f t="shared" ca="1" si="28"/>
        <v>2.7900331797007731</v>
      </c>
      <c r="R77" s="181">
        <f t="shared" ca="1" si="29"/>
        <v>547.41651000000013</v>
      </c>
      <c r="W77" s="46"/>
      <c r="X77" s="46">
        <v>77</v>
      </c>
    </row>
    <row r="78" spans="1:24">
      <c r="A78" s="61" t="s">
        <v>120</v>
      </c>
      <c r="B78" s="174">
        <f t="shared" ca="1" si="18"/>
        <v>688.71594700000003</v>
      </c>
      <c r="C78" s="179">
        <f t="shared" ca="1" si="19"/>
        <v>512.27672525309299</v>
      </c>
      <c r="D78" s="180">
        <f t="shared" ca="1" si="19"/>
        <v>164.15771584957341</v>
      </c>
      <c r="E78" s="180">
        <f t="shared" ca="1" si="19"/>
        <v>9.3589708994554925</v>
      </c>
      <c r="F78" s="181">
        <f t="shared" ca="1" si="19"/>
        <v>2.9225349978782731</v>
      </c>
      <c r="G78" s="182">
        <f t="shared" ca="1" si="16"/>
        <v>552.25919999999996</v>
      </c>
      <c r="H78" s="182">
        <f t="shared" ca="1" si="17"/>
        <v>534.08987200000001</v>
      </c>
      <c r="I78" s="183">
        <f t="shared" ca="1" si="20"/>
        <v>435.19</v>
      </c>
      <c r="J78" s="180">
        <f t="shared" ca="1" si="21"/>
        <v>87.04</v>
      </c>
      <c r="K78" s="180">
        <f t="shared" ca="1" si="22"/>
        <v>9.06</v>
      </c>
      <c r="L78" s="180">
        <f t="shared" ca="1" si="23"/>
        <v>2.79</v>
      </c>
      <c r="M78" s="181">
        <f t="shared" ca="1" si="24"/>
        <v>534.07999999999993</v>
      </c>
      <c r="N78" s="179">
        <f t="shared" ca="1" si="25"/>
        <v>435.19804410515286</v>
      </c>
      <c r="O78" s="180">
        <f t="shared" ca="1" si="26"/>
        <v>87.041608857998824</v>
      </c>
      <c r="P78" s="180">
        <f t="shared" ca="1" si="27"/>
        <v>9.0601674661473961</v>
      </c>
      <c r="Q78" s="180">
        <f t="shared" ca="1" si="28"/>
        <v>2.7900515707010189</v>
      </c>
      <c r="R78" s="181">
        <f t="shared" ca="1" si="29"/>
        <v>534.08987200000013</v>
      </c>
      <c r="W78" s="46"/>
      <c r="X78" s="46">
        <v>78</v>
      </c>
    </row>
    <row r="79" spans="1:24">
      <c r="A79" s="61" t="s">
        <v>121</v>
      </c>
      <c r="B79" s="174">
        <f t="shared" ca="1" si="18"/>
        <v>688.41594699999996</v>
      </c>
      <c r="C79" s="179">
        <f t="shared" ca="1" si="19"/>
        <v>512.05358098259171</v>
      </c>
      <c r="D79" s="180">
        <f t="shared" ca="1" si="19"/>
        <v>164.08620986082809</v>
      </c>
      <c r="E79" s="180">
        <f t="shared" ca="1" si="19"/>
        <v>9.354894195145004</v>
      </c>
      <c r="F79" s="181">
        <f t="shared" ca="1" si="19"/>
        <v>2.9212619614353348</v>
      </c>
      <c r="G79" s="182">
        <f t="shared" ca="1" si="16"/>
        <v>671.95169699999997</v>
      </c>
      <c r="H79" s="182">
        <f t="shared" ca="1" si="17"/>
        <v>649.84448599999996</v>
      </c>
      <c r="I79" s="183">
        <f t="shared" ca="1" si="20"/>
        <v>483.35</v>
      </c>
      <c r="J79" s="180">
        <f t="shared" ca="1" si="21"/>
        <v>154.91999999999999</v>
      </c>
      <c r="K79" s="180">
        <f t="shared" ca="1" si="22"/>
        <v>8.84</v>
      </c>
      <c r="L79" s="180">
        <f t="shared" ca="1" si="23"/>
        <v>2.73</v>
      </c>
      <c r="M79" s="181">
        <f t="shared" ca="1" si="24"/>
        <v>649.84</v>
      </c>
      <c r="N79" s="179">
        <f t="shared" ca="1" si="25"/>
        <v>483.35333667995195</v>
      </c>
      <c r="O79" s="180">
        <f t="shared" ca="1" si="26"/>
        <v>154.92106944958755</v>
      </c>
      <c r="P79" s="180">
        <f t="shared" ca="1" si="27"/>
        <v>8.8400610246214448</v>
      </c>
      <c r="Q79" s="180">
        <f t="shared" ca="1" si="28"/>
        <v>2.7300188458389756</v>
      </c>
      <c r="R79" s="181">
        <f t="shared" ca="1" si="29"/>
        <v>649.84448600000007</v>
      </c>
      <c r="W79" s="46"/>
      <c r="X79" s="46">
        <v>79</v>
      </c>
    </row>
    <row r="80" spans="1:24">
      <c r="A80" s="61" t="s">
        <v>122</v>
      </c>
      <c r="B80" s="174">
        <f t="shared" ca="1" si="18"/>
        <v>688.41594699999996</v>
      </c>
      <c r="C80" s="179">
        <f t="shared" ca="1" si="19"/>
        <v>512.05358098259171</v>
      </c>
      <c r="D80" s="180">
        <f t="shared" ca="1" si="19"/>
        <v>164.08620986082809</v>
      </c>
      <c r="E80" s="180">
        <f t="shared" ca="1" si="19"/>
        <v>9.354894195145004</v>
      </c>
      <c r="F80" s="181">
        <f t="shared" ca="1" si="19"/>
        <v>2.9212619614353348</v>
      </c>
      <c r="G80" s="182">
        <f t="shared" ca="1" si="16"/>
        <v>688.41594699999996</v>
      </c>
      <c r="H80" s="182">
        <f t="shared" ca="1" si="17"/>
        <v>665.76706200000001</v>
      </c>
      <c r="I80" s="183">
        <f t="shared" ca="1" si="20"/>
        <v>495.2</v>
      </c>
      <c r="J80" s="180">
        <f t="shared" ca="1" si="21"/>
        <v>158.72</v>
      </c>
      <c r="K80" s="180">
        <f t="shared" ca="1" si="22"/>
        <v>9.0500000000000007</v>
      </c>
      <c r="L80" s="180">
        <f t="shared" ca="1" si="23"/>
        <v>2.79</v>
      </c>
      <c r="M80" s="181">
        <f t="shared" ca="1" si="24"/>
        <v>665.75999999999988</v>
      </c>
      <c r="N80" s="179">
        <f t="shared" ca="1" si="25"/>
        <v>495.20525279740457</v>
      </c>
      <c r="O80" s="180">
        <f t="shared" ca="1" si="26"/>
        <v>158.72168361067054</v>
      </c>
      <c r="P80" s="180">
        <f t="shared" ca="1" si="27"/>
        <v>9.0500959972062027</v>
      </c>
      <c r="Q80" s="180">
        <f t="shared" ca="1" si="28"/>
        <v>2.7900295947188183</v>
      </c>
      <c r="R80" s="181">
        <f t="shared" ca="1" si="29"/>
        <v>665.76706200000012</v>
      </c>
      <c r="W80" s="46"/>
      <c r="X80" s="46">
        <v>80</v>
      </c>
    </row>
    <row r="81" spans="1:24">
      <c r="A81" s="61" t="s">
        <v>123</v>
      </c>
      <c r="B81" s="174">
        <f t="shared" ca="1" si="18"/>
        <v>688.41594699999996</v>
      </c>
      <c r="C81" s="179">
        <f t="shared" ca="1" si="19"/>
        <v>512.05358098259171</v>
      </c>
      <c r="D81" s="180">
        <f t="shared" ca="1" si="19"/>
        <v>164.08620986082809</v>
      </c>
      <c r="E81" s="180">
        <f t="shared" ca="1" si="19"/>
        <v>9.354894195145004</v>
      </c>
      <c r="F81" s="181">
        <f t="shared" ca="1" si="19"/>
        <v>2.9212619614353348</v>
      </c>
      <c r="G81" s="182">
        <f t="shared" ca="1" si="16"/>
        <v>688.41594699999996</v>
      </c>
      <c r="H81" s="182">
        <f t="shared" ca="1" si="17"/>
        <v>665.76706200000001</v>
      </c>
      <c r="I81" s="183">
        <f t="shared" ca="1" si="20"/>
        <v>495.2</v>
      </c>
      <c r="J81" s="180">
        <f t="shared" ca="1" si="21"/>
        <v>158.72</v>
      </c>
      <c r="K81" s="180">
        <f t="shared" ca="1" si="22"/>
        <v>9.0500000000000007</v>
      </c>
      <c r="L81" s="180">
        <f t="shared" ca="1" si="23"/>
        <v>2.79</v>
      </c>
      <c r="M81" s="181">
        <f t="shared" ca="1" si="24"/>
        <v>665.75999999999988</v>
      </c>
      <c r="N81" s="179">
        <f t="shared" ca="1" si="25"/>
        <v>495.20525279740457</v>
      </c>
      <c r="O81" s="180">
        <f t="shared" ca="1" si="26"/>
        <v>158.72168361067054</v>
      </c>
      <c r="P81" s="180">
        <f t="shared" ca="1" si="27"/>
        <v>9.0500959972062027</v>
      </c>
      <c r="Q81" s="180">
        <f t="shared" ca="1" si="28"/>
        <v>2.7900295947188183</v>
      </c>
      <c r="R81" s="181">
        <f t="shared" ca="1" si="29"/>
        <v>665.76706200000012</v>
      </c>
      <c r="W81" s="46"/>
      <c r="X81" s="46">
        <v>81</v>
      </c>
    </row>
    <row r="82" spans="1:24">
      <c r="A82" s="61" t="s">
        <v>124</v>
      </c>
      <c r="B82" s="174">
        <f t="shared" ca="1" si="18"/>
        <v>688.41594699999996</v>
      </c>
      <c r="C82" s="179">
        <f t="shared" ca="1" si="19"/>
        <v>512.05358098259171</v>
      </c>
      <c r="D82" s="180">
        <f t="shared" ca="1" si="19"/>
        <v>164.08620986082809</v>
      </c>
      <c r="E82" s="180">
        <f t="shared" ca="1" si="19"/>
        <v>9.354894195145004</v>
      </c>
      <c r="F82" s="181">
        <f t="shared" ca="1" si="19"/>
        <v>2.9212619614353348</v>
      </c>
      <c r="G82" s="182">
        <f t="shared" ca="1" si="16"/>
        <v>688.41594699999996</v>
      </c>
      <c r="H82" s="182">
        <f t="shared" ca="1" si="17"/>
        <v>665.76706200000001</v>
      </c>
      <c r="I82" s="183">
        <f t="shared" ca="1" si="20"/>
        <v>495.2</v>
      </c>
      <c r="J82" s="180">
        <f t="shared" ca="1" si="21"/>
        <v>158.72</v>
      </c>
      <c r="K82" s="180">
        <f t="shared" ca="1" si="22"/>
        <v>9.0500000000000007</v>
      </c>
      <c r="L82" s="180">
        <f t="shared" ca="1" si="23"/>
        <v>2.79</v>
      </c>
      <c r="M82" s="181">
        <f t="shared" ca="1" si="24"/>
        <v>665.75999999999988</v>
      </c>
      <c r="N82" s="179">
        <f t="shared" ca="1" si="25"/>
        <v>495.20525279740457</v>
      </c>
      <c r="O82" s="180">
        <f t="shared" ca="1" si="26"/>
        <v>158.72168361067054</v>
      </c>
      <c r="P82" s="180">
        <f t="shared" ca="1" si="27"/>
        <v>9.0500959972062027</v>
      </c>
      <c r="Q82" s="180">
        <f t="shared" ca="1" si="28"/>
        <v>2.7900295947188183</v>
      </c>
      <c r="R82" s="181">
        <f t="shared" ca="1" si="29"/>
        <v>665.76706200000012</v>
      </c>
      <c r="W82" s="46"/>
      <c r="X82" s="46">
        <v>82</v>
      </c>
    </row>
    <row r="83" spans="1:24">
      <c r="A83" s="61" t="s">
        <v>125</v>
      </c>
      <c r="B83" s="174">
        <f t="shared" ca="1" si="18"/>
        <v>688.41594699999996</v>
      </c>
      <c r="C83" s="179">
        <f t="shared" ca="1" si="19"/>
        <v>512.05358098259171</v>
      </c>
      <c r="D83" s="180">
        <f t="shared" ca="1" si="19"/>
        <v>164.08620986082809</v>
      </c>
      <c r="E83" s="180">
        <f t="shared" ca="1" si="19"/>
        <v>9.354894195145004</v>
      </c>
      <c r="F83" s="181">
        <f t="shared" ca="1" si="19"/>
        <v>2.9212619614353348</v>
      </c>
      <c r="G83" s="182">
        <f t="shared" ca="1" si="16"/>
        <v>688.41594699999996</v>
      </c>
      <c r="H83" s="182">
        <f t="shared" ca="1" si="17"/>
        <v>665.76706200000001</v>
      </c>
      <c r="I83" s="183">
        <f t="shared" ca="1" si="20"/>
        <v>495.2</v>
      </c>
      <c r="J83" s="180">
        <f t="shared" ca="1" si="21"/>
        <v>158.72</v>
      </c>
      <c r="K83" s="180">
        <f t="shared" ca="1" si="22"/>
        <v>9.0500000000000007</v>
      </c>
      <c r="L83" s="180">
        <f t="shared" ca="1" si="23"/>
        <v>2.79</v>
      </c>
      <c r="M83" s="181">
        <f t="shared" ca="1" si="24"/>
        <v>665.75999999999988</v>
      </c>
      <c r="N83" s="179">
        <f t="shared" ca="1" si="25"/>
        <v>495.20525279740457</v>
      </c>
      <c r="O83" s="180">
        <f t="shared" ca="1" si="26"/>
        <v>158.72168361067054</v>
      </c>
      <c r="P83" s="180">
        <f t="shared" ca="1" si="27"/>
        <v>9.0500959972062027</v>
      </c>
      <c r="Q83" s="180">
        <f t="shared" ca="1" si="28"/>
        <v>2.7900295947188183</v>
      </c>
      <c r="R83" s="181">
        <f t="shared" ca="1" si="29"/>
        <v>665.76706200000012</v>
      </c>
      <c r="W83" s="46"/>
      <c r="X83" s="46">
        <v>83</v>
      </c>
    </row>
    <row r="84" spans="1:24">
      <c r="A84" s="61" t="s">
        <v>126</v>
      </c>
      <c r="B84" s="174">
        <f t="shared" ca="1" si="18"/>
        <v>688.41594699999996</v>
      </c>
      <c r="C84" s="179">
        <f t="shared" ca="1" si="19"/>
        <v>512.05358098259171</v>
      </c>
      <c r="D84" s="180">
        <f t="shared" ca="1" si="19"/>
        <v>164.08620986082809</v>
      </c>
      <c r="E84" s="180">
        <f t="shared" ca="1" si="19"/>
        <v>9.354894195145004</v>
      </c>
      <c r="F84" s="181">
        <f t="shared" ca="1" si="19"/>
        <v>2.9212619614353348</v>
      </c>
      <c r="G84" s="182">
        <f t="shared" ca="1" si="16"/>
        <v>688.41594699999996</v>
      </c>
      <c r="H84" s="182">
        <f t="shared" ca="1" si="17"/>
        <v>665.76706200000001</v>
      </c>
      <c r="I84" s="183">
        <f t="shared" ca="1" si="20"/>
        <v>495.2</v>
      </c>
      <c r="J84" s="180">
        <f t="shared" ca="1" si="21"/>
        <v>158.72</v>
      </c>
      <c r="K84" s="180">
        <f t="shared" ca="1" si="22"/>
        <v>9.0500000000000007</v>
      </c>
      <c r="L84" s="180">
        <f t="shared" ca="1" si="23"/>
        <v>2.79</v>
      </c>
      <c r="M84" s="181">
        <f t="shared" ca="1" si="24"/>
        <v>665.75999999999988</v>
      </c>
      <c r="N84" s="179">
        <f t="shared" ca="1" si="25"/>
        <v>495.20525279740457</v>
      </c>
      <c r="O84" s="180">
        <f t="shared" ca="1" si="26"/>
        <v>158.72168361067054</v>
      </c>
      <c r="P84" s="180">
        <f t="shared" ca="1" si="27"/>
        <v>9.0500959972062027</v>
      </c>
      <c r="Q84" s="180">
        <f t="shared" ca="1" si="28"/>
        <v>2.7900295947188183</v>
      </c>
      <c r="R84" s="181">
        <f t="shared" ca="1" si="29"/>
        <v>665.76706200000012</v>
      </c>
      <c r="W84" s="46"/>
      <c r="X84" s="46">
        <v>84</v>
      </c>
    </row>
    <row r="85" spans="1:24">
      <c r="A85" s="61" t="s">
        <v>127</v>
      </c>
      <c r="B85" s="174">
        <f t="shared" ca="1" si="18"/>
        <v>688.41594699999996</v>
      </c>
      <c r="C85" s="179">
        <f t="shared" ca="1" si="19"/>
        <v>512.05358098259171</v>
      </c>
      <c r="D85" s="180">
        <f t="shared" ca="1" si="19"/>
        <v>164.08620986082809</v>
      </c>
      <c r="E85" s="180">
        <f t="shared" ca="1" si="19"/>
        <v>9.354894195145004</v>
      </c>
      <c r="F85" s="181">
        <f t="shared" ca="1" si="19"/>
        <v>2.9212619614353348</v>
      </c>
      <c r="G85" s="182">
        <f t="shared" ca="1" si="16"/>
        <v>688.41594699999996</v>
      </c>
      <c r="H85" s="182">
        <f t="shared" ca="1" si="17"/>
        <v>665.76706200000001</v>
      </c>
      <c r="I85" s="183">
        <f t="shared" ca="1" si="20"/>
        <v>495.2</v>
      </c>
      <c r="J85" s="180">
        <f t="shared" ca="1" si="21"/>
        <v>158.72</v>
      </c>
      <c r="K85" s="180">
        <f t="shared" ca="1" si="22"/>
        <v>9.0500000000000007</v>
      </c>
      <c r="L85" s="180">
        <f t="shared" ca="1" si="23"/>
        <v>2.79</v>
      </c>
      <c r="M85" s="181">
        <f t="shared" ca="1" si="24"/>
        <v>665.75999999999988</v>
      </c>
      <c r="N85" s="179">
        <f t="shared" ca="1" si="25"/>
        <v>495.20525279740457</v>
      </c>
      <c r="O85" s="180">
        <f t="shared" ca="1" si="26"/>
        <v>158.72168361067054</v>
      </c>
      <c r="P85" s="180">
        <f t="shared" ca="1" si="27"/>
        <v>9.0500959972062027</v>
      </c>
      <c r="Q85" s="180">
        <f t="shared" ca="1" si="28"/>
        <v>2.7900295947188183</v>
      </c>
      <c r="R85" s="181">
        <f t="shared" ca="1" si="29"/>
        <v>665.76706200000012</v>
      </c>
      <c r="W85" s="46"/>
      <c r="X85" s="46">
        <v>85</v>
      </c>
    </row>
    <row r="86" spans="1:24">
      <c r="A86" s="61" t="s">
        <v>128</v>
      </c>
      <c r="B86" s="174">
        <f t="shared" ca="1" si="18"/>
        <v>688.41594699999996</v>
      </c>
      <c r="C86" s="179">
        <f t="shared" ca="1" si="19"/>
        <v>512.05358098259171</v>
      </c>
      <c r="D86" s="180">
        <f t="shared" ca="1" si="19"/>
        <v>164.08620986082809</v>
      </c>
      <c r="E86" s="180">
        <f t="shared" ca="1" si="19"/>
        <v>9.354894195145004</v>
      </c>
      <c r="F86" s="181">
        <f t="shared" ca="1" si="19"/>
        <v>2.9212619614353348</v>
      </c>
      <c r="G86" s="182">
        <f t="shared" ca="1" si="16"/>
        <v>688.41594699999996</v>
      </c>
      <c r="H86" s="182">
        <f t="shared" ca="1" si="17"/>
        <v>665.76706200000001</v>
      </c>
      <c r="I86" s="183">
        <f t="shared" ca="1" si="20"/>
        <v>495.2</v>
      </c>
      <c r="J86" s="180">
        <f t="shared" ca="1" si="21"/>
        <v>158.72</v>
      </c>
      <c r="K86" s="180">
        <f t="shared" ca="1" si="22"/>
        <v>9.0500000000000007</v>
      </c>
      <c r="L86" s="180">
        <f t="shared" ca="1" si="23"/>
        <v>2.79</v>
      </c>
      <c r="M86" s="181">
        <f t="shared" ca="1" si="24"/>
        <v>665.75999999999988</v>
      </c>
      <c r="N86" s="179">
        <f t="shared" ca="1" si="25"/>
        <v>495.20525279740457</v>
      </c>
      <c r="O86" s="180">
        <f t="shared" ca="1" si="26"/>
        <v>158.72168361067054</v>
      </c>
      <c r="P86" s="180">
        <f t="shared" ca="1" si="27"/>
        <v>9.0500959972062027</v>
      </c>
      <c r="Q86" s="180">
        <f t="shared" ca="1" si="28"/>
        <v>2.7900295947188183</v>
      </c>
      <c r="R86" s="181">
        <f t="shared" ca="1" si="29"/>
        <v>665.76706200000012</v>
      </c>
      <c r="W86" s="46"/>
      <c r="X86" s="46">
        <v>86</v>
      </c>
    </row>
    <row r="87" spans="1:24">
      <c r="A87" s="61" t="s">
        <v>129</v>
      </c>
      <c r="B87" s="174">
        <f t="shared" ca="1" si="18"/>
        <v>688.41594699999996</v>
      </c>
      <c r="C87" s="179">
        <f t="shared" ca="1" si="19"/>
        <v>512.05358098259171</v>
      </c>
      <c r="D87" s="180">
        <f t="shared" ca="1" si="19"/>
        <v>164.08620986082809</v>
      </c>
      <c r="E87" s="180">
        <f t="shared" ca="1" si="19"/>
        <v>9.354894195145004</v>
      </c>
      <c r="F87" s="181">
        <f t="shared" ca="1" si="19"/>
        <v>2.9212619614353348</v>
      </c>
      <c r="G87" s="182">
        <f t="shared" ca="1" si="16"/>
        <v>688.41594699999996</v>
      </c>
      <c r="H87" s="182">
        <f t="shared" ca="1" si="17"/>
        <v>665.76706200000001</v>
      </c>
      <c r="I87" s="183">
        <f t="shared" ca="1" si="20"/>
        <v>495.2</v>
      </c>
      <c r="J87" s="180">
        <f t="shared" ca="1" si="21"/>
        <v>158.72</v>
      </c>
      <c r="K87" s="180">
        <f t="shared" ca="1" si="22"/>
        <v>9.0500000000000007</v>
      </c>
      <c r="L87" s="180">
        <f t="shared" ca="1" si="23"/>
        <v>2.79</v>
      </c>
      <c r="M87" s="181">
        <f t="shared" ca="1" si="24"/>
        <v>665.75999999999988</v>
      </c>
      <c r="N87" s="179">
        <f t="shared" ca="1" si="25"/>
        <v>495.20525279740457</v>
      </c>
      <c r="O87" s="180">
        <f t="shared" ca="1" si="26"/>
        <v>158.72168361067054</v>
      </c>
      <c r="P87" s="180">
        <f t="shared" ca="1" si="27"/>
        <v>9.0500959972062027</v>
      </c>
      <c r="Q87" s="180">
        <f t="shared" ca="1" si="28"/>
        <v>2.7900295947188183</v>
      </c>
      <c r="R87" s="181">
        <f t="shared" ca="1" si="29"/>
        <v>665.76706200000012</v>
      </c>
      <c r="W87" s="46"/>
      <c r="X87" s="46">
        <v>87</v>
      </c>
    </row>
    <row r="88" spans="1:24">
      <c r="A88" s="61" t="s">
        <v>130</v>
      </c>
      <c r="B88" s="174">
        <f t="shared" ca="1" si="18"/>
        <v>688.41594699999996</v>
      </c>
      <c r="C88" s="179">
        <f t="shared" ca="1" si="19"/>
        <v>512.05358098259171</v>
      </c>
      <c r="D88" s="180">
        <f t="shared" ca="1" si="19"/>
        <v>164.08620986082809</v>
      </c>
      <c r="E88" s="180">
        <f t="shared" ca="1" si="19"/>
        <v>9.354894195145004</v>
      </c>
      <c r="F88" s="181">
        <f t="shared" ca="1" si="19"/>
        <v>2.9212619614353348</v>
      </c>
      <c r="G88" s="182">
        <f t="shared" ca="1" si="16"/>
        <v>688.41594699999996</v>
      </c>
      <c r="H88" s="182">
        <f t="shared" ca="1" si="17"/>
        <v>665.76706200000001</v>
      </c>
      <c r="I88" s="183">
        <f t="shared" ca="1" si="20"/>
        <v>495.2</v>
      </c>
      <c r="J88" s="180">
        <f t="shared" ca="1" si="21"/>
        <v>158.72</v>
      </c>
      <c r="K88" s="180">
        <f t="shared" ca="1" si="22"/>
        <v>9.0500000000000007</v>
      </c>
      <c r="L88" s="180">
        <f t="shared" ca="1" si="23"/>
        <v>2.79</v>
      </c>
      <c r="M88" s="181">
        <f t="shared" ca="1" si="24"/>
        <v>665.75999999999988</v>
      </c>
      <c r="N88" s="179">
        <f t="shared" ca="1" si="25"/>
        <v>495.20525279740457</v>
      </c>
      <c r="O88" s="180">
        <f t="shared" ca="1" si="26"/>
        <v>158.72168361067054</v>
      </c>
      <c r="P88" s="180">
        <f t="shared" ca="1" si="27"/>
        <v>9.0500959972062027</v>
      </c>
      <c r="Q88" s="180">
        <f t="shared" ca="1" si="28"/>
        <v>2.7900295947188183</v>
      </c>
      <c r="R88" s="181">
        <f t="shared" ca="1" si="29"/>
        <v>665.76706200000012</v>
      </c>
      <c r="W88" s="46"/>
      <c r="X88" s="46">
        <v>88</v>
      </c>
    </row>
    <row r="89" spans="1:24">
      <c r="A89" s="61" t="s">
        <v>131</v>
      </c>
      <c r="B89" s="174">
        <f t="shared" ca="1" si="18"/>
        <v>688.41594699999996</v>
      </c>
      <c r="C89" s="179">
        <f t="shared" ca="1" si="19"/>
        <v>512.05358098259171</v>
      </c>
      <c r="D89" s="180">
        <f t="shared" ca="1" si="19"/>
        <v>164.08620986082809</v>
      </c>
      <c r="E89" s="180">
        <f t="shared" ca="1" si="19"/>
        <v>9.354894195145004</v>
      </c>
      <c r="F89" s="181">
        <f t="shared" ca="1" si="19"/>
        <v>2.9212619614353348</v>
      </c>
      <c r="G89" s="182">
        <f t="shared" ca="1" si="16"/>
        <v>688.41594699999996</v>
      </c>
      <c r="H89" s="182">
        <f t="shared" ca="1" si="17"/>
        <v>665.76706200000001</v>
      </c>
      <c r="I89" s="183">
        <f t="shared" ca="1" si="20"/>
        <v>495.2</v>
      </c>
      <c r="J89" s="180">
        <f t="shared" ca="1" si="21"/>
        <v>158.72</v>
      </c>
      <c r="K89" s="180">
        <f t="shared" ca="1" si="22"/>
        <v>9.0500000000000007</v>
      </c>
      <c r="L89" s="180">
        <f t="shared" ca="1" si="23"/>
        <v>2.79</v>
      </c>
      <c r="M89" s="181">
        <f t="shared" ca="1" si="24"/>
        <v>665.75999999999988</v>
      </c>
      <c r="N89" s="179">
        <f t="shared" ca="1" si="25"/>
        <v>495.20525279740457</v>
      </c>
      <c r="O89" s="180">
        <f t="shared" ca="1" si="26"/>
        <v>158.72168361067054</v>
      </c>
      <c r="P89" s="180">
        <f t="shared" ca="1" si="27"/>
        <v>9.0500959972062027</v>
      </c>
      <c r="Q89" s="180">
        <f t="shared" ca="1" si="28"/>
        <v>2.7900295947188183</v>
      </c>
      <c r="R89" s="181">
        <f t="shared" ca="1" si="29"/>
        <v>665.76706200000012</v>
      </c>
      <c r="W89" s="46"/>
      <c r="X89" s="46">
        <v>89</v>
      </c>
    </row>
    <row r="90" spans="1:24">
      <c r="A90" s="61" t="s">
        <v>132</v>
      </c>
      <c r="B90" s="174">
        <f t="shared" ca="1" si="18"/>
        <v>688.41594699999996</v>
      </c>
      <c r="C90" s="179">
        <f t="shared" ca="1" si="19"/>
        <v>512.05358098259171</v>
      </c>
      <c r="D90" s="180">
        <f t="shared" ca="1" si="19"/>
        <v>164.08620986082809</v>
      </c>
      <c r="E90" s="180">
        <f t="shared" ca="1" si="19"/>
        <v>9.354894195145004</v>
      </c>
      <c r="F90" s="181">
        <f t="shared" ca="1" si="19"/>
        <v>2.9212619614353348</v>
      </c>
      <c r="G90" s="182">
        <f t="shared" ca="1" si="16"/>
        <v>688.41594699999996</v>
      </c>
      <c r="H90" s="182">
        <f t="shared" ca="1" si="17"/>
        <v>665.76706200000001</v>
      </c>
      <c r="I90" s="183">
        <f t="shared" ca="1" si="20"/>
        <v>495.2</v>
      </c>
      <c r="J90" s="180">
        <f t="shared" ca="1" si="21"/>
        <v>158.72</v>
      </c>
      <c r="K90" s="180">
        <f t="shared" ca="1" si="22"/>
        <v>9.0500000000000007</v>
      </c>
      <c r="L90" s="180">
        <f t="shared" ca="1" si="23"/>
        <v>2.79</v>
      </c>
      <c r="M90" s="181">
        <f t="shared" ca="1" si="24"/>
        <v>665.75999999999988</v>
      </c>
      <c r="N90" s="179">
        <f t="shared" ca="1" si="25"/>
        <v>495.20525279740457</v>
      </c>
      <c r="O90" s="180">
        <f t="shared" ca="1" si="26"/>
        <v>158.72168361067054</v>
      </c>
      <c r="P90" s="180">
        <f t="shared" ca="1" si="27"/>
        <v>9.0500959972062027</v>
      </c>
      <c r="Q90" s="180">
        <f t="shared" ca="1" si="28"/>
        <v>2.7900295947188183</v>
      </c>
      <c r="R90" s="181">
        <f t="shared" ca="1" si="29"/>
        <v>665.76706200000012</v>
      </c>
      <c r="W90" s="46"/>
      <c r="X90" s="46">
        <v>90</v>
      </c>
    </row>
    <row r="91" spans="1:24">
      <c r="A91" s="61" t="s">
        <v>133</v>
      </c>
      <c r="B91" s="174">
        <f t="shared" ca="1" si="18"/>
        <v>688.41594699999996</v>
      </c>
      <c r="C91" s="179">
        <f t="shared" ca="1" si="19"/>
        <v>512.05358098259171</v>
      </c>
      <c r="D91" s="180">
        <f t="shared" ca="1" si="19"/>
        <v>164.08620986082809</v>
      </c>
      <c r="E91" s="180">
        <f t="shared" ca="1" si="19"/>
        <v>9.354894195145004</v>
      </c>
      <c r="F91" s="181">
        <f t="shared" ca="1" si="19"/>
        <v>2.9212619614353348</v>
      </c>
      <c r="G91" s="182">
        <f t="shared" ca="1" si="16"/>
        <v>688.41594699999996</v>
      </c>
      <c r="H91" s="182">
        <f t="shared" ca="1" si="17"/>
        <v>665.76706200000001</v>
      </c>
      <c r="I91" s="183">
        <f t="shared" ca="1" si="20"/>
        <v>495.2</v>
      </c>
      <c r="J91" s="180">
        <f t="shared" ca="1" si="21"/>
        <v>158.72</v>
      </c>
      <c r="K91" s="180">
        <f t="shared" ca="1" si="22"/>
        <v>9.0500000000000007</v>
      </c>
      <c r="L91" s="180">
        <f t="shared" ca="1" si="23"/>
        <v>2.79</v>
      </c>
      <c r="M91" s="181">
        <f t="shared" ca="1" si="24"/>
        <v>665.75999999999988</v>
      </c>
      <c r="N91" s="179">
        <f t="shared" ca="1" si="25"/>
        <v>495.20525279740457</v>
      </c>
      <c r="O91" s="180">
        <f t="shared" ca="1" si="26"/>
        <v>158.72168361067054</v>
      </c>
      <c r="P91" s="180">
        <f t="shared" ca="1" si="27"/>
        <v>9.0500959972062027</v>
      </c>
      <c r="Q91" s="180">
        <f t="shared" ca="1" si="28"/>
        <v>2.7900295947188183</v>
      </c>
      <c r="R91" s="181">
        <f t="shared" ca="1" si="29"/>
        <v>665.76706200000012</v>
      </c>
      <c r="W91" s="46"/>
      <c r="X91" s="46">
        <v>91</v>
      </c>
    </row>
    <row r="92" spans="1:24">
      <c r="A92" s="61" t="s">
        <v>134</v>
      </c>
      <c r="B92" s="174">
        <f t="shared" ca="1" si="18"/>
        <v>688.41594699999996</v>
      </c>
      <c r="C92" s="179">
        <f t="shared" ca="1" si="19"/>
        <v>512.05358098259171</v>
      </c>
      <c r="D92" s="180">
        <f t="shared" ca="1" si="19"/>
        <v>164.08620986082809</v>
      </c>
      <c r="E92" s="180">
        <f t="shared" ca="1" si="19"/>
        <v>9.354894195145004</v>
      </c>
      <c r="F92" s="181">
        <f t="shared" ca="1" si="19"/>
        <v>2.9212619614353348</v>
      </c>
      <c r="G92" s="182">
        <f t="shared" ca="1" si="16"/>
        <v>688.41594699999996</v>
      </c>
      <c r="H92" s="182">
        <f t="shared" ca="1" si="17"/>
        <v>665.76706200000001</v>
      </c>
      <c r="I92" s="183">
        <f t="shared" ca="1" si="20"/>
        <v>495.2</v>
      </c>
      <c r="J92" s="180">
        <f t="shared" ca="1" si="21"/>
        <v>158.72</v>
      </c>
      <c r="K92" s="180">
        <f t="shared" ca="1" si="22"/>
        <v>9.0500000000000007</v>
      </c>
      <c r="L92" s="180">
        <f t="shared" ca="1" si="23"/>
        <v>2.79</v>
      </c>
      <c r="M92" s="181">
        <f t="shared" ca="1" si="24"/>
        <v>665.75999999999988</v>
      </c>
      <c r="N92" s="179">
        <f t="shared" ca="1" si="25"/>
        <v>495.20525279740457</v>
      </c>
      <c r="O92" s="180">
        <f t="shared" ca="1" si="26"/>
        <v>158.72168361067054</v>
      </c>
      <c r="P92" s="180">
        <f t="shared" ca="1" si="27"/>
        <v>9.0500959972062027</v>
      </c>
      <c r="Q92" s="180">
        <f t="shared" ca="1" si="28"/>
        <v>2.7900295947188183</v>
      </c>
      <c r="R92" s="181">
        <f t="shared" ca="1" si="29"/>
        <v>665.76706200000012</v>
      </c>
      <c r="W92" s="46"/>
      <c r="X92" s="46">
        <v>92</v>
      </c>
    </row>
    <row r="93" spans="1:24">
      <c r="A93" s="61" t="s">
        <v>135</v>
      </c>
      <c r="B93" s="174">
        <f t="shared" ca="1" si="18"/>
        <v>688.41594699999996</v>
      </c>
      <c r="C93" s="179">
        <f t="shared" ca="1" si="19"/>
        <v>512.05358098259171</v>
      </c>
      <c r="D93" s="180">
        <f t="shared" ca="1" si="19"/>
        <v>164.08620986082809</v>
      </c>
      <c r="E93" s="180">
        <f t="shared" ca="1" si="19"/>
        <v>9.354894195145004</v>
      </c>
      <c r="F93" s="181">
        <f t="shared" ca="1" si="19"/>
        <v>2.9212619614353348</v>
      </c>
      <c r="G93" s="182">
        <f t="shared" ca="1" si="16"/>
        <v>688.41594699999996</v>
      </c>
      <c r="H93" s="182">
        <f t="shared" ca="1" si="17"/>
        <v>665.76706200000001</v>
      </c>
      <c r="I93" s="183">
        <f t="shared" ca="1" si="20"/>
        <v>495.2</v>
      </c>
      <c r="J93" s="180">
        <f t="shared" ca="1" si="21"/>
        <v>158.72</v>
      </c>
      <c r="K93" s="180">
        <f t="shared" ca="1" si="22"/>
        <v>9.0500000000000007</v>
      </c>
      <c r="L93" s="180">
        <f t="shared" ca="1" si="23"/>
        <v>2.79</v>
      </c>
      <c r="M93" s="181">
        <f t="shared" ca="1" si="24"/>
        <v>665.75999999999988</v>
      </c>
      <c r="N93" s="179">
        <f t="shared" ca="1" si="25"/>
        <v>495.20525279740457</v>
      </c>
      <c r="O93" s="180">
        <f t="shared" ca="1" si="26"/>
        <v>158.72168361067054</v>
      </c>
      <c r="P93" s="180">
        <f t="shared" ca="1" si="27"/>
        <v>9.0500959972062027</v>
      </c>
      <c r="Q93" s="180">
        <f t="shared" ca="1" si="28"/>
        <v>2.7900295947188183</v>
      </c>
      <c r="R93" s="181">
        <f t="shared" ca="1" si="29"/>
        <v>665.76706200000012</v>
      </c>
      <c r="W93" s="46"/>
      <c r="X93" s="46">
        <v>93</v>
      </c>
    </row>
    <row r="94" spans="1:24">
      <c r="A94" s="61" t="s">
        <v>136</v>
      </c>
      <c r="B94" s="174">
        <f t="shared" ca="1" si="18"/>
        <v>688.41594699999996</v>
      </c>
      <c r="C94" s="179">
        <f t="shared" ca="1" si="19"/>
        <v>512.05358098259171</v>
      </c>
      <c r="D94" s="180">
        <f t="shared" ca="1" si="19"/>
        <v>164.08620986082809</v>
      </c>
      <c r="E94" s="180">
        <f t="shared" ca="1" si="19"/>
        <v>9.354894195145004</v>
      </c>
      <c r="F94" s="181">
        <f t="shared" ca="1" si="19"/>
        <v>2.9212619614353348</v>
      </c>
      <c r="G94" s="182">
        <f t="shared" ca="1" si="16"/>
        <v>688.41594699999996</v>
      </c>
      <c r="H94" s="182">
        <f t="shared" ca="1" si="17"/>
        <v>665.76706200000001</v>
      </c>
      <c r="I94" s="183">
        <f t="shared" ca="1" si="20"/>
        <v>495.2</v>
      </c>
      <c r="J94" s="180">
        <f t="shared" ca="1" si="21"/>
        <v>158.72</v>
      </c>
      <c r="K94" s="180">
        <f t="shared" ca="1" si="22"/>
        <v>9.0500000000000007</v>
      </c>
      <c r="L94" s="180">
        <f t="shared" ca="1" si="23"/>
        <v>2.79</v>
      </c>
      <c r="M94" s="181">
        <f t="shared" ca="1" si="24"/>
        <v>665.75999999999988</v>
      </c>
      <c r="N94" s="179">
        <f t="shared" ca="1" si="25"/>
        <v>495.20525279740457</v>
      </c>
      <c r="O94" s="180">
        <f t="shared" ca="1" si="26"/>
        <v>158.72168361067054</v>
      </c>
      <c r="P94" s="180">
        <f t="shared" ca="1" si="27"/>
        <v>9.0500959972062027</v>
      </c>
      <c r="Q94" s="180">
        <f t="shared" ca="1" si="28"/>
        <v>2.7900295947188183</v>
      </c>
      <c r="R94" s="181">
        <f t="shared" ca="1" si="29"/>
        <v>665.76706200000012</v>
      </c>
      <c r="W94" s="46"/>
      <c r="X94" s="46">
        <v>94</v>
      </c>
    </row>
    <row r="95" spans="1:24">
      <c r="A95" s="61" t="s">
        <v>137</v>
      </c>
      <c r="B95" s="174">
        <f t="shared" ca="1" si="18"/>
        <v>688.41594699999996</v>
      </c>
      <c r="C95" s="179">
        <f t="shared" ca="1" si="19"/>
        <v>512.05358098259171</v>
      </c>
      <c r="D95" s="180">
        <f t="shared" ca="1" si="19"/>
        <v>164.08620986082809</v>
      </c>
      <c r="E95" s="180">
        <f t="shared" ca="1" si="19"/>
        <v>9.354894195145004</v>
      </c>
      <c r="F95" s="181">
        <f t="shared" ca="1" si="19"/>
        <v>2.9212619614353348</v>
      </c>
      <c r="G95" s="182">
        <f t="shared" ca="1" si="16"/>
        <v>688.41594699999996</v>
      </c>
      <c r="H95" s="182">
        <f t="shared" ca="1" si="17"/>
        <v>665.76706200000001</v>
      </c>
      <c r="I95" s="183">
        <f t="shared" ca="1" si="20"/>
        <v>495.2</v>
      </c>
      <c r="J95" s="180">
        <f t="shared" ca="1" si="21"/>
        <v>158.72</v>
      </c>
      <c r="K95" s="180">
        <f t="shared" ca="1" si="22"/>
        <v>9.0500000000000007</v>
      </c>
      <c r="L95" s="180">
        <f t="shared" ca="1" si="23"/>
        <v>2.79</v>
      </c>
      <c r="M95" s="181">
        <f t="shared" ca="1" si="24"/>
        <v>665.75999999999988</v>
      </c>
      <c r="N95" s="179">
        <f t="shared" ca="1" si="25"/>
        <v>495.20525279740457</v>
      </c>
      <c r="O95" s="180">
        <f t="shared" ca="1" si="26"/>
        <v>158.72168361067054</v>
      </c>
      <c r="P95" s="180">
        <f t="shared" ca="1" si="27"/>
        <v>9.0500959972062027</v>
      </c>
      <c r="Q95" s="180">
        <f t="shared" ca="1" si="28"/>
        <v>2.7900295947188183</v>
      </c>
      <c r="R95" s="181">
        <f t="shared" ca="1" si="29"/>
        <v>665.76706200000012</v>
      </c>
      <c r="W95" s="46"/>
      <c r="X95" s="46">
        <v>95</v>
      </c>
    </row>
    <row r="96" spans="1:24">
      <c r="A96" s="61" t="s">
        <v>138</v>
      </c>
      <c r="B96" s="174">
        <f t="shared" ca="1" si="18"/>
        <v>688.41594699999996</v>
      </c>
      <c r="C96" s="179">
        <f t="shared" ca="1" si="19"/>
        <v>512.05358098259171</v>
      </c>
      <c r="D96" s="180">
        <f t="shared" ca="1" si="19"/>
        <v>164.08620986082809</v>
      </c>
      <c r="E96" s="180">
        <f t="shared" ca="1" si="19"/>
        <v>9.354894195145004</v>
      </c>
      <c r="F96" s="181">
        <f t="shared" ca="1" si="19"/>
        <v>2.9212619614353348</v>
      </c>
      <c r="G96" s="182">
        <f t="shared" ca="1" si="16"/>
        <v>688.41594699999996</v>
      </c>
      <c r="H96" s="182">
        <f t="shared" ca="1" si="17"/>
        <v>665.76706200000001</v>
      </c>
      <c r="I96" s="183">
        <f t="shared" ca="1" si="20"/>
        <v>495.2</v>
      </c>
      <c r="J96" s="180">
        <f t="shared" ca="1" si="21"/>
        <v>158.72</v>
      </c>
      <c r="K96" s="180">
        <f t="shared" ca="1" si="22"/>
        <v>9.0500000000000007</v>
      </c>
      <c r="L96" s="180">
        <f t="shared" ca="1" si="23"/>
        <v>2.79</v>
      </c>
      <c r="M96" s="181">
        <f t="shared" ca="1" si="24"/>
        <v>665.75999999999988</v>
      </c>
      <c r="N96" s="179">
        <f t="shared" ca="1" si="25"/>
        <v>495.20525279740457</v>
      </c>
      <c r="O96" s="180">
        <f t="shared" ca="1" si="26"/>
        <v>158.72168361067054</v>
      </c>
      <c r="P96" s="180">
        <f t="shared" ca="1" si="27"/>
        <v>9.0500959972062027</v>
      </c>
      <c r="Q96" s="180">
        <f t="shared" ca="1" si="28"/>
        <v>2.7900295947188183</v>
      </c>
      <c r="R96" s="181">
        <f t="shared" ca="1" si="29"/>
        <v>665.76706200000012</v>
      </c>
      <c r="W96" s="46"/>
      <c r="X96" s="46">
        <v>96</v>
      </c>
    </row>
    <row r="97" spans="1:24">
      <c r="A97" s="61" t="s">
        <v>139</v>
      </c>
      <c r="B97" s="174">
        <f t="shared" ca="1" si="18"/>
        <v>688.41594699999996</v>
      </c>
      <c r="C97" s="179">
        <f t="shared" ca="1" si="19"/>
        <v>512.05358098259171</v>
      </c>
      <c r="D97" s="180">
        <f t="shared" ca="1" si="19"/>
        <v>164.08620986082809</v>
      </c>
      <c r="E97" s="180">
        <f t="shared" ca="1" si="19"/>
        <v>9.354894195145004</v>
      </c>
      <c r="F97" s="181">
        <f t="shared" ca="1" si="19"/>
        <v>2.9212619614353348</v>
      </c>
      <c r="G97" s="182">
        <f t="shared" ca="1" si="16"/>
        <v>688.41594699999996</v>
      </c>
      <c r="H97" s="182">
        <f t="shared" ca="1" si="17"/>
        <v>665.76706200000001</v>
      </c>
      <c r="I97" s="183">
        <f t="shared" ca="1" si="20"/>
        <v>495.2</v>
      </c>
      <c r="J97" s="180">
        <f t="shared" ca="1" si="21"/>
        <v>158.72</v>
      </c>
      <c r="K97" s="180">
        <f t="shared" ca="1" si="22"/>
        <v>9.0500000000000007</v>
      </c>
      <c r="L97" s="180">
        <f t="shared" ca="1" si="23"/>
        <v>2.79</v>
      </c>
      <c r="M97" s="181">
        <f t="shared" ca="1" si="24"/>
        <v>665.75999999999988</v>
      </c>
      <c r="N97" s="179">
        <f t="shared" ca="1" si="25"/>
        <v>495.20525279740457</v>
      </c>
      <c r="O97" s="180">
        <f t="shared" ca="1" si="26"/>
        <v>158.72168361067054</v>
      </c>
      <c r="P97" s="180">
        <f t="shared" ca="1" si="27"/>
        <v>9.0500959972062027</v>
      </c>
      <c r="Q97" s="180">
        <f t="shared" ca="1" si="28"/>
        <v>2.7900295947188183</v>
      </c>
      <c r="R97" s="181">
        <f t="shared" ca="1" si="29"/>
        <v>665.76706200000012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688.41594699999996</v>
      </c>
      <c r="C98" s="184">
        <f t="shared" ca="1" si="19"/>
        <v>512.05358098259171</v>
      </c>
      <c r="D98" s="185">
        <f t="shared" ca="1" si="19"/>
        <v>164.08620986082809</v>
      </c>
      <c r="E98" s="185">
        <f t="shared" ca="1" si="19"/>
        <v>9.354894195145004</v>
      </c>
      <c r="F98" s="186">
        <f t="shared" ca="1" si="19"/>
        <v>2.9212619614353348</v>
      </c>
      <c r="G98" s="187">
        <f t="shared" ca="1" si="16"/>
        <v>688.41594699999996</v>
      </c>
      <c r="H98" s="187">
        <f t="shared" ca="1" si="17"/>
        <v>665.76706200000001</v>
      </c>
      <c r="I98" s="188">
        <f t="shared" ca="1" si="20"/>
        <v>495.2</v>
      </c>
      <c r="J98" s="185">
        <f t="shared" ca="1" si="21"/>
        <v>158.72</v>
      </c>
      <c r="K98" s="185">
        <f t="shared" ca="1" si="22"/>
        <v>9.0500000000000007</v>
      </c>
      <c r="L98" s="185">
        <f t="shared" ca="1" si="23"/>
        <v>2.79</v>
      </c>
      <c r="M98" s="186">
        <f t="shared" ca="1" si="24"/>
        <v>665.75999999999988</v>
      </c>
      <c r="N98" s="184">
        <f t="shared" ca="1" si="25"/>
        <v>495.20525279740457</v>
      </c>
      <c r="O98" s="185">
        <f t="shared" ca="1" si="26"/>
        <v>158.72168361067054</v>
      </c>
      <c r="P98" s="185">
        <f t="shared" ca="1" si="27"/>
        <v>9.0500959972062027</v>
      </c>
      <c r="Q98" s="185">
        <f t="shared" ca="1" si="28"/>
        <v>2.7900295947188183</v>
      </c>
      <c r="R98" s="186">
        <f t="shared" ca="1" si="29"/>
        <v>665.76706200000012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16.526857727999989</v>
      </c>
      <c r="C99" s="56">
        <f t="shared" ref="C99:R99" ca="1" si="30">SUM(C3:C98)/4000</f>
        <v>12.292912037977834</v>
      </c>
      <c r="D99" s="54">
        <f t="shared" ca="1" si="30"/>
        <v>3.9392310089769875</v>
      </c>
      <c r="E99" s="54">
        <f t="shared" ca="1" si="30"/>
        <v>0.22458370712852524</v>
      </c>
      <c r="F99" s="55">
        <f t="shared" ca="1" si="30"/>
        <v>7.0130973916645786E-2</v>
      </c>
      <c r="G99" s="59">
        <f t="shared" ca="1" si="30"/>
        <v>12.208435955499995</v>
      </c>
      <c r="H99" s="59">
        <f t="shared" ca="1" si="30"/>
        <v>11.80677840399999</v>
      </c>
      <c r="I99" s="171">
        <f t="shared" ca="1" si="30"/>
        <v>8.6126274999999985</v>
      </c>
      <c r="J99" s="54">
        <f t="shared" ca="1" si="30"/>
        <v>2.9539374999999968</v>
      </c>
      <c r="K99" s="54">
        <f t="shared" ca="1" si="30"/>
        <v>0.17313249999999974</v>
      </c>
      <c r="L99" s="54">
        <f t="shared" ca="1" si="30"/>
        <v>6.6959999999999964E-2</v>
      </c>
      <c r="M99" s="55">
        <f t="shared" ca="1" si="30"/>
        <v>11.806657500000014</v>
      </c>
      <c r="N99" s="56">
        <f t="shared" ca="1" si="30"/>
        <v>8.61271632207945</v>
      </c>
      <c r="O99" s="54">
        <f t="shared" ca="1" si="30"/>
        <v>2.95396701917557</v>
      </c>
      <c r="P99" s="54">
        <f t="shared" ca="1" si="30"/>
        <v>0.17313436991174874</v>
      </c>
      <c r="Q99" s="54">
        <f t="shared" ca="1" si="30"/>
        <v>6.6960692833238286E-2</v>
      </c>
      <c r="R99" s="55">
        <f t="shared" ca="1" si="30"/>
        <v>11.80677840399999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-5.2527974045801784E-3</v>
      </c>
      <c r="L3" s="24">
        <f>BRPL_EOD!L3-BRPL_ISGS_exbus!L3</f>
        <v>0</v>
      </c>
      <c r="M3" s="24">
        <f>BRPL_EOD!M3-BRPL_ISGS_exbus!M3</f>
        <v>-1.9108887704959443E-3</v>
      </c>
      <c r="N3" s="24">
        <f>BRPL_EOD!N3-BRPL_ISGS_exbus!N3</f>
        <v>9.2684412668830873E-4</v>
      </c>
      <c r="O3" s="24">
        <f>BRPL_EOD!O3-BRPL_ISGS_exbus!O3</f>
        <v>-2.3569207317137852E-3</v>
      </c>
      <c r="P3" s="24">
        <f>BRPL_EOD!P3-BRPL_ISGS_exbus!P3</f>
        <v>-9.3477435367717021E-4</v>
      </c>
      <c r="Q3" s="24">
        <f>BRPL_EOD!Q3-BRPL_ISGS_exbus!Q3</f>
        <v>1.9936171767920285E-3</v>
      </c>
      <c r="R3" s="24">
        <f>BRPL_EOD!R3-BRPL_ISGS_exbus!R3</f>
        <v>-6.1557346844764993E-4</v>
      </c>
      <c r="S3" s="24">
        <f>BRPL_EOD!S3-BRPL_ISGS_exbus!S3</f>
        <v>4.559476065818302E-3</v>
      </c>
      <c r="T3" s="24">
        <f>BRPL_EOD!T3-BRPL_ISGS_exbus!T3</f>
        <v>7.8883612040159257E-4</v>
      </c>
      <c r="U3" s="24">
        <f>BRPL_EOD!U3-BRPL_ISGS_exbus!U3</f>
        <v>-1.5905070198556359E-3</v>
      </c>
      <c r="V3" s="24">
        <f>BRPL_EOD!V3-BRPL_ISGS_exbus!V3</f>
        <v>1.8980516898583488E-3</v>
      </c>
      <c r="W3" s="24">
        <f>BRPL_EOD!W3-BRPL_ISGS_exbus!W3</f>
        <v>2.4532341057632578E-3</v>
      </c>
      <c r="X3" s="24">
        <f>BRPL_EOD!X3-BRPL_ISGS_exbus!X3</f>
        <v>4.7284364068644891E-4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-5.2527974045801784E-3</v>
      </c>
      <c r="L4" s="24">
        <f>BRPL_EOD!L4-BRPL_ISGS_exbus!L4</f>
        <v>0</v>
      </c>
      <c r="M4" s="24">
        <f>BRPL_EOD!M4-BRPL_ISGS_exbus!M4</f>
        <v>-1.9108887704959443E-3</v>
      </c>
      <c r="N4" s="24">
        <f>BRPL_EOD!N4-BRPL_ISGS_exbus!N4</f>
        <v>9.2684412668830873E-4</v>
      </c>
      <c r="O4" s="24">
        <f>BRPL_EOD!O4-BRPL_ISGS_exbus!O4</f>
        <v>-2.3569207317137852E-3</v>
      </c>
      <c r="P4" s="24">
        <f>BRPL_EOD!P4-BRPL_ISGS_exbus!P4</f>
        <v>-9.3477435367717021E-4</v>
      </c>
      <c r="Q4" s="24">
        <f>BRPL_EOD!Q4-BRPL_ISGS_exbus!Q4</f>
        <v>1.9936171767920285E-3</v>
      </c>
      <c r="R4" s="24">
        <f>BRPL_EOD!R4-BRPL_ISGS_exbus!R4</f>
        <v>-6.1557346844764993E-4</v>
      </c>
      <c r="S4" s="24">
        <f>BRPL_EOD!S4-BRPL_ISGS_exbus!S4</f>
        <v>4.559476065818302E-3</v>
      </c>
      <c r="T4" s="24">
        <f>BRPL_EOD!T4-BRPL_ISGS_exbus!T4</f>
        <v>7.8883612040159257E-4</v>
      </c>
      <c r="U4" s="24">
        <f>BRPL_EOD!U4-BRPL_ISGS_exbus!U4</f>
        <v>-1.5905070198556359E-3</v>
      </c>
      <c r="V4" s="24">
        <f>BRPL_EOD!V4-BRPL_ISGS_exbus!V4</f>
        <v>1.8980516898583488E-3</v>
      </c>
      <c r="W4" s="24">
        <f>BRPL_EOD!W4-BRPL_ISGS_exbus!W4</f>
        <v>2.4532341057632578E-3</v>
      </c>
      <c r="X4" s="24">
        <f>BRPL_EOD!X4-BRPL_ISGS_exbus!X4</f>
        <v>4.7284364068644891E-4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-5.2527974045801784E-3</v>
      </c>
      <c r="L5" s="24">
        <f>BRPL_EOD!L5-BRPL_ISGS_exbus!L5</f>
        <v>0</v>
      </c>
      <c r="M5" s="24">
        <f>BRPL_EOD!M5-BRPL_ISGS_exbus!M5</f>
        <v>-1.9108887704959443E-3</v>
      </c>
      <c r="N5" s="24">
        <f>BRPL_EOD!N5-BRPL_ISGS_exbus!N5</f>
        <v>9.2684412668830873E-4</v>
      </c>
      <c r="O5" s="24">
        <f>BRPL_EOD!O5-BRPL_ISGS_exbus!O5</f>
        <v>-2.3569207317137852E-3</v>
      </c>
      <c r="P5" s="24">
        <f>BRPL_EOD!P5-BRPL_ISGS_exbus!P5</f>
        <v>-9.3477435367717021E-4</v>
      </c>
      <c r="Q5" s="24">
        <f>BRPL_EOD!Q5-BRPL_ISGS_exbus!Q5</f>
        <v>1.9936171767920285E-3</v>
      </c>
      <c r="R5" s="24">
        <f>BRPL_EOD!R5-BRPL_ISGS_exbus!R5</f>
        <v>-6.1557346844764993E-4</v>
      </c>
      <c r="S5" s="24">
        <f>BRPL_EOD!S5-BRPL_ISGS_exbus!S5</f>
        <v>4.559476065818302E-3</v>
      </c>
      <c r="T5" s="24">
        <f>BRPL_EOD!T5-BRPL_ISGS_exbus!T5</f>
        <v>7.8883612040159257E-4</v>
      </c>
      <c r="U5" s="24">
        <f>BRPL_EOD!U5-BRPL_ISGS_exbus!U5</f>
        <v>-1.5905070198556359E-3</v>
      </c>
      <c r="V5" s="24">
        <f>BRPL_EOD!V5-BRPL_ISGS_exbus!V5</f>
        <v>1.8980516898583488E-3</v>
      </c>
      <c r="W5" s="24">
        <f>BRPL_EOD!W5-BRPL_ISGS_exbus!W5</f>
        <v>2.4532341057632578E-3</v>
      </c>
      <c r="X5" s="24">
        <f>BRPL_EOD!X5-BRPL_ISGS_exbus!X5</f>
        <v>4.7284364068644891E-4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-5.2527974045801784E-3</v>
      </c>
      <c r="L6" s="24">
        <f>BRPL_EOD!L6-BRPL_ISGS_exbus!L6</f>
        <v>0</v>
      </c>
      <c r="M6" s="24">
        <f>BRPL_EOD!M6-BRPL_ISGS_exbus!M6</f>
        <v>-1.9108887704959443E-3</v>
      </c>
      <c r="N6" s="24">
        <f>BRPL_EOD!N6-BRPL_ISGS_exbus!N6</f>
        <v>9.2684412668830873E-4</v>
      </c>
      <c r="O6" s="24">
        <f>BRPL_EOD!O6-BRPL_ISGS_exbus!O6</f>
        <v>-2.3569207317137852E-3</v>
      </c>
      <c r="P6" s="24">
        <f>BRPL_EOD!P6-BRPL_ISGS_exbus!P6</f>
        <v>-9.3477435367717021E-4</v>
      </c>
      <c r="Q6" s="24">
        <f>BRPL_EOD!Q6-BRPL_ISGS_exbus!Q6</f>
        <v>1.9936171767920285E-3</v>
      </c>
      <c r="R6" s="24">
        <f>BRPL_EOD!R6-BRPL_ISGS_exbus!R6</f>
        <v>-6.1557346844764993E-4</v>
      </c>
      <c r="S6" s="24">
        <f>BRPL_EOD!S6-BRPL_ISGS_exbus!S6</f>
        <v>4.559476065818302E-3</v>
      </c>
      <c r="T6" s="24">
        <f>BRPL_EOD!T6-BRPL_ISGS_exbus!T6</f>
        <v>7.8883612040159257E-4</v>
      </c>
      <c r="U6" s="24">
        <f>BRPL_EOD!U6-BRPL_ISGS_exbus!U6</f>
        <v>-1.5905070198556359E-3</v>
      </c>
      <c r="V6" s="24">
        <f>BRPL_EOD!V6-BRPL_ISGS_exbus!V6</f>
        <v>1.8980516898583488E-3</v>
      </c>
      <c r="W6" s="24">
        <f>BRPL_EOD!W6-BRPL_ISGS_exbus!W6</f>
        <v>2.4532341057632578E-3</v>
      </c>
      <c r="X6" s="24">
        <f>BRPL_EOD!X6-BRPL_ISGS_exbus!X6</f>
        <v>4.7284364068644891E-4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-5.2527974045801784E-3</v>
      </c>
      <c r="L7" s="24">
        <f>BRPL_EOD!L7-BRPL_ISGS_exbus!L7</f>
        <v>0</v>
      </c>
      <c r="M7" s="24">
        <f>BRPL_EOD!M7-BRPL_ISGS_exbus!M7</f>
        <v>-1.9108887704959443E-3</v>
      </c>
      <c r="N7" s="24">
        <f>BRPL_EOD!N7-BRPL_ISGS_exbus!N7</f>
        <v>9.2684412668830873E-4</v>
      </c>
      <c r="O7" s="24">
        <f>BRPL_EOD!O7-BRPL_ISGS_exbus!O7</f>
        <v>-2.3569207317137852E-3</v>
      </c>
      <c r="P7" s="24">
        <f>BRPL_EOD!P7-BRPL_ISGS_exbus!P7</f>
        <v>-9.3477435367717021E-4</v>
      </c>
      <c r="Q7" s="24">
        <f>BRPL_EOD!Q7-BRPL_ISGS_exbus!Q7</f>
        <v>1.9936171767920285E-3</v>
      </c>
      <c r="R7" s="24">
        <f>BRPL_EOD!R7-BRPL_ISGS_exbus!R7</f>
        <v>-6.1557346844764993E-4</v>
      </c>
      <c r="S7" s="24">
        <f>BRPL_EOD!S7-BRPL_ISGS_exbus!S7</f>
        <v>4.559476065818302E-3</v>
      </c>
      <c r="T7" s="24">
        <f>BRPL_EOD!T7-BRPL_ISGS_exbus!T7</f>
        <v>7.8883612040159257E-4</v>
      </c>
      <c r="U7" s="24">
        <f>BRPL_EOD!U7-BRPL_ISGS_exbus!U7</f>
        <v>-1.5905070198556359E-3</v>
      </c>
      <c r="V7" s="24">
        <f>BRPL_EOD!V7-BRPL_ISGS_exbus!V7</f>
        <v>1.8980516898583488E-3</v>
      </c>
      <c r="W7" s="24">
        <f>BRPL_EOD!W7-BRPL_ISGS_exbus!W7</f>
        <v>2.4532341057632578E-3</v>
      </c>
      <c r="X7" s="24">
        <f>BRPL_EOD!X7-BRPL_ISGS_exbus!X7</f>
        <v>4.7284364068644891E-4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-5.2527974045801784E-3</v>
      </c>
      <c r="L8" s="24">
        <f>BRPL_EOD!L8-BRPL_ISGS_exbus!L8</f>
        <v>0</v>
      </c>
      <c r="M8" s="24">
        <f>BRPL_EOD!M8-BRPL_ISGS_exbus!M8</f>
        <v>-1.9108887704959443E-3</v>
      </c>
      <c r="N8" s="24">
        <f>BRPL_EOD!N8-BRPL_ISGS_exbus!N8</f>
        <v>9.2684412668830873E-4</v>
      </c>
      <c r="O8" s="24">
        <f>BRPL_EOD!O8-BRPL_ISGS_exbus!O8</f>
        <v>-2.3569207317137852E-3</v>
      </c>
      <c r="P8" s="24">
        <f>BRPL_EOD!P8-BRPL_ISGS_exbus!P8</f>
        <v>-9.3477435367717021E-4</v>
      </c>
      <c r="Q8" s="24">
        <f>BRPL_EOD!Q8-BRPL_ISGS_exbus!Q8</f>
        <v>1.9936171767920285E-3</v>
      </c>
      <c r="R8" s="24">
        <f>BRPL_EOD!R8-BRPL_ISGS_exbus!R8</f>
        <v>-6.1557346844764993E-4</v>
      </c>
      <c r="S8" s="24">
        <f>BRPL_EOD!S8-BRPL_ISGS_exbus!S8</f>
        <v>4.559476065818302E-3</v>
      </c>
      <c r="T8" s="24">
        <f>BRPL_EOD!T8-BRPL_ISGS_exbus!T8</f>
        <v>7.8883612040159257E-4</v>
      </c>
      <c r="U8" s="24">
        <f>BRPL_EOD!U8-BRPL_ISGS_exbus!U8</f>
        <v>-1.5905070198556359E-3</v>
      </c>
      <c r="V8" s="24">
        <f>BRPL_EOD!V8-BRPL_ISGS_exbus!V8</f>
        <v>1.8980516898583488E-3</v>
      </c>
      <c r="W8" s="24">
        <f>BRPL_EOD!W8-BRPL_ISGS_exbus!W8</f>
        <v>2.4532341057632578E-3</v>
      </c>
      <c r="X8" s="24">
        <f>BRPL_EOD!X8-BRPL_ISGS_exbus!X8</f>
        <v>4.7284364068644891E-4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-5.2527974045801784E-3</v>
      </c>
      <c r="L9" s="24">
        <f>BRPL_EOD!L9-BRPL_ISGS_exbus!L9</f>
        <v>0</v>
      </c>
      <c r="M9" s="24">
        <f>BRPL_EOD!M9-BRPL_ISGS_exbus!M9</f>
        <v>-1.9108887704959443E-3</v>
      </c>
      <c r="N9" s="24">
        <f>BRPL_EOD!N9-BRPL_ISGS_exbus!N9</f>
        <v>9.2684412668830873E-4</v>
      </c>
      <c r="O9" s="24">
        <f>BRPL_EOD!O9-BRPL_ISGS_exbus!O9</f>
        <v>-2.3569207317137852E-3</v>
      </c>
      <c r="P9" s="24">
        <f>BRPL_EOD!P9-BRPL_ISGS_exbus!P9</f>
        <v>-9.3477435367717021E-4</v>
      </c>
      <c r="Q9" s="24">
        <f>BRPL_EOD!Q9-BRPL_ISGS_exbus!Q9</f>
        <v>1.9936171767920285E-3</v>
      </c>
      <c r="R9" s="24">
        <f>BRPL_EOD!R9-BRPL_ISGS_exbus!R9</f>
        <v>-6.1557346844764993E-4</v>
      </c>
      <c r="S9" s="24">
        <f>BRPL_EOD!S9-BRPL_ISGS_exbus!S9</f>
        <v>4.559476065818302E-3</v>
      </c>
      <c r="T9" s="24">
        <f>BRPL_EOD!T9-BRPL_ISGS_exbus!T9</f>
        <v>7.8883612040159257E-4</v>
      </c>
      <c r="U9" s="24">
        <f>BRPL_EOD!U9-BRPL_ISGS_exbus!U9</f>
        <v>-1.5905070198556359E-3</v>
      </c>
      <c r="V9" s="24">
        <f>BRPL_EOD!V9-BRPL_ISGS_exbus!V9</f>
        <v>1.8980516898583488E-3</v>
      </c>
      <c r="W9" s="24">
        <f>BRPL_EOD!W9-BRPL_ISGS_exbus!W9</f>
        <v>2.4532341057632578E-3</v>
      </c>
      <c r="X9" s="24">
        <f>BRPL_EOD!X9-BRPL_ISGS_exbus!X9</f>
        <v>4.7284364068644891E-4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-5.2527974045801784E-3</v>
      </c>
      <c r="L10" s="24">
        <f>BRPL_EOD!L10-BRPL_ISGS_exbus!L10</f>
        <v>0</v>
      </c>
      <c r="M10" s="24">
        <f>BRPL_EOD!M10-BRPL_ISGS_exbus!M10</f>
        <v>-1.9108887704959443E-3</v>
      </c>
      <c r="N10" s="24">
        <f>BRPL_EOD!N10-BRPL_ISGS_exbus!N10</f>
        <v>9.2684412668830873E-4</v>
      </c>
      <c r="O10" s="24">
        <f>BRPL_EOD!O10-BRPL_ISGS_exbus!O10</f>
        <v>-2.3569207317137852E-3</v>
      </c>
      <c r="P10" s="24">
        <f>BRPL_EOD!P10-BRPL_ISGS_exbus!P10</f>
        <v>-9.3477435367717021E-4</v>
      </c>
      <c r="Q10" s="24">
        <f>BRPL_EOD!Q10-BRPL_ISGS_exbus!Q10</f>
        <v>1.9936171767920285E-3</v>
      </c>
      <c r="R10" s="24">
        <f>BRPL_EOD!R10-BRPL_ISGS_exbus!R10</f>
        <v>-6.1557346844764993E-4</v>
      </c>
      <c r="S10" s="24">
        <f>BRPL_EOD!S10-BRPL_ISGS_exbus!S10</f>
        <v>4.559476065818302E-3</v>
      </c>
      <c r="T10" s="24">
        <f>BRPL_EOD!T10-BRPL_ISGS_exbus!T10</f>
        <v>7.8883612040159257E-4</v>
      </c>
      <c r="U10" s="24">
        <f>BRPL_EOD!U10-BRPL_ISGS_exbus!U10</f>
        <v>-1.5905070198556359E-3</v>
      </c>
      <c r="V10" s="24">
        <f>BRPL_EOD!V10-BRPL_ISGS_exbus!V10</f>
        <v>1.8980516898583488E-3</v>
      </c>
      <c r="W10" s="24">
        <f>BRPL_EOD!W10-BRPL_ISGS_exbus!W10</f>
        <v>2.4532341057632578E-3</v>
      </c>
      <c r="X10" s="24">
        <f>BRPL_EOD!X10-BRPL_ISGS_exbus!X10</f>
        <v>4.7284364068644891E-4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-5.2527974045801784E-3</v>
      </c>
      <c r="L11" s="24">
        <f>BRPL_EOD!L11-BRPL_ISGS_exbus!L11</f>
        <v>0</v>
      </c>
      <c r="M11" s="24">
        <f>BRPL_EOD!M11-BRPL_ISGS_exbus!M11</f>
        <v>-1.9108887704959443E-3</v>
      </c>
      <c r="N11" s="24">
        <f>BRPL_EOD!N11-BRPL_ISGS_exbus!N11</f>
        <v>9.2684412668830873E-4</v>
      </c>
      <c r="O11" s="24">
        <f>BRPL_EOD!O11-BRPL_ISGS_exbus!O11</f>
        <v>-2.3569207317137852E-3</v>
      </c>
      <c r="P11" s="24">
        <f>BRPL_EOD!P11-BRPL_ISGS_exbus!P11</f>
        <v>-9.3477435367717021E-4</v>
      </c>
      <c r="Q11" s="24">
        <f>BRPL_EOD!Q11-BRPL_ISGS_exbus!Q11</f>
        <v>1.9936171767920285E-3</v>
      </c>
      <c r="R11" s="24">
        <f>BRPL_EOD!R11-BRPL_ISGS_exbus!R11</f>
        <v>-6.1557346844764993E-4</v>
      </c>
      <c r="S11" s="24">
        <f>BRPL_EOD!S11-BRPL_ISGS_exbus!S11</f>
        <v>4.559476065818302E-3</v>
      </c>
      <c r="T11" s="24">
        <f>BRPL_EOD!T11-BRPL_ISGS_exbus!T11</f>
        <v>7.8883612040159257E-4</v>
      </c>
      <c r="U11" s="24">
        <f>BRPL_EOD!U11-BRPL_ISGS_exbus!U11</f>
        <v>-1.5905070198556359E-3</v>
      </c>
      <c r="V11" s="24">
        <f>BRPL_EOD!V11-BRPL_ISGS_exbus!V11</f>
        <v>1.8980516898583488E-3</v>
      </c>
      <c r="W11" s="24">
        <f>BRPL_EOD!W11-BRPL_ISGS_exbus!W11</f>
        <v>2.4532341057632578E-3</v>
      </c>
      <c r="X11" s="24">
        <f>BRPL_EOD!X11-BRPL_ISGS_exbus!X11</f>
        <v>4.7284364068644891E-4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-5.2527974045801784E-3</v>
      </c>
      <c r="L12" s="24">
        <f>BRPL_EOD!L12-BRPL_ISGS_exbus!L12</f>
        <v>0</v>
      </c>
      <c r="M12" s="24">
        <f>BRPL_EOD!M12-BRPL_ISGS_exbus!M12</f>
        <v>-1.9108887704959443E-3</v>
      </c>
      <c r="N12" s="24">
        <f>BRPL_EOD!N12-BRPL_ISGS_exbus!N12</f>
        <v>9.2684412668830873E-4</v>
      </c>
      <c r="O12" s="24">
        <f>BRPL_EOD!O12-BRPL_ISGS_exbus!O12</f>
        <v>-2.3569207317137852E-3</v>
      </c>
      <c r="P12" s="24">
        <f>BRPL_EOD!P12-BRPL_ISGS_exbus!P12</f>
        <v>-9.3477435367717021E-4</v>
      </c>
      <c r="Q12" s="24">
        <f>BRPL_EOD!Q12-BRPL_ISGS_exbus!Q12</f>
        <v>1.9936171767920285E-3</v>
      </c>
      <c r="R12" s="24">
        <f>BRPL_EOD!R12-BRPL_ISGS_exbus!R12</f>
        <v>-6.1557346844764993E-4</v>
      </c>
      <c r="S12" s="24">
        <f>BRPL_EOD!S12-BRPL_ISGS_exbus!S12</f>
        <v>4.559476065818302E-3</v>
      </c>
      <c r="T12" s="24">
        <f>BRPL_EOD!T12-BRPL_ISGS_exbus!T12</f>
        <v>7.8883612040159257E-4</v>
      </c>
      <c r="U12" s="24">
        <f>BRPL_EOD!U12-BRPL_ISGS_exbus!U12</f>
        <v>-1.5905070198556359E-3</v>
      </c>
      <c r="V12" s="24">
        <f>BRPL_EOD!V12-BRPL_ISGS_exbus!V12</f>
        <v>1.8980516898583488E-3</v>
      </c>
      <c r="W12" s="24">
        <f>BRPL_EOD!W12-BRPL_ISGS_exbus!W12</f>
        <v>2.4532341057632578E-3</v>
      </c>
      <c r="X12" s="24">
        <f>BRPL_EOD!X12-BRPL_ISGS_exbus!X12</f>
        <v>4.7284364068644891E-4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8.0033958568606067E-3</v>
      </c>
      <c r="L13" s="24">
        <f>BRPL_EOD!L13-BRPL_ISGS_exbus!L13</f>
        <v>0</v>
      </c>
      <c r="M13" s="24">
        <f>BRPL_EOD!M13-BRPL_ISGS_exbus!M13</f>
        <v>-1.9108887704959443E-3</v>
      </c>
      <c r="N13" s="24">
        <f>BRPL_EOD!N13-BRPL_ISGS_exbus!N13</f>
        <v>9.2684412668830873E-4</v>
      </c>
      <c r="O13" s="24">
        <f>BRPL_EOD!O13-BRPL_ISGS_exbus!O13</f>
        <v>-2.3569207317137852E-3</v>
      </c>
      <c r="P13" s="24">
        <f>BRPL_EOD!P13-BRPL_ISGS_exbus!P13</f>
        <v>-9.3477435367717021E-4</v>
      </c>
      <c r="Q13" s="24">
        <f>BRPL_EOD!Q13-BRPL_ISGS_exbus!Q13</f>
        <v>1.9936171767920285E-3</v>
      </c>
      <c r="R13" s="24">
        <f>BRPL_EOD!R13-BRPL_ISGS_exbus!R13</f>
        <v>-6.1557346844764993E-4</v>
      </c>
      <c r="S13" s="24">
        <f>BRPL_EOD!S13-BRPL_ISGS_exbus!S13</f>
        <v>4.559476065818302E-3</v>
      </c>
      <c r="T13" s="24">
        <f>BRPL_EOD!T13-BRPL_ISGS_exbus!T13</f>
        <v>7.8883612040159257E-4</v>
      </c>
      <c r="U13" s="24">
        <f>BRPL_EOD!U13-BRPL_ISGS_exbus!U13</f>
        <v>-1.5905070198556359E-3</v>
      </c>
      <c r="V13" s="24">
        <f>BRPL_EOD!V13-BRPL_ISGS_exbus!V13</f>
        <v>1.8980516898583488E-3</v>
      </c>
      <c r="W13" s="24">
        <f>BRPL_EOD!W13-BRPL_ISGS_exbus!W13</f>
        <v>2.4532341057632578E-3</v>
      </c>
      <c r="X13" s="24">
        <f>BRPL_EOD!X13-BRPL_ISGS_exbus!X13</f>
        <v>4.7284364068644891E-4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-8.0564801876334968E-3</v>
      </c>
      <c r="L14" s="24">
        <f>BRPL_EOD!L14-BRPL_ISGS_exbus!L14</f>
        <v>0</v>
      </c>
      <c r="M14" s="24">
        <f>BRPL_EOD!M14-BRPL_ISGS_exbus!M14</f>
        <v>-1.9108887704959443E-3</v>
      </c>
      <c r="N14" s="24">
        <f>BRPL_EOD!N14-BRPL_ISGS_exbus!N14</f>
        <v>9.2684412668830873E-4</v>
      </c>
      <c r="O14" s="24">
        <f>BRPL_EOD!O14-BRPL_ISGS_exbus!O14</f>
        <v>-2.3569207317137852E-3</v>
      </c>
      <c r="P14" s="24">
        <f>BRPL_EOD!P14-BRPL_ISGS_exbus!P14</f>
        <v>-9.3477435367717021E-4</v>
      </c>
      <c r="Q14" s="24">
        <f>BRPL_EOD!Q14-BRPL_ISGS_exbus!Q14</f>
        <v>1.9936171767920285E-3</v>
      </c>
      <c r="R14" s="24">
        <f>BRPL_EOD!R14-BRPL_ISGS_exbus!R14</f>
        <v>-6.1557346844764993E-4</v>
      </c>
      <c r="S14" s="24">
        <f>BRPL_EOD!S14-BRPL_ISGS_exbus!S14</f>
        <v>4.559476065818302E-3</v>
      </c>
      <c r="T14" s="24">
        <f>BRPL_EOD!T14-BRPL_ISGS_exbus!T14</f>
        <v>7.8883612040159257E-4</v>
      </c>
      <c r="U14" s="24">
        <f>BRPL_EOD!U14-BRPL_ISGS_exbus!U14</f>
        <v>-1.5905070198556359E-3</v>
      </c>
      <c r="V14" s="24">
        <f>BRPL_EOD!V14-BRPL_ISGS_exbus!V14</f>
        <v>1.8980516898583488E-3</v>
      </c>
      <c r="W14" s="24">
        <f>BRPL_EOD!W14-BRPL_ISGS_exbus!W14</f>
        <v>2.4532341057632578E-3</v>
      </c>
      <c r="X14" s="24">
        <f>BRPL_EOD!X14-BRPL_ISGS_exbus!X14</f>
        <v>4.7284364068644891E-4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6.8092406752384704E-4</v>
      </c>
      <c r="L15" s="24">
        <f>BRPL_EOD!L15-BRPL_ISGS_exbus!L15</f>
        <v>0</v>
      </c>
      <c r="M15" s="24">
        <f>BRPL_EOD!M15-BRPL_ISGS_exbus!M15</f>
        <v>-1.9108887704959443E-3</v>
      </c>
      <c r="N15" s="24">
        <f>BRPL_EOD!N15-BRPL_ISGS_exbus!N15</f>
        <v>9.2684412668830873E-4</v>
      </c>
      <c r="O15" s="24">
        <f>BRPL_EOD!O15-BRPL_ISGS_exbus!O15</f>
        <v>-2.3569207317137852E-3</v>
      </c>
      <c r="P15" s="24">
        <f>BRPL_EOD!P15-BRPL_ISGS_exbus!P15</f>
        <v>-9.3477435367717021E-4</v>
      </c>
      <c r="Q15" s="24">
        <f>BRPL_EOD!Q15-BRPL_ISGS_exbus!Q15</f>
        <v>1.9936171767920285E-3</v>
      </c>
      <c r="R15" s="24">
        <f>BRPL_EOD!R15-BRPL_ISGS_exbus!R15</f>
        <v>-6.1557346844764993E-4</v>
      </c>
      <c r="S15" s="24">
        <f>BRPL_EOD!S15-BRPL_ISGS_exbus!S15</f>
        <v>4.559476065818302E-3</v>
      </c>
      <c r="T15" s="24">
        <f>BRPL_EOD!T15-BRPL_ISGS_exbus!T15</f>
        <v>7.8883612040159257E-4</v>
      </c>
      <c r="U15" s="24">
        <f>BRPL_EOD!U15-BRPL_ISGS_exbus!U15</f>
        <v>-1.5905070198556359E-3</v>
      </c>
      <c r="V15" s="24">
        <f>BRPL_EOD!V15-BRPL_ISGS_exbus!V15</f>
        <v>1.8980516898583488E-3</v>
      </c>
      <c r="W15" s="24">
        <f>BRPL_EOD!W15-BRPL_ISGS_exbus!W15</f>
        <v>2.4532341057632578E-3</v>
      </c>
      <c r="X15" s="24">
        <f>BRPL_EOD!X15-BRPL_ISGS_exbus!X15</f>
        <v>4.7284364068644891E-4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2.1162400871617137E-3</v>
      </c>
      <c r="L16" s="24">
        <f>BRPL_EOD!L16-BRPL_ISGS_exbus!L16</f>
        <v>0</v>
      </c>
      <c r="M16" s="24">
        <f>BRPL_EOD!M16-BRPL_ISGS_exbus!M16</f>
        <v>-1.9108887704959443E-3</v>
      </c>
      <c r="N16" s="24">
        <f>BRPL_EOD!N16-BRPL_ISGS_exbus!N16</f>
        <v>9.2684412668830873E-4</v>
      </c>
      <c r="O16" s="24">
        <f>BRPL_EOD!O16-BRPL_ISGS_exbus!O16</f>
        <v>-2.3569207317137852E-3</v>
      </c>
      <c r="P16" s="24">
        <f>BRPL_EOD!P16-BRPL_ISGS_exbus!P16</f>
        <v>-9.3477435367717021E-4</v>
      </c>
      <c r="Q16" s="24">
        <f>BRPL_EOD!Q16-BRPL_ISGS_exbus!Q16</f>
        <v>1.9936171767920285E-3</v>
      </c>
      <c r="R16" s="24">
        <f>BRPL_EOD!R16-BRPL_ISGS_exbus!R16</f>
        <v>-6.1557346844764993E-4</v>
      </c>
      <c r="S16" s="24">
        <f>BRPL_EOD!S16-BRPL_ISGS_exbus!S16</f>
        <v>4.559476065818302E-3</v>
      </c>
      <c r="T16" s="24">
        <f>BRPL_EOD!T16-BRPL_ISGS_exbus!T16</f>
        <v>7.8883612040159257E-4</v>
      </c>
      <c r="U16" s="24">
        <f>BRPL_EOD!U16-BRPL_ISGS_exbus!U16</f>
        <v>-1.5905070198556359E-3</v>
      </c>
      <c r="V16" s="24">
        <f>BRPL_EOD!V16-BRPL_ISGS_exbus!V16</f>
        <v>1.8980516898583488E-3</v>
      </c>
      <c r="W16" s="24">
        <f>BRPL_EOD!W16-BRPL_ISGS_exbus!W16</f>
        <v>2.4532341057632578E-3</v>
      </c>
      <c r="X16" s="24">
        <f>BRPL_EOD!X16-BRPL_ISGS_exbus!X16</f>
        <v>4.7284364068644891E-4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-3.0029923044594398E-3</v>
      </c>
      <c r="L17" s="24">
        <f>BRPL_EOD!L17-BRPL_ISGS_exbus!L17</f>
        <v>0</v>
      </c>
      <c r="M17" s="24">
        <f>BRPL_EOD!M17-BRPL_ISGS_exbus!M17</f>
        <v>-1.9108887704959443E-3</v>
      </c>
      <c r="N17" s="24">
        <f>BRPL_EOD!N17-BRPL_ISGS_exbus!N17</f>
        <v>9.2684412668830873E-4</v>
      </c>
      <c r="O17" s="24">
        <f>BRPL_EOD!O17-BRPL_ISGS_exbus!O17</f>
        <v>-2.3569207317137852E-3</v>
      </c>
      <c r="P17" s="24">
        <f>BRPL_EOD!P17-BRPL_ISGS_exbus!P17</f>
        <v>-9.3477435367717021E-4</v>
      </c>
      <c r="Q17" s="24">
        <f>BRPL_EOD!Q17-BRPL_ISGS_exbus!Q17</f>
        <v>1.9936171767920285E-3</v>
      </c>
      <c r="R17" s="24">
        <f>BRPL_EOD!R17-BRPL_ISGS_exbus!R17</f>
        <v>-6.1557346844764993E-4</v>
      </c>
      <c r="S17" s="24">
        <f>BRPL_EOD!S17-BRPL_ISGS_exbus!S17</f>
        <v>4.559476065818302E-3</v>
      </c>
      <c r="T17" s="24">
        <f>BRPL_EOD!T17-BRPL_ISGS_exbus!T17</f>
        <v>7.8883612040159257E-4</v>
      </c>
      <c r="U17" s="24">
        <f>BRPL_EOD!U17-BRPL_ISGS_exbus!U17</f>
        <v>-1.5905070198556359E-3</v>
      </c>
      <c r="V17" s="24">
        <f>BRPL_EOD!V17-BRPL_ISGS_exbus!V17</f>
        <v>1.8980516898583488E-3</v>
      </c>
      <c r="W17" s="24">
        <f>BRPL_EOD!W17-BRPL_ISGS_exbus!W17</f>
        <v>2.4532341057632578E-3</v>
      </c>
      <c r="X17" s="24">
        <f>BRPL_EOD!X17-BRPL_ISGS_exbus!X17</f>
        <v>4.7284364068644891E-4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-1.2348672072448608E-4</v>
      </c>
      <c r="L18" s="24">
        <f>BRPL_EOD!L18-BRPL_ISGS_exbus!L18</f>
        <v>1.1808525177414708E-4</v>
      </c>
      <c r="M18" s="24">
        <f>BRPL_EOD!M18-BRPL_ISGS_exbus!M18</f>
        <v>-1.9108887704959443E-3</v>
      </c>
      <c r="N18" s="24">
        <f>BRPL_EOD!N18-BRPL_ISGS_exbus!N18</f>
        <v>9.2684412668830873E-4</v>
      </c>
      <c r="O18" s="24">
        <f>BRPL_EOD!O18-BRPL_ISGS_exbus!O18</f>
        <v>-2.3569207317137852E-3</v>
      </c>
      <c r="P18" s="24">
        <f>BRPL_EOD!P18-BRPL_ISGS_exbus!P18</f>
        <v>-9.3477435367717021E-4</v>
      </c>
      <c r="Q18" s="24">
        <f>BRPL_EOD!Q18-BRPL_ISGS_exbus!Q18</f>
        <v>1.9936171767920285E-3</v>
      </c>
      <c r="R18" s="24">
        <f>BRPL_EOD!R18-BRPL_ISGS_exbus!R18</f>
        <v>-6.1557346844764993E-4</v>
      </c>
      <c r="S18" s="24">
        <f>BRPL_EOD!S18-BRPL_ISGS_exbus!S18</f>
        <v>4.559476065818302E-3</v>
      </c>
      <c r="T18" s="24">
        <f>BRPL_EOD!T18-BRPL_ISGS_exbus!T18</f>
        <v>7.8883612040159257E-4</v>
      </c>
      <c r="U18" s="24">
        <f>BRPL_EOD!U18-BRPL_ISGS_exbus!U18</f>
        <v>-1.5905070198556359E-3</v>
      </c>
      <c r="V18" s="24">
        <f>BRPL_EOD!V18-BRPL_ISGS_exbus!V18</f>
        <v>1.8980516898583488E-3</v>
      </c>
      <c r="W18" s="24">
        <f>BRPL_EOD!W18-BRPL_ISGS_exbus!W18</f>
        <v>2.4532341057632578E-3</v>
      </c>
      <c r="X18" s="24">
        <f>BRPL_EOD!X18-BRPL_ISGS_exbus!X18</f>
        <v>4.7284364068644891E-4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-5.0087380661807401E-3</v>
      </c>
      <c r="L19" s="24">
        <f>BRPL_EOD!L19-BRPL_ISGS_exbus!L19</f>
        <v>0</v>
      </c>
      <c r="M19" s="24">
        <f>BRPL_EOD!M19-BRPL_ISGS_exbus!M19</f>
        <v>-1.9108887704959443E-3</v>
      </c>
      <c r="N19" s="24">
        <f>BRPL_EOD!N19-BRPL_ISGS_exbus!N19</f>
        <v>9.2684412668830873E-4</v>
      </c>
      <c r="O19" s="24">
        <f>BRPL_EOD!O19-BRPL_ISGS_exbus!O19</f>
        <v>-2.3569207317137852E-3</v>
      </c>
      <c r="P19" s="24">
        <f>BRPL_EOD!P19-BRPL_ISGS_exbus!P19</f>
        <v>-9.3477435367717021E-4</v>
      </c>
      <c r="Q19" s="24">
        <f>BRPL_EOD!Q19-BRPL_ISGS_exbus!Q19</f>
        <v>1.9936171767920285E-3</v>
      </c>
      <c r="R19" s="24">
        <f>BRPL_EOD!R19-BRPL_ISGS_exbus!R19</f>
        <v>-6.1557346844764993E-4</v>
      </c>
      <c r="S19" s="24">
        <f>BRPL_EOD!S19-BRPL_ISGS_exbus!S19</f>
        <v>4.559476065818302E-3</v>
      </c>
      <c r="T19" s="24">
        <f>BRPL_EOD!T19-BRPL_ISGS_exbus!T19</f>
        <v>7.8883612040159257E-4</v>
      </c>
      <c r="U19" s="24">
        <f>BRPL_EOD!U19-BRPL_ISGS_exbus!U19</f>
        <v>-1.5905070198556359E-3</v>
      </c>
      <c r="V19" s="24">
        <f>BRPL_EOD!V19-BRPL_ISGS_exbus!V19</f>
        <v>1.8980516898583488E-3</v>
      </c>
      <c r="W19" s="24">
        <f>BRPL_EOD!W19-BRPL_ISGS_exbus!W19</f>
        <v>2.4532341057632578E-3</v>
      </c>
      <c r="X19" s="24">
        <f>BRPL_EOD!X19-BRPL_ISGS_exbus!X19</f>
        <v>4.7284364068644891E-4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-5.0087380661807401E-3</v>
      </c>
      <c r="L20" s="24">
        <f>BRPL_EOD!L20-BRPL_ISGS_exbus!L20</f>
        <v>0</v>
      </c>
      <c r="M20" s="24">
        <f>BRPL_EOD!M20-BRPL_ISGS_exbus!M20</f>
        <v>-1.9108887704959443E-3</v>
      </c>
      <c r="N20" s="24">
        <f>BRPL_EOD!N20-BRPL_ISGS_exbus!N20</f>
        <v>9.2684412668830873E-4</v>
      </c>
      <c r="O20" s="24">
        <f>BRPL_EOD!O20-BRPL_ISGS_exbus!O20</f>
        <v>-2.3569207317137852E-3</v>
      </c>
      <c r="P20" s="24">
        <f>BRPL_EOD!P20-BRPL_ISGS_exbus!P20</f>
        <v>-9.3477435367717021E-4</v>
      </c>
      <c r="Q20" s="24">
        <f>BRPL_EOD!Q20-BRPL_ISGS_exbus!Q20</f>
        <v>1.9936171767920285E-3</v>
      </c>
      <c r="R20" s="24">
        <f>BRPL_EOD!R20-BRPL_ISGS_exbus!R20</f>
        <v>-6.1557346844764993E-4</v>
      </c>
      <c r="S20" s="24">
        <f>BRPL_EOD!S20-BRPL_ISGS_exbus!S20</f>
        <v>4.559476065818302E-3</v>
      </c>
      <c r="T20" s="24">
        <f>BRPL_EOD!T20-BRPL_ISGS_exbus!T20</f>
        <v>7.8883612040159257E-4</v>
      </c>
      <c r="U20" s="24">
        <f>BRPL_EOD!U20-BRPL_ISGS_exbus!U20</f>
        <v>-1.5905070198556359E-3</v>
      </c>
      <c r="V20" s="24">
        <f>BRPL_EOD!V20-BRPL_ISGS_exbus!V20</f>
        <v>1.8980516898583488E-3</v>
      </c>
      <c r="W20" s="24">
        <f>BRPL_EOD!W20-BRPL_ISGS_exbus!W20</f>
        <v>2.4532341057632578E-3</v>
      </c>
      <c r="X20" s="24">
        <f>BRPL_EOD!X20-BRPL_ISGS_exbus!X20</f>
        <v>4.7284364068644891E-4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-4.2644312104016535E-3</v>
      </c>
      <c r="L21" s="24">
        <f>BRPL_EOD!L21-BRPL_ISGS_exbus!L21</f>
        <v>0</v>
      </c>
      <c r="M21" s="24">
        <f>BRPL_EOD!M21-BRPL_ISGS_exbus!M21</f>
        <v>-1.9108887704959443E-3</v>
      </c>
      <c r="N21" s="24">
        <f>BRPL_EOD!N21-BRPL_ISGS_exbus!N21</f>
        <v>9.2684412668830873E-4</v>
      </c>
      <c r="O21" s="24">
        <f>BRPL_EOD!O21-BRPL_ISGS_exbus!O21</f>
        <v>-2.3569207317137852E-3</v>
      </c>
      <c r="P21" s="24">
        <f>BRPL_EOD!P21-BRPL_ISGS_exbus!P21</f>
        <v>-9.3477435367717021E-4</v>
      </c>
      <c r="Q21" s="24">
        <f>BRPL_EOD!Q21-BRPL_ISGS_exbus!Q21</f>
        <v>1.9936171767920285E-3</v>
      </c>
      <c r="R21" s="24">
        <f>BRPL_EOD!R21-BRPL_ISGS_exbus!R21</f>
        <v>-6.1557346844764993E-4</v>
      </c>
      <c r="S21" s="24">
        <f>BRPL_EOD!S21-BRPL_ISGS_exbus!S21</f>
        <v>4.559476065818302E-3</v>
      </c>
      <c r="T21" s="24">
        <f>BRPL_EOD!T21-BRPL_ISGS_exbus!T21</f>
        <v>7.8883612040159257E-4</v>
      </c>
      <c r="U21" s="24">
        <f>BRPL_EOD!U21-BRPL_ISGS_exbus!U21</f>
        <v>1.2607615281012841E-4</v>
      </c>
      <c r="V21" s="24">
        <f>BRPL_EOD!V21-BRPL_ISGS_exbus!V21</f>
        <v>1.8980516898583488E-3</v>
      </c>
      <c r="W21" s="24">
        <f>BRPL_EOD!W21-BRPL_ISGS_exbus!W21</f>
        <v>2.4532341057632578E-3</v>
      </c>
      <c r="X21" s="24">
        <f>BRPL_EOD!X21-BRPL_ISGS_exbus!X21</f>
        <v>4.7284364068644891E-4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-7.1820536752511543E-3</v>
      </c>
      <c r="L22" s="24">
        <f>BRPL_EOD!L22-BRPL_ISGS_exbus!L22</f>
        <v>0</v>
      </c>
      <c r="M22" s="24">
        <f>BRPL_EOD!M22-BRPL_ISGS_exbus!M22</f>
        <v>-1.9108887704959443E-3</v>
      </c>
      <c r="N22" s="24">
        <f>BRPL_EOD!N22-BRPL_ISGS_exbus!N22</f>
        <v>9.2684412668830873E-4</v>
      </c>
      <c r="O22" s="24">
        <f>BRPL_EOD!O22-BRPL_ISGS_exbus!O22</f>
        <v>-2.3569207317137852E-3</v>
      </c>
      <c r="P22" s="24">
        <f>BRPL_EOD!P22-BRPL_ISGS_exbus!P22</f>
        <v>-9.3477435367717021E-4</v>
      </c>
      <c r="Q22" s="24">
        <f>BRPL_EOD!Q22-BRPL_ISGS_exbus!Q22</f>
        <v>1.9936171767920285E-3</v>
      </c>
      <c r="R22" s="24">
        <f>BRPL_EOD!R22-BRPL_ISGS_exbus!R22</f>
        <v>-6.1557346844764993E-4</v>
      </c>
      <c r="S22" s="24">
        <f>BRPL_EOD!S22-BRPL_ISGS_exbus!S22</f>
        <v>4.559476065818302E-3</v>
      </c>
      <c r="T22" s="24">
        <f>BRPL_EOD!T22-BRPL_ISGS_exbus!T22</f>
        <v>7.8883612040159257E-4</v>
      </c>
      <c r="U22" s="24">
        <f>BRPL_EOD!U22-BRPL_ISGS_exbus!U22</f>
        <v>1.1173020000043721E-3</v>
      </c>
      <c r="V22" s="24">
        <f>BRPL_EOD!V22-BRPL_ISGS_exbus!V22</f>
        <v>1.8980516898583488E-3</v>
      </c>
      <c r="W22" s="24">
        <f>BRPL_EOD!W22-BRPL_ISGS_exbus!W22</f>
        <v>2.4532341057632578E-3</v>
      </c>
      <c r="X22" s="24">
        <f>BRPL_EOD!X22-BRPL_ISGS_exbus!X22</f>
        <v>4.7284364068644891E-4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-2.2595625522967566E-3</v>
      </c>
      <c r="L23" s="24">
        <f>BRPL_EOD!L23-BRPL_ISGS_exbus!L23</f>
        <v>2.6731678953950677E-5</v>
      </c>
      <c r="M23" s="24">
        <f>BRPL_EOD!M23-BRPL_ISGS_exbus!M23</f>
        <v>-1.9108887704959443E-3</v>
      </c>
      <c r="N23" s="24">
        <f>BRPL_EOD!N23-BRPL_ISGS_exbus!N23</f>
        <v>9.2684412668830873E-4</v>
      </c>
      <c r="O23" s="24">
        <f>BRPL_EOD!O23-BRPL_ISGS_exbus!O23</f>
        <v>-2.3569207317137852E-3</v>
      </c>
      <c r="P23" s="24">
        <f>BRPL_EOD!P23-BRPL_ISGS_exbus!P23</f>
        <v>-9.3477435367717021E-4</v>
      </c>
      <c r="Q23" s="24">
        <f>BRPL_EOD!Q23-BRPL_ISGS_exbus!Q23</f>
        <v>7.592071692137381E-4</v>
      </c>
      <c r="R23" s="24">
        <f>BRPL_EOD!R23-BRPL_ISGS_exbus!R23</f>
        <v>2.0246119640017213E-3</v>
      </c>
      <c r="S23" s="24">
        <f>BRPL_EOD!S23-BRPL_ISGS_exbus!S23</f>
        <v>3.4249797936372062E-3</v>
      </c>
      <c r="T23" s="24">
        <f>BRPL_EOD!T23-BRPL_ISGS_exbus!T23</f>
        <v>7.8883612040159257E-4</v>
      </c>
      <c r="U23" s="24">
        <f>BRPL_EOD!U23-BRPL_ISGS_exbus!U23</f>
        <v>1.1173020000043721E-3</v>
      </c>
      <c r="V23" s="24">
        <f>BRPL_EOD!V23-BRPL_ISGS_exbus!V23</f>
        <v>1.8980516898583488E-3</v>
      </c>
      <c r="W23" s="24">
        <f>BRPL_EOD!W23-BRPL_ISGS_exbus!W23</f>
        <v>2.4532341057632578E-3</v>
      </c>
      <c r="X23" s="24">
        <f>BRPL_EOD!X23-BRPL_ISGS_exbus!X23</f>
        <v>4.7284364068644891E-4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2.9119808442601425E-4</v>
      </c>
      <c r="L24" s="24">
        <f>BRPL_EOD!L24-BRPL_ISGS_exbus!L24</f>
        <v>0</v>
      </c>
      <c r="M24" s="24">
        <f>BRPL_EOD!M24-BRPL_ISGS_exbus!M24</f>
        <v>-1.9108887704959443E-3</v>
      </c>
      <c r="N24" s="24">
        <f>BRPL_EOD!N24-BRPL_ISGS_exbus!N24</f>
        <v>9.2684412668830873E-4</v>
      </c>
      <c r="O24" s="24">
        <f>BRPL_EOD!O24-BRPL_ISGS_exbus!O24</f>
        <v>-2.3569207317137852E-3</v>
      </c>
      <c r="P24" s="24">
        <f>BRPL_EOD!P24-BRPL_ISGS_exbus!P24</f>
        <v>-9.3477435367717021E-4</v>
      </c>
      <c r="Q24" s="24">
        <f>BRPL_EOD!Q24-BRPL_ISGS_exbus!Q24</f>
        <v>1.9936171767920285E-3</v>
      </c>
      <c r="R24" s="24">
        <f>BRPL_EOD!R24-BRPL_ISGS_exbus!R24</f>
        <v>1.0879999999993117E-3</v>
      </c>
      <c r="S24" s="24">
        <f>BRPL_EOD!S24-BRPL_ISGS_exbus!S24</f>
        <v>4.559476065818302E-3</v>
      </c>
      <c r="T24" s="24">
        <f>BRPL_EOD!T24-BRPL_ISGS_exbus!T24</f>
        <v>7.8883612040159257E-4</v>
      </c>
      <c r="U24" s="24">
        <f>BRPL_EOD!U24-BRPL_ISGS_exbus!U24</f>
        <v>1.1173020000043721E-3</v>
      </c>
      <c r="V24" s="24">
        <f>BRPL_EOD!V24-BRPL_ISGS_exbus!V24</f>
        <v>1.8980516898583488E-3</v>
      </c>
      <c r="W24" s="24">
        <f>BRPL_EOD!W24-BRPL_ISGS_exbus!W24</f>
        <v>2.4532341057632578E-3</v>
      </c>
      <c r="X24" s="24">
        <f>BRPL_EOD!X24-BRPL_ISGS_exbus!X24</f>
        <v>4.7284364068644891E-4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-8.1659571625323224E-3</v>
      </c>
      <c r="L25" s="24">
        <f>BRPL_EOD!L25-BRPL_ISGS_exbus!L25</f>
        <v>1.3335052424068294E-5</v>
      </c>
      <c r="M25" s="24">
        <f>BRPL_EOD!M25-BRPL_ISGS_exbus!M25</f>
        <v>-1.9108887704959443E-3</v>
      </c>
      <c r="N25" s="24">
        <f>BRPL_EOD!N25-BRPL_ISGS_exbus!N25</f>
        <v>9.2684412668830873E-4</v>
      </c>
      <c r="O25" s="24">
        <f>BRPL_EOD!O25-BRPL_ISGS_exbus!O25</f>
        <v>-2.3569207317137852E-3</v>
      </c>
      <c r="P25" s="24">
        <f>BRPL_EOD!P25-BRPL_ISGS_exbus!P25</f>
        <v>-9.3477435367717021E-4</v>
      </c>
      <c r="Q25" s="24">
        <f>BRPL_EOD!Q25-BRPL_ISGS_exbus!Q25</f>
        <v>7.9143490304822706E-4</v>
      </c>
      <c r="R25" s="24">
        <f>BRPL_EOD!R25-BRPL_ISGS_exbus!R25</f>
        <v>-6.1557346844764993E-4</v>
      </c>
      <c r="S25" s="24">
        <f>BRPL_EOD!S25-BRPL_ISGS_exbus!S25</f>
        <v>1.5968098526695229E-3</v>
      </c>
      <c r="T25" s="24">
        <f>BRPL_EOD!T25-BRPL_ISGS_exbus!T25</f>
        <v>7.8883612040159257E-4</v>
      </c>
      <c r="U25" s="24">
        <f>BRPL_EOD!U25-BRPL_ISGS_exbus!U25</f>
        <v>1.1173020000043721E-3</v>
      </c>
      <c r="V25" s="24">
        <f>BRPL_EOD!V25-BRPL_ISGS_exbus!V25</f>
        <v>1.8980516898583488E-3</v>
      </c>
      <c r="W25" s="24">
        <f>BRPL_EOD!W25-BRPL_ISGS_exbus!W25</f>
        <v>2.4532341057632578E-3</v>
      </c>
      <c r="X25" s="24">
        <f>BRPL_EOD!X25-BRPL_ISGS_exbus!X25</f>
        <v>4.7284364068644891E-4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-6.6529539278121774E-3</v>
      </c>
      <c r="L26" s="24">
        <f>BRPL_EOD!L26-BRPL_ISGS_exbus!L26</f>
        <v>1.3335052424068294E-5</v>
      </c>
      <c r="M26" s="24">
        <f>BRPL_EOD!M26-BRPL_ISGS_exbus!M26</f>
        <v>-1.9108887704959443E-3</v>
      </c>
      <c r="N26" s="24">
        <f>BRPL_EOD!N26-BRPL_ISGS_exbus!N26</f>
        <v>9.2684412668830873E-4</v>
      </c>
      <c r="O26" s="24">
        <f>BRPL_EOD!O26-BRPL_ISGS_exbus!O26</f>
        <v>-2.3569207317137852E-3</v>
      </c>
      <c r="P26" s="24">
        <f>BRPL_EOD!P26-BRPL_ISGS_exbus!P26</f>
        <v>-9.3477435367717021E-4</v>
      </c>
      <c r="Q26" s="24">
        <f>BRPL_EOD!Q26-BRPL_ISGS_exbus!Q26</f>
        <v>7.9143490304822706E-4</v>
      </c>
      <c r="R26" s="24">
        <f>BRPL_EOD!R26-BRPL_ISGS_exbus!R26</f>
        <v>-6.1557346844764993E-4</v>
      </c>
      <c r="S26" s="24">
        <f>BRPL_EOD!S26-BRPL_ISGS_exbus!S26</f>
        <v>1.5968098526695229E-3</v>
      </c>
      <c r="T26" s="24">
        <f>BRPL_EOD!T26-BRPL_ISGS_exbus!T26</f>
        <v>7.8883612040159257E-4</v>
      </c>
      <c r="U26" s="24">
        <f>BRPL_EOD!U26-BRPL_ISGS_exbus!U26</f>
        <v>1.1173020000043721E-3</v>
      </c>
      <c r="V26" s="24">
        <f>BRPL_EOD!V26-BRPL_ISGS_exbus!V26</f>
        <v>1.8980516898583488E-3</v>
      </c>
      <c r="W26" s="24">
        <f>BRPL_EOD!W26-BRPL_ISGS_exbus!W26</f>
        <v>2.4532341057632578E-3</v>
      </c>
      <c r="X26" s="24">
        <f>BRPL_EOD!X26-BRPL_ISGS_exbus!X26</f>
        <v>4.7284364068644891E-4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-6.6529539278121774E-3</v>
      </c>
      <c r="L27" s="24">
        <f>BRPL_EOD!L27-BRPL_ISGS_exbus!L27</f>
        <v>1.3335052424068294E-5</v>
      </c>
      <c r="M27" s="24">
        <f>BRPL_EOD!M27-BRPL_ISGS_exbus!M27</f>
        <v>-1.9108887704959443E-3</v>
      </c>
      <c r="N27" s="24">
        <f>BRPL_EOD!N27-BRPL_ISGS_exbus!N27</f>
        <v>9.2684412668830873E-4</v>
      </c>
      <c r="O27" s="24">
        <f>BRPL_EOD!O27-BRPL_ISGS_exbus!O27</f>
        <v>-2.3569207317137852E-3</v>
      </c>
      <c r="P27" s="24">
        <f>BRPL_EOD!P27-BRPL_ISGS_exbus!P27</f>
        <v>-9.3477435367717021E-4</v>
      </c>
      <c r="Q27" s="24">
        <f>BRPL_EOD!Q27-BRPL_ISGS_exbus!Q27</f>
        <v>7.9143490304822706E-4</v>
      </c>
      <c r="R27" s="24">
        <f>BRPL_EOD!R27-BRPL_ISGS_exbus!R27</f>
        <v>-6.1557346844764993E-4</v>
      </c>
      <c r="S27" s="24">
        <f>BRPL_EOD!S27-BRPL_ISGS_exbus!S27</f>
        <v>1.5968098526695229E-3</v>
      </c>
      <c r="T27" s="24">
        <f>BRPL_EOD!T27-BRPL_ISGS_exbus!T27</f>
        <v>7.8883612040159257E-4</v>
      </c>
      <c r="U27" s="24">
        <f>BRPL_EOD!U27-BRPL_ISGS_exbus!U27</f>
        <v>1.1173020000043721E-3</v>
      </c>
      <c r="V27" s="24">
        <f>BRPL_EOD!V27-BRPL_ISGS_exbus!V27</f>
        <v>1.8980516898583488E-3</v>
      </c>
      <c r="W27" s="24">
        <f>BRPL_EOD!W27-BRPL_ISGS_exbus!W27</f>
        <v>2.4532341057632578E-3</v>
      </c>
      <c r="X27" s="24">
        <f>BRPL_EOD!X27-BRPL_ISGS_exbus!X27</f>
        <v>4.7284364068644891E-4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-6.6529539278121774E-3</v>
      </c>
      <c r="L28" s="24">
        <f>BRPL_EOD!L28-BRPL_ISGS_exbus!L28</f>
        <v>1.3335052424068294E-5</v>
      </c>
      <c r="M28" s="24">
        <f>BRPL_EOD!M28-BRPL_ISGS_exbus!M28</f>
        <v>-1.9108887704959443E-3</v>
      </c>
      <c r="N28" s="24">
        <f>BRPL_EOD!N28-BRPL_ISGS_exbus!N28</f>
        <v>9.2684412668830873E-4</v>
      </c>
      <c r="O28" s="24">
        <f>BRPL_EOD!O28-BRPL_ISGS_exbus!O28</f>
        <v>-2.3569207317137852E-3</v>
      </c>
      <c r="P28" s="24">
        <f>BRPL_EOD!P28-BRPL_ISGS_exbus!P28</f>
        <v>-9.3477435367717021E-4</v>
      </c>
      <c r="Q28" s="24">
        <f>BRPL_EOD!Q28-BRPL_ISGS_exbus!Q28</f>
        <v>7.9143490304822706E-4</v>
      </c>
      <c r="R28" s="24">
        <f>BRPL_EOD!R28-BRPL_ISGS_exbus!R28</f>
        <v>-6.1557346844764993E-4</v>
      </c>
      <c r="S28" s="24">
        <f>BRPL_EOD!S28-BRPL_ISGS_exbus!S28</f>
        <v>1.5968098526695229E-3</v>
      </c>
      <c r="T28" s="24">
        <f>BRPL_EOD!T28-BRPL_ISGS_exbus!T28</f>
        <v>7.8883612040159257E-4</v>
      </c>
      <c r="U28" s="24">
        <f>BRPL_EOD!U28-BRPL_ISGS_exbus!U28</f>
        <v>1.1173020000043721E-3</v>
      </c>
      <c r="V28" s="24">
        <f>BRPL_EOD!V28-BRPL_ISGS_exbus!V28</f>
        <v>1.8980516898583488E-3</v>
      </c>
      <c r="W28" s="24">
        <f>BRPL_EOD!W28-BRPL_ISGS_exbus!W28</f>
        <v>2.4532341057632578E-3</v>
      </c>
      <c r="X28" s="24">
        <f>BRPL_EOD!X28-BRPL_ISGS_exbus!X28</f>
        <v>4.7284364068644891E-4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-1.0009014875436151E-3</v>
      </c>
      <c r="L29" s="24">
        <f>BRPL_EOD!L29-BRPL_ISGS_exbus!L29</f>
        <v>1.1155286378539131E-4</v>
      </c>
      <c r="M29" s="24">
        <f>BRPL_EOD!M29-BRPL_ISGS_exbus!M29</f>
        <v>-1.9108887704959443E-3</v>
      </c>
      <c r="N29" s="24">
        <f>BRPL_EOD!N29-BRPL_ISGS_exbus!N29</f>
        <v>9.2684412668830873E-4</v>
      </c>
      <c r="O29" s="24">
        <f>BRPL_EOD!O29-BRPL_ISGS_exbus!O29</f>
        <v>-2.3569207317137852E-3</v>
      </c>
      <c r="P29" s="24">
        <f>BRPL_EOD!P29-BRPL_ISGS_exbus!P29</f>
        <v>-9.3477435367717021E-4</v>
      </c>
      <c r="Q29" s="24">
        <f>BRPL_EOD!Q29-BRPL_ISGS_exbus!Q29</f>
        <v>7.9143490304822706E-4</v>
      </c>
      <c r="R29" s="24">
        <f>BRPL_EOD!R29-BRPL_ISGS_exbus!R29</f>
        <v>-8.8698271054177269E-4</v>
      </c>
      <c r="S29" s="24">
        <f>BRPL_EOD!S29-BRPL_ISGS_exbus!S29</f>
        <v>1.5968098526695229E-3</v>
      </c>
      <c r="T29" s="24">
        <f>BRPL_EOD!T29-BRPL_ISGS_exbus!T29</f>
        <v>4.6401702127663036E-4</v>
      </c>
      <c r="U29" s="24">
        <f>BRPL_EOD!U29-BRPL_ISGS_exbus!U29</f>
        <v>1.1173020000043721E-3</v>
      </c>
      <c r="V29" s="24">
        <f>BRPL_EOD!V29-BRPL_ISGS_exbus!V29</f>
        <v>1.8980516898583488E-3</v>
      </c>
      <c r="W29" s="24">
        <f>BRPL_EOD!W29-BRPL_ISGS_exbus!W29</f>
        <v>2.4532341057632578E-3</v>
      </c>
      <c r="X29" s="24">
        <f>BRPL_EOD!X29-BRPL_ISGS_exbus!X29</f>
        <v>4.7284364068644891E-4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-1.0009014875436151E-3</v>
      </c>
      <c r="L30" s="24">
        <f>BRPL_EOD!L30-BRPL_ISGS_exbus!L30</f>
        <v>-1.0393898500105081E-4</v>
      </c>
      <c r="M30" s="24">
        <f>BRPL_EOD!M30-BRPL_ISGS_exbus!M30</f>
        <v>-1.9108887704959443E-3</v>
      </c>
      <c r="N30" s="24">
        <f>BRPL_EOD!N30-BRPL_ISGS_exbus!N30</f>
        <v>9.2684412668830873E-4</v>
      </c>
      <c r="O30" s="24">
        <f>BRPL_EOD!O30-BRPL_ISGS_exbus!O30</f>
        <v>-2.3569207317137852E-3</v>
      </c>
      <c r="P30" s="24">
        <f>BRPL_EOD!P30-BRPL_ISGS_exbus!P30</f>
        <v>-9.3477435367717021E-4</v>
      </c>
      <c r="Q30" s="24">
        <f>BRPL_EOD!Q30-BRPL_ISGS_exbus!Q30</f>
        <v>-2.1850627891595309E-4</v>
      </c>
      <c r="R30" s="24">
        <f>BRPL_EOD!R30-BRPL_ISGS_exbus!R30</f>
        <v>-2.8266357615889248E-3</v>
      </c>
      <c r="S30" s="24">
        <f>BRPL_EOD!S30-BRPL_ISGS_exbus!S30</f>
        <v>9.7318749999963927E-4</v>
      </c>
      <c r="T30" s="24">
        <f>BRPL_EOD!T30-BRPL_ISGS_exbus!T30</f>
        <v>4.6401702127663036E-4</v>
      </c>
      <c r="U30" s="24">
        <f>BRPL_EOD!U30-BRPL_ISGS_exbus!U30</f>
        <v>1.1173020000043721E-3</v>
      </c>
      <c r="V30" s="24">
        <f>BRPL_EOD!V30-BRPL_ISGS_exbus!V30</f>
        <v>4.7031044431555813E-4</v>
      </c>
      <c r="W30" s="24">
        <f>BRPL_EOD!W30-BRPL_ISGS_exbus!W30</f>
        <v>2.4532341057632578E-3</v>
      </c>
      <c r="X30" s="24">
        <f>BRPL_EOD!X30-BRPL_ISGS_exbus!X30</f>
        <v>4.7284364068644891E-4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-3.5236628136203763E-3</v>
      </c>
      <c r="L31" s="24">
        <f>BRPL_EOD!L31-BRPL_ISGS_exbus!L31</f>
        <v>-1.0393898500105081E-4</v>
      </c>
      <c r="M31" s="24">
        <f>BRPL_EOD!M31-BRPL_ISGS_exbus!M31</f>
        <v>-1.9108887704959443E-3</v>
      </c>
      <c r="N31" s="24">
        <f>BRPL_EOD!N31-BRPL_ISGS_exbus!N31</f>
        <v>9.2684412668830873E-4</v>
      </c>
      <c r="O31" s="24">
        <f>BRPL_EOD!O31-BRPL_ISGS_exbus!O31</f>
        <v>-2.3569207317137852E-3</v>
      </c>
      <c r="P31" s="24">
        <f>BRPL_EOD!P31-BRPL_ISGS_exbus!P31</f>
        <v>-9.3477435367717021E-4</v>
      </c>
      <c r="Q31" s="24">
        <f>BRPL_EOD!Q31-BRPL_ISGS_exbus!Q31</f>
        <v>-2.1850627891595309E-4</v>
      </c>
      <c r="R31" s="24">
        <f>BRPL_EOD!R31-BRPL_ISGS_exbus!R31</f>
        <v>-2.8266357615889248E-3</v>
      </c>
      <c r="S31" s="24">
        <f>BRPL_EOD!S31-BRPL_ISGS_exbus!S31</f>
        <v>9.7318749999963927E-4</v>
      </c>
      <c r="T31" s="24">
        <f>BRPL_EOD!T31-BRPL_ISGS_exbus!T31</f>
        <v>4.6401702127663036E-4</v>
      </c>
      <c r="U31" s="24">
        <f>BRPL_EOD!U31-BRPL_ISGS_exbus!U31</f>
        <v>1.1173020000043721E-3</v>
      </c>
      <c r="V31" s="24">
        <f>BRPL_EOD!V31-BRPL_ISGS_exbus!V31</f>
        <v>3.7250584707644308E-3</v>
      </c>
      <c r="W31" s="24">
        <f>BRPL_EOD!W31-BRPL_ISGS_exbus!W31</f>
        <v>2.4532341057632578E-3</v>
      </c>
      <c r="X31" s="24">
        <f>BRPL_EOD!X31-BRPL_ISGS_exbus!X31</f>
        <v>4.7284364068644891E-4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-3.5236628136203763E-3</v>
      </c>
      <c r="L32" s="24">
        <f>BRPL_EOD!L32-BRPL_ISGS_exbus!L32</f>
        <v>-1.0393898500105081E-4</v>
      </c>
      <c r="M32" s="24">
        <f>BRPL_EOD!M32-BRPL_ISGS_exbus!M32</f>
        <v>-1.9108887704959443E-3</v>
      </c>
      <c r="N32" s="24">
        <f>BRPL_EOD!N32-BRPL_ISGS_exbus!N32</f>
        <v>9.2684412668830873E-4</v>
      </c>
      <c r="O32" s="24">
        <f>BRPL_EOD!O32-BRPL_ISGS_exbus!O32</f>
        <v>-2.3569207317137852E-3</v>
      </c>
      <c r="P32" s="24">
        <f>BRPL_EOD!P32-BRPL_ISGS_exbus!P32</f>
        <v>-9.3477435367717021E-4</v>
      </c>
      <c r="Q32" s="24">
        <f>BRPL_EOD!Q32-BRPL_ISGS_exbus!Q32</f>
        <v>-2.1850627891595309E-4</v>
      </c>
      <c r="R32" s="24">
        <f>BRPL_EOD!R32-BRPL_ISGS_exbus!R32</f>
        <v>-2.8266357615889248E-3</v>
      </c>
      <c r="S32" s="24">
        <f>BRPL_EOD!S32-BRPL_ISGS_exbus!S32</f>
        <v>9.7318749999963927E-4</v>
      </c>
      <c r="T32" s="24">
        <f>BRPL_EOD!T32-BRPL_ISGS_exbus!T32</f>
        <v>4.6401702127663036E-4</v>
      </c>
      <c r="U32" s="24">
        <f>BRPL_EOD!U32-BRPL_ISGS_exbus!U32</f>
        <v>1.1173020000043721E-3</v>
      </c>
      <c r="V32" s="24">
        <f>BRPL_EOD!V32-BRPL_ISGS_exbus!V32</f>
        <v>3.7250584707644308E-3</v>
      </c>
      <c r="W32" s="24">
        <f>BRPL_EOD!W32-BRPL_ISGS_exbus!W32</f>
        <v>2.4532341057632578E-3</v>
      </c>
      <c r="X32" s="24">
        <f>BRPL_EOD!X32-BRPL_ISGS_exbus!X32</f>
        <v>4.7284364068644891E-4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-3.16200326363969E-3</v>
      </c>
      <c r="L33" s="24">
        <f>BRPL_EOD!L33-BRPL_ISGS_exbus!L33</f>
        <v>-1.0393898500105081E-4</v>
      </c>
      <c r="M33" s="24">
        <f>BRPL_EOD!M33-BRPL_ISGS_exbus!M33</f>
        <v>-6.336053024533328E-3</v>
      </c>
      <c r="N33" s="24">
        <f>BRPL_EOD!N33-BRPL_ISGS_exbus!N33</f>
        <v>-9.5709060989790373E-4</v>
      </c>
      <c r="O33" s="24">
        <f>BRPL_EOD!O33-BRPL_ISGS_exbus!O33</f>
        <v>-2.3569207317137852E-3</v>
      </c>
      <c r="P33" s="24">
        <f>BRPL_EOD!P33-BRPL_ISGS_exbus!P33</f>
        <v>-9.3477435367717021E-4</v>
      </c>
      <c r="Q33" s="24">
        <f>BRPL_EOD!Q33-BRPL_ISGS_exbus!Q33</f>
        <v>-2.1850627891595309E-4</v>
      </c>
      <c r="R33" s="24">
        <f>BRPL_EOD!R33-BRPL_ISGS_exbus!R33</f>
        <v>-2.8266357615889248E-3</v>
      </c>
      <c r="S33" s="24">
        <f>BRPL_EOD!S33-BRPL_ISGS_exbus!S33</f>
        <v>9.7318749999963927E-4</v>
      </c>
      <c r="T33" s="24">
        <f>BRPL_EOD!T33-BRPL_ISGS_exbus!T33</f>
        <v>4.6401702127663036E-4</v>
      </c>
      <c r="U33" s="24">
        <f>BRPL_EOD!U33-BRPL_ISGS_exbus!U33</f>
        <v>1.1173020000043721E-3</v>
      </c>
      <c r="V33" s="24">
        <f>BRPL_EOD!V33-BRPL_ISGS_exbus!V33</f>
        <v>3.7250584707644308E-3</v>
      </c>
      <c r="W33" s="24">
        <f>BRPL_EOD!W33-BRPL_ISGS_exbus!W33</f>
        <v>2.7534861006754952E-3</v>
      </c>
      <c r="X33" s="24">
        <f>BRPL_EOD!X33-BRPL_ISGS_exbus!X33</f>
        <v>-1.2181680027794073E-3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-3.16200326363969E-3</v>
      </c>
      <c r="L34" s="24">
        <f>BRPL_EOD!L34-BRPL_ISGS_exbus!L34</f>
        <v>-9.2620500094398039E-5</v>
      </c>
      <c r="M34" s="24">
        <f>BRPL_EOD!M34-BRPL_ISGS_exbus!M34</f>
        <v>-6.336053024533328E-3</v>
      </c>
      <c r="N34" s="24">
        <f>BRPL_EOD!N34-BRPL_ISGS_exbus!N34</f>
        <v>-9.5709060989790373E-4</v>
      </c>
      <c r="O34" s="24">
        <f>BRPL_EOD!O34-BRPL_ISGS_exbus!O34</f>
        <v>-2.3569207317137852E-3</v>
      </c>
      <c r="P34" s="24">
        <f>BRPL_EOD!P34-BRPL_ISGS_exbus!P34</f>
        <v>-9.3477435367717021E-4</v>
      </c>
      <c r="Q34" s="24">
        <f>BRPL_EOD!Q34-BRPL_ISGS_exbus!Q34</f>
        <v>-2.1850627891595309E-4</v>
      </c>
      <c r="R34" s="24">
        <f>BRPL_EOD!R34-BRPL_ISGS_exbus!R34</f>
        <v>-2.8266357615889248E-3</v>
      </c>
      <c r="S34" s="24">
        <f>BRPL_EOD!S34-BRPL_ISGS_exbus!S34</f>
        <v>9.7318749999963927E-4</v>
      </c>
      <c r="T34" s="24">
        <f>BRPL_EOD!T34-BRPL_ISGS_exbus!T34</f>
        <v>4.6401702127663036E-4</v>
      </c>
      <c r="U34" s="24">
        <f>BRPL_EOD!U34-BRPL_ISGS_exbus!U34</f>
        <v>1.1173020000043721E-3</v>
      </c>
      <c r="V34" s="24">
        <f>BRPL_EOD!V34-BRPL_ISGS_exbus!V34</f>
        <v>3.7250584707644308E-3</v>
      </c>
      <c r="W34" s="24">
        <f>BRPL_EOD!W34-BRPL_ISGS_exbus!W34</f>
        <v>2.7534861006754952E-3</v>
      </c>
      <c r="X34" s="24">
        <f>BRPL_EOD!X34-BRPL_ISGS_exbus!X34</f>
        <v>-1.2181680027794073E-3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-3.16200326363969E-3</v>
      </c>
      <c r="L35" s="24">
        <f>BRPL_EOD!L35-BRPL_ISGS_exbus!L35</f>
        <v>3.3013881349397423E-4</v>
      </c>
      <c r="M35" s="24">
        <f>BRPL_EOD!M35-BRPL_ISGS_exbus!M35</f>
        <v>-6.336053024533328E-3</v>
      </c>
      <c r="N35" s="24">
        <f>BRPL_EOD!N35-BRPL_ISGS_exbus!N35</f>
        <v>-9.5709060989790373E-4</v>
      </c>
      <c r="O35" s="24">
        <f>BRPL_EOD!O35-BRPL_ISGS_exbus!O35</f>
        <v>-2.3569207317137852E-3</v>
      </c>
      <c r="P35" s="24">
        <f>BRPL_EOD!P35-BRPL_ISGS_exbus!P35</f>
        <v>-9.3477435367717021E-4</v>
      </c>
      <c r="Q35" s="24">
        <f>BRPL_EOD!Q35-BRPL_ISGS_exbus!Q35</f>
        <v>-9.636148382003995E-4</v>
      </c>
      <c r="R35" s="24">
        <f>BRPL_EOD!R35-BRPL_ISGS_exbus!R35</f>
        <v>-1.0313125000003254E-3</v>
      </c>
      <c r="S35" s="24">
        <f>BRPL_EOD!S35-BRPL_ISGS_exbus!S35</f>
        <v>-3.8530921894963654E-4</v>
      </c>
      <c r="T35" s="24">
        <f>BRPL_EOD!T35-BRPL_ISGS_exbus!T35</f>
        <v>4.6401702127663036E-4</v>
      </c>
      <c r="U35" s="24">
        <f>BRPL_EOD!U35-BRPL_ISGS_exbus!U35</f>
        <v>1.1173020000043721E-3</v>
      </c>
      <c r="V35" s="24">
        <f>BRPL_EOD!V35-BRPL_ISGS_exbus!V35</f>
        <v>3.7250584707644308E-3</v>
      </c>
      <c r="W35" s="24">
        <f>BRPL_EOD!W35-BRPL_ISGS_exbus!W35</f>
        <v>2.7534861006754952E-3</v>
      </c>
      <c r="X35" s="24">
        <f>BRPL_EOD!X35-BRPL_ISGS_exbus!X35</f>
        <v>-1.2181680027794073E-3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-3.16200326363969E-3</v>
      </c>
      <c r="L36" s="24">
        <f>BRPL_EOD!L36-BRPL_ISGS_exbus!L36</f>
        <v>3.3013881349397423E-4</v>
      </c>
      <c r="M36" s="24">
        <f>BRPL_EOD!M36-BRPL_ISGS_exbus!M36</f>
        <v>-6.336053024533328E-3</v>
      </c>
      <c r="N36" s="24">
        <f>BRPL_EOD!N36-BRPL_ISGS_exbus!N36</f>
        <v>-9.5709060989790373E-4</v>
      </c>
      <c r="O36" s="24">
        <f>BRPL_EOD!O36-BRPL_ISGS_exbus!O36</f>
        <v>-2.3569207317137852E-3</v>
      </c>
      <c r="P36" s="24">
        <f>BRPL_EOD!P36-BRPL_ISGS_exbus!P36</f>
        <v>-9.3477435367717021E-4</v>
      </c>
      <c r="Q36" s="24">
        <f>BRPL_EOD!Q36-BRPL_ISGS_exbus!Q36</f>
        <v>-9.636148382003995E-4</v>
      </c>
      <c r="R36" s="24">
        <f>BRPL_EOD!R36-BRPL_ISGS_exbus!R36</f>
        <v>-1.0313125000003254E-3</v>
      </c>
      <c r="S36" s="24">
        <f>BRPL_EOD!S36-BRPL_ISGS_exbus!S36</f>
        <v>-3.8530921894963654E-4</v>
      </c>
      <c r="T36" s="24">
        <f>BRPL_EOD!T36-BRPL_ISGS_exbus!T36</f>
        <v>4.6401702127663036E-4</v>
      </c>
      <c r="U36" s="24">
        <f>BRPL_EOD!U36-BRPL_ISGS_exbus!U36</f>
        <v>1.1173020000043721E-3</v>
      </c>
      <c r="V36" s="24">
        <f>BRPL_EOD!V36-BRPL_ISGS_exbus!V36</f>
        <v>3.7250584707644308E-3</v>
      </c>
      <c r="W36" s="24">
        <f>BRPL_EOD!W36-BRPL_ISGS_exbus!W36</f>
        <v>1.102844704897521E-3</v>
      </c>
      <c r="X36" s="24">
        <f>BRPL_EOD!X36-BRPL_ISGS_exbus!X36</f>
        <v>1.6097578980307503E-3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-3.16200326363969E-3</v>
      </c>
      <c r="L37" s="24">
        <f>BRPL_EOD!L37-BRPL_ISGS_exbus!L37</f>
        <v>3.3013881349397423E-4</v>
      </c>
      <c r="M37" s="24">
        <f>BRPL_EOD!M37-BRPL_ISGS_exbus!M37</f>
        <v>-6.336053024533328E-3</v>
      </c>
      <c r="N37" s="24">
        <f>BRPL_EOD!N37-BRPL_ISGS_exbus!N37</f>
        <v>-9.5709060989790373E-4</v>
      </c>
      <c r="O37" s="24">
        <f>BRPL_EOD!O37-BRPL_ISGS_exbus!O37</f>
        <v>-2.3569207317137852E-3</v>
      </c>
      <c r="P37" s="24">
        <f>BRPL_EOD!P37-BRPL_ISGS_exbus!P37</f>
        <v>-9.3477435367717021E-4</v>
      </c>
      <c r="Q37" s="24">
        <f>BRPL_EOD!Q37-BRPL_ISGS_exbus!Q37</f>
        <v>-9.636148382003995E-4</v>
      </c>
      <c r="R37" s="24">
        <f>BRPL_EOD!R37-BRPL_ISGS_exbus!R37</f>
        <v>-1.0313125000003254E-3</v>
      </c>
      <c r="S37" s="24">
        <f>BRPL_EOD!S37-BRPL_ISGS_exbus!S37</f>
        <v>-3.8530921894963654E-4</v>
      </c>
      <c r="T37" s="24">
        <f>BRPL_EOD!T37-BRPL_ISGS_exbus!T37</f>
        <v>4.6401702127663036E-4</v>
      </c>
      <c r="U37" s="24">
        <f>BRPL_EOD!U37-BRPL_ISGS_exbus!U37</f>
        <v>1.1173020000043721E-3</v>
      </c>
      <c r="V37" s="24">
        <f>BRPL_EOD!V37-BRPL_ISGS_exbus!V37</f>
        <v>3.7250584707644308E-3</v>
      </c>
      <c r="W37" s="24">
        <f>BRPL_EOD!W37-BRPL_ISGS_exbus!W37</f>
        <v>1.102844704897521E-3</v>
      </c>
      <c r="X37" s="24">
        <f>BRPL_EOD!X37-BRPL_ISGS_exbus!X37</f>
        <v>1.6097578980307503E-3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-3.16200326363969E-3</v>
      </c>
      <c r="L38" s="24">
        <f>BRPL_EOD!L38-BRPL_ISGS_exbus!L38</f>
        <v>3.3013881349397423E-4</v>
      </c>
      <c r="M38" s="24">
        <f>BRPL_EOD!M38-BRPL_ISGS_exbus!M38</f>
        <v>-6.336053024533328E-3</v>
      </c>
      <c r="N38" s="24">
        <f>BRPL_EOD!N38-BRPL_ISGS_exbus!N38</f>
        <v>-9.5709060989790373E-4</v>
      </c>
      <c r="O38" s="24">
        <f>BRPL_EOD!O38-BRPL_ISGS_exbus!O38</f>
        <v>-2.3569207317137852E-3</v>
      </c>
      <c r="P38" s="24">
        <f>BRPL_EOD!P38-BRPL_ISGS_exbus!P38</f>
        <v>-9.3477435367717021E-4</v>
      </c>
      <c r="Q38" s="24">
        <f>BRPL_EOD!Q38-BRPL_ISGS_exbus!Q38</f>
        <v>-9.636148382003995E-4</v>
      </c>
      <c r="R38" s="24">
        <f>BRPL_EOD!R38-BRPL_ISGS_exbus!R38</f>
        <v>-1.0313125000003254E-3</v>
      </c>
      <c r="S38" s="24">
        <f>BRPL_EOD!S38-BRPL_ISGS_exbus!S38</f>
        <v>-3.8530921894963654E-4</v>
      </c>
      <c r="T38" s="24">
        <f>BRPL_EOD!T38-BRPL_ISGS_exbus!T38</f>
        <v>4.6401702127663036E-4</v>
      </c>
      <c r="U38" s="24">
        <f>BRPL_EOD!U38-BRPL_ISGS_exbus!U38</f>
        <v>1.1173020000043721E-3</v>
      </c>
      <c r="V38" s="24">
        <f>BRPL_EOD!V38-BRPL_ISGS_exbus!V38</f>
        <v>3.7250584707644308E-3</v>
      </c>
      <c r="W38" s="24">
        <f>BRPL_EOD!W38-BRPL_ISGS_exbus!W38</f>
        <v>1.102844704897521E-3</v>
      </c>
      <c r="X38" s="24">
        <f>BRPL_EOD!X38-BRPL_ISGS_exbus!X38</f>
        <v>1.6097578980307503E-3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-3.16200326363969E-3</v>
      </c>
      <c r="L39" s="24">
        <f>BRPL_EOD!L39-BRPL_ISGS_exbus!L39</f>
        <v>3.3013881349397423E-4</v>
      </c>
      <c r="M39" s="24">
        <f>BRPL_EOD!M39-BRPL_ISGS_exbus!M39</f>
        <v>-6.336053024533328E-3</v>
      </c>
      <c r="N39" s="24">
        <f>BRPL_EOD!N39-BRPL_ISGS_exbus!N39</f>
        <v>-9.5709060989790373E-4</v>
      </c>
      <c r="O39" s="24">
        <f>BRPL_EOD!O39-BRPL_ISGS_exbus!O39</f>
        <v>-2.3569207317137852E-3</v>
      </c>
      <c r="P39" s="24">
        <f>BRPL_EOD!P39-BRPL_ISGS_exbus!P39</f>
        <v>-9.3477435367717021E-4</v>
      </c>
      <c r="Q39" s="24">
        <f>BRPL_EOD!Q39-BRPL_ISGS_exbus!Q39</f>
        <v>-9.636148382003995E-4</v>
      </c>
      <c r="R39" s="24">
        <f>BRPL_EOD!R39-BRPL_ISGS_exbus!R39</f>
        <v>-1.0313125000003254E-3</v>
      </c>
      <c r="S39" s="24">
        <f>BRPL_EOD!S39-BRPL_ISGS_exbus!S39</f>
        <v>-3.8530921894963654E-4</v>
      </c>
      <c r="T39" s="24">
        <f>BRPL_EOD!T39-BRPL_ISGS_exbus!T39</f>
        <v>4.6401702127663036E-4</v>
      </c>
      <c r="U39" s="24">
        <f>BRPL_EOD!U39-BRPL_ISGS_exbus!U39</f>
        <v>1.1173020000043721E-3</v>
      </c>
      <c r="V39" s="24">
        <f>BRPL_EOD!V39-BRPL_ISGS_exbus!V39</f>
        <v>3.7250584707644308E-3</v>
      </c>
      <c r="W39" s="24">
        <f>BRPL_EOD!W39-BRPL_ISGS_exbus!W39</f>
        <v>1.102844704897521E-3</v>
      </c>
      <c r="X39" s="24">
        <f>BRPL_EOD!X39-BRPL_ISGS_exbus!X39</f>
        <v>1.6097578980307503E-3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-3.16200326363969E-3</v>
      </c>
      <c r="L40" s="24">
        <f>BRPL_EOD!L40-BRPL_ISGS_exbus!L40</f>
        <v>3.3013881349397423E-4</v>
      </c>
      <c r="M40" s="24">
        <f>BRPL_EOD!M40-BRPL_ISGS_exbus!M40</f>
        <v>-6.336053024533328E-3</v>
      </c>
      <c r="N40" s="24">
        <f>BRPL_EOD!N40-BRPL_ISGS_exbus!N40</f>
        <v>-9.5709060989790373E-4</v>
      </c>
      <c r="O40" s="24">
        <f>BRPL_EOD!O40-BRPL_ISGS_exbus!O40</f>
        <v>-2.3569207317137852E-3</v>
      </c>
      <c r="P40" s="24">
        <f>BRPL_EOD!P40-BRPL_ISGS_exbus!P40</f>
        <v>-9.3477435367717021E-4</v>
      </c>
      <c r="Q40" s="24">
        <f>BRPL_EOD!Q40-BRPL_ISGS_exbus!Q40</f>
        <v>-9.636148382003995E-4</v>
      </c>
      <c r="R40" s="24">
        <f>BRPL_EOD!R40-BRPL_ISGS_exbus!R40</f>
        <v>-1.0313125000003254E-3</v>
      </c>
      <c r="S40" s="24">
        <f>BRPL_EOD!S40-BRPL_ISGS_exbus!S40</f>
        <v>-3.8530921894963654E-4</v>
      </c>
      <c r="T40" s="24">
        <f>BRPL_EOD!T40-BRPL_ISGS_exbus!T40</f>
        <v>4.6401702127663036E-4</v>
      </c>
      <c r="U40" s="24">
        <f>BRPL_EOD!U40-BRPL_ISGS_exbus!U40</f>
        <v>1.1173020000043721E-3</v>
      </c>
      <c r="V40" s="24">
        <f>BRPL_EOD!V40-BRPL_ISGS_exbus!V40</f>
        <v>3.7250584707644308E-3</v>
      </c>
      <c r="W40" s="24">
        <f>BRPL_EOD!W40-BRPL_ISGS_exbus!W40</f>
        <v>1.102844704897521E-3</v>
      </c>
      <c r="X40" s="24">
        <f>BRPL_EOD!X40-BRPL_ISGS_exbus!X40</f>
        <v>1.6097578980307503E-3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-3.16200326363969E-3</v>
      </c>
      <c r="L41" s="24">
        <f>BRPL_EOD!L41-BRPL_ISGS_exbus!L41</f>
        <v>3.3013881349397423E-4</v>
      </c>
      <c r="M41" s="24">
        <f>BRPL_EOD!M41-BRPL_ISGS_exbus!M41</f>
        <v>-6.336053024533328E-3</v>
      </c>
      <c r="N41" s="24">
        <f>BRPL_EOD!N41-BRPL_ISGS_exbus!N41</f>
        <v>-9.5709060989790373E-4</v>
      </c>
      <c r="O41" s="24">
        <f>BRPL_EOD!O41-BRPL_ISGS_exbus!O41</f>
        <v>-2.3569207317137852E-3</v>
      </c>
      <c r="P41" s="24">
        <f>BRPL_EOD!P41-BRPL_ISGS_exbus!P41</f>
        <v>-9.3477435367717021E-4</v>
      </c>
      <c r="Q41" s="24">
        <f>BRPL_EOD!Q41-BRPL_ISGS_exbus!Q41</f>
        <v>-9.636148382003995E-4</v>
      </c>
      <c r="R41" s="24">
        <f>BRPL_EOD!R41-BRPL_ISGS_exbus!R41</f>
        <v>-1.0313125000003254E-3</v>
      </c>
      <c r="S41" s="24">
        <f>BRPL_EOD!S41-BRPL_ISGS_exbus!S41</f>
        <v>-3.8530921894963654E-4</v>
      </c>
      <c r="T41" s="24">
        <f>BRPL_EOD!T41-BRPL_ISGS_exbus!T41</f>
        <v>4.6401702127663036E-4</v>
      </c>
      <c r="U41" s="24">
        <f>BRPL_EOD!U41-BRPL_ISGS_exbus!U41</f>
        <v>1.1173020000043721E-3</v>
      </c>
      <c r="V41" s="24">
        <f>BRPL_EOD!V41-BRPL_ISGS_exbus!V41</f>
        <v>3.7250584707644308E-3</v>
      </c>
      <c r="W41" s="24">
        <f>BRPL_EOD!W41-BRPL_ISGS_exbus!W41</f>
        <v>1.102844704897521E-3</v>
      </c>
      <c r="X41" s="24">
        <f>BRPL_EOD!X41-BRPL_ISGS_exbus!X41</f>
        <v>1.6097578980307503E-3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-3.16200326363969E-3</v>
      </c>
      <c r="L42" s="24">
        <f>BRPL_EOD!L42-BRPL_ISGS_exbus!L42</f>
        <v>3.3013881349397423E-4</v>
      </c>
      <c r="M42" s="24">
        <f>BRPL_EOD!M42-BRPL_ISGS_exbus!M42</f>
        <v>-6.336053024533328E-3</v>
      </c>
      <c r="N42" s="24">
        <f>BRPL_EOD!N42-BRPL_ISGS_exbus!N42</f>
        <v>-9.5709060989790373E-4</v>
      </c>
      <c r="O42" s="24">
        <f>BRPL_EOD!O42-BRPL_ISGS_exbus!O42</f>
        <v>-2.3569207317137852E-3</v>
      </c>
      <c r="P42" s="24">
        <f>BRPL_EOD!P42-BRPL_ISGS_exbus!P42</f>
        <v>-9.3477435367717021E-4</v>
      </c>
      <c r="Q42" s="24">
        <f>BRPL_EOD!Q42-BRPL_ISGS_exbus!Q42</f>
        <v>-9.636148382003995E-4</v>
      </c>
      <c r="R42" s="24">
        <f>BRPL_EOD!R42-BRPL_ISGS_exbus!R42</f>
        <v>-1.0313125000003254E-3</v>
      </c>
      <c r="S42" s="24">
        <f>BRPL_EOD!S42-BRPL_ISGS_exbus!S42</f>
        <v>-3.8530921894963654E-4</v>
      </c>
      <c r="T42" s="24">
        <f>BRPL_EOD!T42-BRPL_ISGS_exbus!T42</f>
        <v>4.6401702127663036E-4</v>
      </c>
      <c r="U42" s="24">
        <f>BRPL_EOD!U42-BRPL_ISGS_exbus!U42</f>
        <v>1.1173020000043721E-3</v>
      </c>
      <c r="V42" s="24">
        <f>BRPL_EOD!V42-BRPL_ISGS_exbus!V42</f>
        <v>3.7250584707644308E-3</v>
      </c>
      <c r="W42" s="24">
        <f>BRPL_EOD!W42-BRPL_ISGS_exbus!W42</f>
        <v>1.102844704897521E-3</v>
      </c>
      <c r="X42" s="24">
        <f>BRPL_EOD!X42-BRPL_ISGS_exbus!X42</f>
        <v>1.6097578980307503E-3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-3.16200326363969E-3</v>
      </c>
      <c r="L43" s="24">
        <f>BRPL_EOD!L43-BRPL_ISGS_exbus!L43</f>
        <v>3.3013881349397423E-4</v>
      </c>
      <c r="M43" s="24">
        <f>BRPL_EOD!M43-BRPL_ISGS_exbus!M43</f>
        <v>-6.336053024533328E-3</v>
      </c>
      <c r="N43" s="24">
        <f>BRPL_EOD!N43-BRPL_ISGS_exbus!N43</f>
        <v>-9.5709060989790373E-4</v>
      </c>
      <c r="O43" s="24">
        <f>BRPL_EOD!O43-BRPL_ISGS_exbus!O43</f>
        <v>-1.539505443574285E-3</v>
      </c>
      <c r="P43" s="24">
        <f>BRPL_EOD!P43-BRPL_ISGS_exbus!P43</f>
        <v>-9.3477435367717021E-4</v>
      </c>
      <c r="Q43" s="24">
        <f>BRPL_EOD!Q43-BRPL_ISGS_exbus!Q43</f>
        <v>-9.636148382003995E-4</v>
      </c>
      <c r="R43" s="24">
        <f>BRPL_EOD!R43-BRPL_ISGS_exbus!R43</f>
        <v>-1.0313125000003254E-3</v>
      </c>
      <c r="S43" s="24">
        <f>BRPL_EOD!S43-BRPL_ISGS_exbus!S43</f>
        <v>-3.8530921894963654E-4</v>
      </c>
      <c r="T43" s="24">
        <f>BRPL_EOD!T43-BRPL_ISGS_exbus!T43</f>
        <v>4.6401702127663036E-4</v>
      </c>
      <c r="U43" s="24">
        <f>BRPL_EOD!U43-BRPL_ISGS_exbus!U43</f>
        <v>1.1173020000043721E-3</v>
      </c>
      <c r="V43" s="24">
        <f>BRPL_EOD!V43-BRPL_ISGS_exbus!V43</f>
        <v>3.7250584707644308E-3</v>
      </c>
      <c r="W43" s="24">
        <f>BRPL_EOD!W43-BRPL_ISGS_exbus!W43</f>
        <v>1.102844704897521E-3</v>
      </c>
      <c r="X43" s="24">
        <f>BRPL_EOD!X43-BRPL_ISGS_exbus!X43</f>
        <v>1.6097578980307503E-3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-3.16200326363969E-3</v>
      </c>
      <c r="L44" s="24">
        <f>BRPL_EOD!L44-BRPL_ISGS_exbus!L44</f>
        <v>3.3013881349397423E-4</v>
      </c>
      <c r="M44" s="24">
        <f>BRPL_EOD!M44-BRPL_ISGS_exbus!M44</f>
        <v>-6.336053024533328E-3</v>
      </c>
      <c r="N44" s="24">
        <f>BRPL_EOD!N44-BRPL_ISGS_exbus!N44</f>
        <v>-9.5709060989790373E-4</v>
      </c>
      <c r="O44" s="24">
        <f>BRPL_EOD!O44-BRPL_ISGS_exbus!O44</f>
        <v>-1.539505443574285E-3</v>
      </c>
      <c r="P44" s="24">
        <f>BRPL_EOD!P44-BRPL_ISGS_exbus!P44</f>
        <v>-9.3477435367717021E-4</v>
      </c>
      <c r="Q44" s="24">
        <f>BRPL_EOD!Q44-BRPL_ISGS_exbus!Q44</f>
        <v>-9.636148382003995E-4</v>
      </c>
      <c r="R44" s="24">
        <f>BRPL_EOD!R44-BRPL_ISGS_exbus!R44</f>
        <v>-1.0313125000003254E-3</v>
      </c>
      <c r="S44" s="24">
        <f>BRPL_EOD!S44-BRPL_ISGS_exbus!S44</f>
        <v>-3.8530921894963654E-4</v>
      </c>
      <c r="T44" s="24">
        <f>BRPL_EOD!T44-BRPL_ISGS_exbus!T44</f>
        <v>4.6401702127663036E-4</v>
      </c>
      <c r="U44" s="24">
        <f>BRPL_EOD!U44-BRPL_ISGS_exbus!U44</f>
        <v>1.1173020000043721E-3</v>
      </c>
      <c r="V44" s="24">
        <f>BRPL_EOD!V44-BRPL_ISGS_exbus!V44</f>
        <v>3.7250584707644308E-3</v>
      </c>
      <c r="W44" s="24">
        <f>BRPL_EOD!W44-BRPL_ISGS_exbus!W44</f>
        <v>1.102844704897521E-3</v>
      </c>
      <c r="X44" s="24">
        <f>BRPL_EOD!X44-BRPL_ISGS_exbus!X44</f>
        <v>1.6097578980307503E-3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-3.16200326363969E-3</v>
      </c>
      <c r="L45" s="24">
        <f>BRPL_EOD!L45-BRPL_ISGS_exbus!L45</f>
        <v>3.3013881349397423E-4</v>
      </c>
      <c r="M45" s="24">
        <f>BRPL_EOD!M45-BRPL_ISGS_exbus!M45</f>
        <v>-6.336053024533328E-3</v>
      </c>
      <c r="N45" s="24">
        <f>BRPL_EOD!N45-BRPL_ISGS_exbus!N45</f>
        <v>-9.5709060989790373E-4</v>
      </c>
      <c r="O45" s="24">
        <f>BRPL_EOD!O45-BRPL_ISGS_exbus!O45</f>
        <v>-1.539505443574285E-3</v>
      </c>
      <c r="P45" s="24">
        <f>BRPL_EOD!P45-BRPL_ISGS_exbus!P45</f>
        <v>-9.3477435367717021E-4</v>
      </c>
      <c r="Q45" s="24">
        <f>BRPL_EOD!Q45-BRPL_ISGS_exbus!Q45</f>
        <v>-9.636148382003995E-4</v>
      </c>
      <c r="R45" s="24">
        <f>BRPL_EOD!R45-BRPL_ISGS_exbus!R45</f>
        <v>-1.0313125000003254E-3</v>
      </c>
      <c r="S45" s="24">
        <f>BRPL_EOD!S45-BRPL_ISGS_exbus!S45</f>
        <v>-3.8530921894963654E-4</v>
      </c>
      <c r="T45" s="24">
        <f>BRPL_EOD!T45-BRPL_ISGS_exbus!T45</f>
        <v>4.6401702127663036E-4</v>
      </c>
      <c r="U45" s="24">
        <f>BRPL_EOD!U45-BRPL_ISGS_exbus!U45</f>
        <v>1.1173020000043721E-3</v>
      </c>
      <c r="V45" s="24">
        <f>BRPL_EOD!V45-BRPL_ISGS_exbus!V45</f>
        <v>3.7250584707644308E-3</v>
      </c>
      <c r="W45" s="24">
        <f>BRPL_EOD!W45-BRPL_ISGS_exbus!W45</f>
        <v>1.102844704897521E-3</v>
      </c>
      <c r="X45" s="24">
        <f>BRPL_EOD!X45-BRPL_ISGS_exbus!X45</f>
        <v>1.6097578980307503E-3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-3.16200326363969E-3</v>
      </c>
      <c r="L46" s="24">
        <f>BRPL_EOD!L46-BRPL_ISGS_exbus!L46</f>
        <v>3.3013881349397423E-4</v>
      </c>
      <c r="M46" s="24">
        <f>BRPL_EOD!M46-BRPL_ISGS_exbus!M46</f>
        <v>-6.336053024533328E-3</v>
      </c>
      <c r="N46" s="24">
        <f>BRPL_EOD!N46-BRPL_ISGS_exbus!N46</f>
        <v>-9.5709060989790373E-4</v>
      </c>
      <c r="O46" s="24">
        <f>BRPL_EOD!O46-BRPL_ISGS_exbus!O46</f>
        <v>-1.539505443574285E-3</v>
      </c>
      <c r="P46" s="24">
        <f>BRPL_EOD!P46-BRPL_ISGS_exbus!P46</f>
        <v>-9.3477435367717021E-4</v>
      </c>
      <c r="Q46" s="24">
        <f>BRPL_EOD!Q46-BRPL_ISGS_exbus!Q46</f>
        <v>-9.636148382003995E-4</v>
      </c>
      <c r="R46" s="24">
        <f>BRPL_EOD!R46-BRPL_ISGS_exbus!R46</f>
        <v>-1.0313125000003254E-3</v>
      </c>
      <c r="S46" s="24">
        <f>BRPL_EOD!S46-BRPL_ISGS_exbus!S46</f>
        <v>-3.8530921894963654E-4</v>
      </c>
      <c r="T46" s="24">
        <f>BRPL_EOD!T46-BRPL_ISGS_exbus!T46</f>
        <v>4.6401702127663036E-4</v>
      </c>
      <c r="U46" s="24">
        <f>BRPL_EOD!U46-BRPL_ISGS_exbus!U46</f>
        <v>1.1173020000043721E-3</v>
      </c>
      <c r="V46" s="24">
        <f>BRPL_EOD!V46-BRPL_ISGS_exbus!V46</f>
        <v>3.7250584707644308E-3</v>
      </c>
      <c r="W46" s="24">
        <f>BRPL_EOD!W46-BRPL_ISGS_exbus!W46</f>
        <v>1.102844704897521E-3</v>
      </c>
      <c r="X46" s="24">
        <f>BRPL_EOD!X46-BRPL_ISGS_exbus!X46</f>
        <v>1.6097578980307503E-3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-3.16200326363969E-3</v>
      </c>
      <c r="L47" s="24">
        <f>BRPL_EOD!L47-BRPL_ISGS_exbus!L47</f>
        <v>3.3013881349397423E-4</v>
      </c>
      <c r="M47" s="24">
        <f>BRPL_EOD!M47-BRPL_ISGS_exbus!M47</f>
        <v>-6.336053024533328E-3</v>
      </c>
      <c r="N47" s="24">
        <f>BRPL_EOD!N47-BRPL_ISGS_exbus!N47</f>
        <v>-9.5709060989790373E-4</v>
      </c>
      <c r="O47" s="24">
        <f>BRPL_EOD!O47-BRPL_ISGS_exbus!O47</f>
        <v>-1.539505443574285E-3</v>
      </c>
      <c r="P47" s="24">
        <f>BRPL_EOD!P47-BRPL_ISGS_exbus!P47</f>
        <v>-9.3477435367717021E-4</v>
      </c>
      <c r="Q47" s="24">
        <f>BRPL_EOD!Q47-BRPL_ISGS_exbus!Q47</f>
        <v>-9.636148382003995E-4</v>
      </c>
      <c r="R47" s="24">
        <f>BRPL_EOD!R47-BRPL_ISGS_exbus!R47</f>
        <v>-1.0313125000003254E-3</v>
      </c>
      <c r="S47" s="24">
        <f>BRPL_EOD!S47-BRPL_ISGS_exbus!S47</f>
        <v>-3.8530921894963654E-4</v>
      </c>
      <c r="T47" s="24">
        <f>BRPL_EOD!T47-BRPL_ISGS_exbus!T47</f>
        <v>4.6401702127663036E-4</v>
      </c>
      <c r="U47" s="24">
        <f>BRPL_EOD!U47-BRPL_ISGS_exbus!U47</f>
        <v>1.1173020000043721E-3</v>
      </c>
      <c r="V47" s="24">
        <f>BRPL_EOD!V47-BRPL_ISGS_exbus!V47</f>
        <v>3.7250584707644308E-3</v>
      </c>
      <c r="W47" s="24">
        <f>BRPL_EOD!W47-BRPL_ISGS_exbus!W47</f>
        <v>1.102844704897521E-3</v>
      </c>
      <c r="X47" s="24">
        <f>BRPL_EOD!X47-BRPL_ISGS_exbus!X47</f>
        <v>1.6097578980307503E-3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-3.16200326363969E-3</v>
      </c>
      <c r="L48" s="24">
        <f>BRPL_EOD!L48-BRPL_ISGS_exbus!L48</f>
        <v>3.3013881349397423E-4</v>
      </c>
      <c r="M48" s="24">
        <f>BRPL_EOD!M48-BRPL_ISGS_exbus!M48</f>
        <v>-6.336053024533328E-3</v>
      </c>
      <c r="N48" s="24">
        <f>BRPL_EOD!N48-BRPL_ISGS_exbus!N48</f>
        <v>-9.5709060989790373E-4</v>
      </c>
      <c r="O48" s="24">
        <f>BRPL_EOD!O48-BRPL_ISGS_exbus!O48</f>
        <v>-1.539505443574285E-3</v>
      </c>
      <c r="P48" s="24">
        <f>BRPL_EOD!P48-BRPL_ISGS_exbus!P48</f>
        <v>-9.3477435367717021E-4</v>
      </c>
      <c r="Q48" s="24">
        <f>BRPL_EOD!Q48-BRPL_ISGS_exbus!Q48</f>
        <v>-9.636148382003995E-4</v>
      </c>
      <c r="R48" s="24">
        <f>BRPL_EOD!R48-BRPL_ISGS_exbus!R48</f>
        <v>-1.0313125000003254E-3</v>
      </c>
      <c r="S48" s="24">
        <f>BRPL_EOD!S48-BRPL_ISGS_exbus!S48</f>
        <v>-3.8530921894963654E-4</v>
      </c>
      <c r="T48" s="24">
        <f>BRPL_EOD!T48-BRPL_ISGS_exbus!T48</f>
        <v>4.6401702127663036E-4</v>
      </c>
      <c r="U48" s="24">
        <f>BRPL_EOD!U48-BRPL_ISGS_exbus!U48</f>
        <v>1.1173020000043721E-3</v>
      </c>
      <c r="V48" s="24">
        <f>BRPL_EOD!V48-BRPL_ISGS_exbus!V48</f>
        <v>3.7250584707644308E-3</v>
      </c>
      <c r="W48" s="24">
        <f>BRPL_EOD!W48-BRPL_ISGS_exbus!W48</f>
        <v>1.102844704897521E-3</v>
      </c>
      <c r="X48" s="24">
        <f>BRPL_EOD!X48-BRPL_ISGS_exbus!X48</f>
        <v>1.6097578980307503E-3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-3.16200326363969E-3</v>
      </c>
      <c r="L49" s="24">
        <f>BRPL_EOD!L49-BRPL_ISGS_exbus!L49</f>
        <v>3.3013881349397423E-4</v>
      </c>
      <c r="M49" s="24">
        <f>BRPL_EOD!M49-BRPL_ISGS_exbus!M49</f>
        <v>-6.336053024533328E-3</v>
      </c>
      <c r="N49" s="24">
        <f>BRPL_EOD!N49-BRPL_ISGS_exbus!N49</f>
        <v>-9.5709060989790373E-4</v>
      </c>
      <c r="O49" s="24">
        <f>BRPL_EOD!O49-BRPL_ISGS_exbus!O49</f>
        <v>-1.539505443574285E-3</v>
      </c>
      <c r="P49" s="24">
        <f>BRPL_EOD!P49-BRPL_ISGS_exbus!P49</f>
        <v>-9.3477435367717021E-4</v>
      </c>
      <c r="Q49" s="24">
        <f>BRPL_EOD!Q49-BRPL_ISGS_exbus!Q49</f>
        <v>-9.636148382003995E-4</v>
      </c>
      <c r="R49" s="24">
        <f>BRPL_EOD!R49-BRPL_ISGS_exbus!R49</f>
        <v>-1.0313125000003254E-3</v>
      </c>
      <c r="S49" s="24">
        <f>BRPL_EOD!S49-BRPL_ISGS_exbus!S49</f>
        <v>-3.8530921894963654E-4</v>
      </c>
      <c r="T49" s="24">
        <f>BRPL_EOD!T49-BRPL_ISGS_exbus!T49</f>
        <v>4.6401702127663036E-4</v>
      </c>
      <c r="U49" s="24">
        <f>BRPL_EOD!U49-BRPL_ISGS_exbus!U49</f>
        <v>1.1173020000043721E-3</v>
      </c>
      <c r="V49" s="24">
        <f>BRPL_EOD!V49-BRPL_ISGS_exbus!V49</f>
        <v>3.7250584707644308E-3</v>
      </c>
      <c r="W49" s="24">
        <f>BRPL_EOD!W49-BRPL_ISGS_exbus!W49</f>
        <v>1.102844704897521E-3</v>
      </c>
      <c r="X49" s="24">
        <f>BRPL_EOD!X49-BRPL_ISGS_exbus!X49</f>
        <v>1.6097578980307503E-3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-3.16200326363969E-3</v>
      </c>
      <c r="L50" s="24">
        <f>BRPL_EOD!L50-BRPL_ISGS_exbus!L50</f>
        <v>3.3013881349397423E-4</v>
      </c>
      <c r="M50" s="24">
        <f>BRPL_EOD!M50-BRPL_ISGS_exbus!M50</f>
        <v>-6.336053024533328E-3</v>
      </c>
      <c r="N50" s="24">
        <f>BRPL_EOD!N50-BRPL_ISGS_exbus!N50</f>
        <v>-9.5709060989790373E-4</v>
      </c>
      <c r="O50" s="24">
        <f>BRPL_EOD!O50-BRPL_ISGS_exbus!O50</f>
        <v>-1.539505443574285E-3</v>
      </c>
      <c r="P50" s="24">
        <f>BRPL_EOD!P50-BRPL_ISGS_exbus!P50</f>
        <v>-9.3477435367717021E-4</v>
      </c>
      <c r="Q50" s="24">
        <f>BRPL_EOD!Q50-BRPL_ISGS_exbus!Q50</f>
        <v>-9.636148382003995E-4</v>
      </c>
      <c r="R50" s="24">
        <f>BRPL_EOD!R50-BRPL_ISGS_exbus!R50</f>
        <v>-1.0313125000003254E-3</v>
      </c>
      <c r="S50" s="24">
        <f>BRPL_EOD!S50-BRPL_ISGS_exbus!S50</f>
        <v>-3.8530921894963654E-4</v>
      </c>
      <c r="T50" s="24">
        <f>BRPL_EOD!T50-BRPL_ISGS_exbus!T50</f>
        <v>4.6401702127663036E-4</v>
      </c>
      <c r="U50" s="24">
        <f>BRPL_EOD!U50-BRPL_ISGS_exbus!U50</f>
        <v>1.1173020000043721E-3</v>
      </c>
      <c r="V50" s="24">
        <f>BRPL_EOD!V50-BRPL_ISGS_exbus!V50</f>
        <v>3.7250584707644308E-3</v>
      </c>
      <c r="W50" s="24">
        <f>BRPL_EOD!W50-BRPL_ISGS_exbus!W50</f>
        <v>1.102844704897521E-3</v>
      </c>
      <c r="X50" s="24">
        <f>BRPL_EOD!X50-BRPL_ISGS_exbus!X50</f>
        <v>1.6097578980307503E-3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-3.16200326363969E-3</v>
      </c>
      <c r="L51" s="24">
        <f>BRPL_EOD!L51-BRPL_ISGS_exbus!L51</f>
        <v>3.3013881349397423E-4</v>
      </c>
      <c r="M51" s="24">
        <f>BRPL_EOD!M51-BRPL_ISGS_exbus!M51</f>
        <v>-1.8324618580720653E-3</v>
      </c>
      <c r="N51" s="24">
        <f>BRPL_EOD!N51-BRPL_ISGS_exbus!N51</f>
        <v>9.2684412668830873E-4</v>
      </c>
      <c r="O51" s="24">
        <f>BRPL_EOD!O51-BRPL_ISGS_exbus!O51</f>
        <v>-1.8561851441347699E-3</v>
      </c>
      <c r="P51" s="24">
        <f>BRPL_EOD!P51-BRPL_ISGS_exbus!P51</f>
        <v>-9.3477435367717021E-4</v>
      </c>
      <c r="Q51" s="24">
        <f>BRPL_EOD!Q51-BRPL_ISGS_exbus!Q51</f>
        <v>-9.636148382003995E-4</v>
      </c>
      <c r="R51" s="24">
        <f>BRPL_EOD!R51-BRPL_ISGS_exbus!R51</f>
        <v>-1.0313125000003254E-3</v>
      </c>
      <c r="S51" s="24">
        <f>BRPL_EOD!S51-BRPL_ISGS_exbus!S51</f>
        <v>-3.8530921894963654E-4</v>
      </c>
      <c r="T51" s="24">
        <f>BRPL_EOD!T51-BRPL_ISGS_exbus!T51</f>
        <v>4.6401702127663036E-4</v>
      </c>
      <c r="U51" s="24">
        <f>BRPL_EOD!U51-BRPL_ISGS_exbus!U51</f>
        <v>1.1173020000043721E-3</v>
      </c>
      <c r="V51" s="24">
        <f>BRPL_EOD!V51-BRPL_ISGS_exbus!V51</f>
        <v>3.7250584707644308E-3</v>
      </c>
      <c r="W51" s="24">
        <f>BRPL_EOD!W51-BRPL_ISGS_exbus!W51</f>
        <v>1.102844704897521E-3</v>
      </c>
      <c r="X51" s="24">
        <f>BRPL_EOD!X51-BRPL_ISGS_exbus!X51</f>
        <v>1.6097578980307503E-3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-3.16200326363969E-3</v>
      </c>
      <c r="L52" s="24">
        <f>BRPL_EOD!L52-BRPL_ISGS_exbus!L52</f>
        <v>3.3013881349397423E-4</v>
      </c>
      <c r="M52" s="24">
        <f>BRPL_EOD!M52-BRPL_ISGS_exbus!M52</f>
        <v>-1.9108887704959443E-3</v>
      </c>
      <c r="N52" s="24">
        <f>BRPL_EOD!N52-BRPL_ISGS_exbus!N52</f>
        <v>9.2684412668830873E-4</v>
      </c>
      <c r="O52" s="24">
        <f>BRPL_EOD!O52-BRPL_ISGS_exbus!O52</f>
        <v>-2.3569207317137852E-3</v>
      </c>
      <c r="P52" s="24">
        <f>BRPL_EOD!P52-BRPL_ISGS_exbus!P52</f>
        <v>-9.3477435367717021E-4</v>
      </c>
      <c r="Q52" s="24">
        <f>BRPL_EOD!Q52-BRPL_ISGS_exbus!Q52</f>
        <v>-9.636148382003995E-4</v>
      </c>
      <c r="R52" s="24">
        <f>BRPL_EOD!R52-BRPL_ISGS_exbus!R52</f>
        <v>-1.0313125000003254E-3</v>
      </c>
      <c r="S52" s="24">
        <f>BRPL_EOD!S52-BRPL_ISGS_exbus!S52</f>
        <v>-3.8530921894963654E-4</v>
      </c>
      <c r="T52" s="24">
        <f>BRPL_EOD!T52-BRPL_ISGS_exbus!T52</f>
        <v>4.6401702127663036E-4</v>
      </c>
      <c r="U52" s="24">
        <f>BRPL_EOD!U52-BRPL_ISGS_exbus!U52</f>
        <v>1.1173020000043721E-3</v>
      </c>
      <c r="V52" s="24">
        <f>BRPL_EOD!V52-BRPL_ISGS_exbus!V52</f>
        <v>3.7250584707644308E-3</v>
      </c>
      <c r="W52" s="24">
        <f>BRPL_EOD!W52-BRPL_ISGS_exbus!W52</f>
        <v>1.102844704897521E-3</v>
      </c>
      <c r="X52" s="24">
        <f>BRPL_EOD!X52-BRPL_ISGS_exbus!X52</f>
        <v>1.6097578980307503E-3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-3.16200326363969E-3</v>
      </c>
      <c r="L53" s="24">
        <f>BRPL_EOD!L53-BRPL_ISGS_exbus!L53</f>
        <v>3.3013881349397423E-4</v>
      </c>
      <c r="M53" s="24">
        <f>BRPL_EOD!M53-BRPL_ISGS_exbus!M53</f>
        <v>-1.9108887704959443E-3</v>
      </c>
      <c r="N53" s="24">
        <f>BRPL_EOD!N53-BRPL_ISGS_exbus!N53</f>
        <v>9.2684412668830873E-4</v>
      </c>
      <c r="O53" s="24">
        <f>BRPL_EOD!O53-BRPL_ISGS_exbus!O53</f>
        <v>-2.3569207317137852E-3</v>
      </c>
      <c r="P53" s="24">
        <f>BRPL_EOD!P53-BRPL_ISGS_exbus!P53</f>
        <v>-9.3477435367717021E-4</v>
      </c>
      <c r="Q53" s="24">
        <f>BRPL_EOD!Q53-BRPL_ISGS_exbus!Q53</f>
        <v>-9.636148382003995E-4</v>
      </c>
      <c r="R53" s="24">
        <f>BRPL_EOD!R53-BRPL_ISGS_exbus!R53</f>
        <v>-1.0313125000003254E-3</v>
      </c>
      <c r="S53" s="24">
        <f>BRPL_EOD!S53-BRPL_ISGS_exbus!S53</f>
        <v>-3.8530921894963654E-4</v>
      </c>
      <c r="T53" s="24">
        <f>BRPL_EOD!T53-BRPL_ISGS_exbus!T53</f>
        <v>4.6401702127663036E-4</v>
      </c>
      <c r="U53" s="24">
        <f>BRPL_EOD!U53-BRPL_ISGS_exbus!U53</f>
        <v>1.1173020000043721E-3</v>
      </c>
      <c r="V53" s="24">
        <f>BRPL_EOD!V53-BRPL_ISGS_exbus!V53</f>
        <v>3.7250584707644308E-3</v>
      </c>
      <c r="W53" s="24">
        <f>BRPL_EOD!W53-BRPL_ISGS_exbus!W53</f>
        <v>1.102844704897521E-3</v>
      </c>
      <c r="X53" s="24">
        <f>BRPL_EOD!X53-BRPL_ISGS_exbus!X53</f>
        <v>1.6097578980307503E-3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-3.16200326363969E-3</v>
      </c>
      <c r="L54" s="24">
        <f>BRPL_EOD!L54-BRPL_ISGS_exbus!L54</f>
        <v>3.3013881349397423E-4</v>
      </c>
      <c r="M54" s="24">
        <f>BRPL_EOD!M54-BRPL_ISGS_exbus!M54</f>
        <v>-1.9108887704959443E-3</v>
      </c>
      <c r="N54" s="24">
        <f>BRPL_EOD!N54-BRPL_ISGS_exbus!N54</f>
        <v>9.2684412668830873E-4</v>
      </c>
      <c r="O54" s="24">
        <f>BRPL_EOD!O54-BRPL_ISGS_exbus!O54</f>
        <v>-2.3569207317137852E-3</v>
      </c>
      <c r="P54" s="24">
        <f>BRPL_EOD!P54-BRPL_ISGS_exbus!P54</f>
        <v>-9.3477435367717021E-4</v>
      </c>
      <c r="Q54" s="24">
        <f>BRPL_EOD!Q54-BRPL_ISGS_exbus!Q54</f>
        <v>-9.636148382003995E-4</v>
      </c>
      <c r="R54" s="24">
        <f>BRPL_EOD!R54-BRPL_ISGS_exbus!R54</f>
        <v>-1.0313125000003254E-3</v>
      </c>
      <c r="S54" s="24">
        <f>BRPL_EOD!S54-BRPL_ISGS_exbus!S54</f>
        <v>-3.8530921894963654E-4</v>
      </c>
      <c r="T54" s="24">
        <f>BRPL_EOD!T54-BRPL_ISGS_exbus!T54</f>
        <v>4.6401702127663036E-4</v>
      </c>
      <c r="U54" s="24">
        <f>BRPL_EOD!U54-BRPL_ISGS_exbus!U54</f>
        <v>1.1173020000043721E-3</v>
      </c>
      <c r="V54" s="24">
        <f>BRPL_EOD!V54-BRPL_ISGS_exbus!V54</f>
        <v>3.7250584707644308E-3</v>
      </c>
      <c r="W54" s="24">
        <f>BRPL_EOD!W54-BRPL_ISGS_exbus!W54</f>
        <v>1.102844704897521E-3</v>
      </c>
      <c r="X54" s="24">
        <f>BRPL_EOD!X54-BRPL_ISGS_exbus!X54</f>
        <v>1.6097578980307503E-3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-3.16200326363969E-3</v>
      </c>
      <c r="L55" s="24">
        <f>BRPL_EOD!L55-BRPL_ISGS_exbus!L55</f>
        <v>3.3013881349397423E-4</v>
      </c>
      <c r="M55" s="24">
        <f>BRPL_EOD!M55-BRPL_ISGS_exbus!M55</f>
        <v>-1.9108887704959443E-3</v>
      </c>
      <c r="N55" s="24">
        <f>BRPL_EOD!N55-BRPL_ISGS_exbus!N55</f>
        <v>9.2684412668830873E-4</v>
      </c>
      <c r="O55" s="24">
        <f>BRPL_EOD!O55-BRPL_ISGS_exbus!O55</f>
        <v>-2.3569207317137852E-3</v>
      </c>
      <c r="P55" s="24">
        <f>BRPL_EOD!P55-BRPL_ISGS_exbus!P55</f>
        <v>-9.3477435367717021E-4</v>
      </c>
      <c r="Q55" s="24">
        <f>BRPL_EOD!Q55-BRPL_ISGS_exbus!Q55</f>
        <v>-9.636148382003995E-4</v>
      </c>
      <c r="R55" s="24">
        <f>BRPL_EOD!R55-BRPL_ISGS_exbus!R55</f>
        <v>-1.0313125000003254E-3</v>
      </c>
      <c r="S55" s="24">
        <f>BRPL_EOD!S55-BRPL_ISGS_exbus!S55</f>
        <v>-3.8530921894963654E-4</v>
      </c>
      <c r="T55" s="24">
        <f>BRPL_EOD!T55-BRPL_ISGS_exbus!T55</f>
        <v>4.6401702127663036E-4</v>
      </c>
      <c r="U55" s="24">
        <f>BRPL_EOD!U55-BRPL_ISGS_exbus!U55</f>
        <v>1.1173020000043721E-3</v>
      </c>
      <c r="V55" s="24">
        <f>BRPL_EOD!V55-BRPL_ISGS_exbus!V55</f>
        <v>3.7250584707644308E-3</v>
      </c>
      <c r="W55" s="24">
        <f>BRPL_EOD!W55-BRPL_ISGS_exbus!W55</f>
        <v>1.102844704897521E-3</v>
      </c>
      <c r="X55" s="24">
        <f>BRPL_EOD!X55-BRPL_ISGS_exbus!X55</f>
        <v>1.6097578980307503E-3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-3.16200326363969E-3</v>
      </c>
      <c r="L56" s="24">
        <f>BRPL_EOD!L56-BRPL_ISGS_exbus!L56</f>
        <v>3.3013881349397423E-4</v>
      </c>
      <c r="M56" s="24">
        <f>BRPL_EOD!M56-BRPL_ISGS_exbus!M56</f>
        <v>-1.9108887704959443E-3</v>
      </c>
      <c r="N56" s="24">
        <f>BRPL_EOD!N56-BRPL_ISGS_exbus!N56</f>
        <v>9.2684412668830873E-4</v>
      </c>
      <c r="O56" s="24">
        <f>BRPL_EOD!O56-BRPL_ISGS_exbus!O56</f>
        <v>-2.3569207317137852E-3</v>
      </c>
      <c r="P56" s="24">
        <f>BRPL_EOD!P56-BRPL_ISGS_exbus!P56</f>
        <v>-9.3477435367717021E-4</v>
      </c>
      <c r="Q56" s="24">
        <f>BRPL_EOD!Q56-BRPL_ISGS_exbus!Q56</f>
        <v>-9.636148382003995E-4</v>
      </c>
      <c r="R56" s="24">
        <f>BRPL_EOD!R56-BRPL_ISGS_exbus!R56</f>
        <v>-1.0313125000003254E-3</v>
      </c>
      <c r="S56" s="24">
        <f>BRPL_EOD!S56-BRPL_ISGS_exbus!S56</f>
        <v>-3.8530921894963654E-4</v>
      </c>
      <c r="T56" s="24">
        <f>BRPL_EOD!T56-BRPL_ISGS_exbus!T56</f>
        <v>4.6401702127663036E-4</v>
      </c>
      <c r="U56" s="24">
        <f>BRPL_EOD!U56-BRPL_ISGS_exbus!U56</f>
        <v>1.1173020000043721E-3</v>
      </c>
      <c r="V56" s="24">
        <f>BRPL_EOD!V56-BRPL_ISGS_exbus!V56</f>
        <v>3.7250584707644308E-3</v>
      </c>
      <c r="W56" s="24">
        <f>BRPL_EOD!W56-BRPL_ISGS_exbus!W56</f>
        <v>1.102844704897521E-3</v>
      </c>
      <c r="X56" s="24">
        <f>BRPL_EOD!X56-BRPL_ISGS_exbus!X56</f>
        <v>1.6097578980307503E-3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-3.16200326363969E-3</v>
      </c>
      <c r="L57" s="24">
        <f>BRPL_EOD!L57-BRPL_ISGS_exbus!L57</f>
        <v>3.3013881349397423E-4</v>
      </c>
      <c r="M57" s="24">
        <f>BRPL_EOD!M57-BRPL_ISGS_exbus!M57</f>
        <v>-1.9108887704959443E-3</v>
      </c>
      <c r="N57" s="24">
        <f>BRPL_EOD!N57-BRPL_ISGS_exbus!N57</f>
        <v>9.2684412668830873E-4</v>
      </c>
      <c r="O57" s="24">
        <f>BRPL_EOD!O57-BRPL_ISGS_exbus!O57</f>
        <v>-2.3569207317137852E-3</v>
      </c>
      <c r="P57" s="24">
        <f>BRPL_EOD!P57-BRPL_ISGS_exbus!P57</f>
        <v>-9.3477435367717021E-4</v>
      </c>
      <c r="Q57" s="24">
        <f>BRPL_EOD!Q57-BRPL_ISGS_exbus!Q57</f>
        <v>-9.636148382003995E-4</v>
      </c>
      <c r="R57" s="24">
        <f>BRPL_EOD!R57-BRPL_ISGS_exbus!R57</f>
        <v>-1.0313125000003254E-3</v>
      </c>
      <c r="S57" s="24">
        <f>BRPL_EOD!S57-BRPL_ISGS_exbus!S57</f>
        <v>-3.8530921894963654E-4</v>
      </c>
      <c r="T57" s="24">
        <f>BRPL_EOD!T57-BRPL_ISGS_exbus!T57</f>
        <v>4.6401702127663036E-4</v>
      </c>
      <c r="U57" s="24">
        <f>BRPL_EOD!U57-BRPL_ISGS_exbus!U57</f>
        <v>1.1173020000043721E-3</v>
      </c>
      <c r="V57" s="24">
        <f>BRPL_EOD!V57-BRPL_ISGS_exbus!V57</f>
        <v>3.7250584707644308E-3</v>
      </c>
      <c r="W57" s="24">
        <f>BRPL_EOD!W57-BRPL_ISGS_exbus!W57</f>
        <v>1.102844704897521E-3</v>
      </c>
      <c r="X57" s="24">
        <f>BRPL_EOD!X57-BRPL_ISGS_exbus!X57</f>
        <v>1.6097578980307503E-3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-3.16200326363969E-3</v>
      </c>
      <c r="L58" s="24">
        <f>BRPL_EOD!L58-BRPL_ISGS_exbus!L58</f>
        <v>3.3013881349397423E-4</v>
      </c>
      <c r="M58" s="24">
        <f>BRPL_EOD!M58-BRPL_ISGS_exbus!M58</f>
        <v>-1.9108887704959443E-3</v>
      </c>
      <c r="N58" s="24">
        <f>BRPL_EOD!N58-BRPL_ISGS_exbus!N58</f>
        <v>9.2684412668830873E-4</v>
      </c>
      <c r="O58" s="24">
        <f>BRPL_EOD!O58-BRPL_ISGS_exbus!O58</f>
        <v>-2.3569207317137852E-3</v>
      </c>
      <c r="P58" s="24">
        <f>BRPL_EOD!P58-BRPL_ISGS_exbus!P58</f>
        <v>-9.3477435367717021E-4</v>
      </c>
      <c r="Q58" s="24">
        <f>BRPL_EOD!Q58-BRPL_ISGS_exbus!Q58</f>
        <v>-9.636148382003995E-4</v>
      </c>
      <c r="R58" s="24">
        <f>BRPL_EOD!R58-BRPL_ISGS_exbus!R58</f>
        <v>-1.0313125000003254E-3</v>
      </c>
      <c r="S58" s="24">
        <f>BRPL_EOD!S58-BRPL_ISGS_exbus!S58</f>
        <v>-3.8530921894963654E-4</v>
      </c>
      <c r="T58" s="24">
        <f>BRPL_EOD!T58-BRPL_ISGS_exbus!T58</f>
        <v>4.6401702127663036E-4</v>
      </c>
      <c r="U58" s="24">
        <f>BRPL_EOD!U58-BRPL_ISGS_exbus!U58</f>
        <v>1.1173020000043721E-3</v>
      </c>
      <c r="V58" s="24">
        <f>BRPL_EOD!V58-BRPL_ISGS_exbus!V58</f>
        <v>3.7250584707644308E-3</v>
      </c>
      <c r="W58" s="24">
        <f>BRPL_EOD!W58-BRPL_ISGS_exbus!W58</f>
        <v>1.102844704897521E-3</v>
      </c>
      <c r="X58" s="24">
        <f>BRPL_EOD!X58-BRPL_ISGS_exbus!X58</f>
        <v>-1.2181680027794073E-3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-3.16200326363969E-3</v>
      </c>
      <c r="L59" s="24">
        <f>BRPL_EOD!L59-BRPL_ISGS_exbus!L59</f>
        <v>3.3013881349397423E-4</v>
      </c>
      <c r="M59" s="24">
        <f>BRPL_EOD!M59-BRPL_ISGS_exbus!M59</f>
        <v>-1.9108887704959443E-3</v>
      </c>
      <c r="N59" s="24">
        <f>BRPL_EOD!N59-BRPL_ISGS_exbus!N59</f>
        <v>9.2684412668830873E-4</v>
      </c>
      <c r="O59" s="24">
        <f>BRPL_EOD!O59-BRPL_ISGS_exbus!O59</f>
        <v>-2.3569207317137852E-3</v>
      </c>
      <c r="P59" s="24">
        <f>BRPL_EOD!P59-BRPL_ISGS_exbus!P59</f>
        <v>-9.3477435367717021E-4</v>
      </c>
      <c r="Q59" s="24">
        <f>BRPL_EOD!Q59-BRPL_ISGS_exbus!Q59</f>
        <v>-9.636148382003995E-4</v>
      </c>
      <c r="R59" s="24">
        <f>BRPL_EOD!R59-BRPL_ISGS_exbus!R59</f>
        <v>-1.0313125000003254E-3</v>
      </c>
      <c r="S59" s="24">
        <f>BRPL_EOD!S59-BRPL_ISGS_exbus!S59</f>
        <v>-3.8530921894963654E-4</v>
      </c>
      <c r="T59" s="24">
        <f>BRPL_EOD!T59-BRPL_ISGS_exbus!T59</f>
        <v>4.6401702127663036E-4</v>
      </c>
      <c r="U59" s="24">
        <f>BRPL_EOD!U59-BRPL_ISGS_exbus!U59</f>
        <v>1.1173020000043721E-3</v>
      </c>
      <c r="V59" s="24">
        <f>BRPL_EOD!V59-BRPL_ISGS_exbus!V59</f>
        <v>3.7250584707644308E-3</v>
      </c>
      <c r="W59" s="24">
        <f>BRPL_EOD!W59-BRPL_ISGS_exbus!W59</f>
        <v>2.7534861006754952E-3</v>
      </c>
      <c r="X59" s="24">
        <f>BRPL_EOD!X59-BRPL_ISGS_exbus!X59</f>
        <v>-1.2181680027794073E-3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-3.16200326363969E-3</v>
      </c>
      <c r="L60" s="24">
        <f>BRPL_EOD!L60-BRPL_ISGS_exbus!L60</f>
        <v>3.3013881349397423E-4</v>
      </c>
      <c r="M60" s="24">
        <f>BRPL_EOD!M60-BRPL_ISGS_exbus!M60</f>
        <v>-1.9108887704959443E-3</v>
      </c>
      <c r="N60" s="24">
        <f>BRPL_EOD!N60-BRPL_ISGS_exbus!N60</f>
        <v>9.2684412668830873E-4</v>
      </c>
      <c r="O60" s="24">
        <f>BRPL_EOD!O60-BRPL_ISGS_exbus!O60</f>
        <v>-2.3569207317137852E-3</v>
      </c>
      <c r="P60" s="24">
        <f>BRPL_EOD!P60-BRPL_ISGS_exbus!P60</f>
        <v>-9.3477435367717021E-4</v>
      </c>
      <c r="Q60" s="24">
        <f>BRPL_EOD!Q60-BRPL_ISGS_exbus!Q60</f>
        <v>-9.636148382003995E-4</v>
      </c>
      <c r="R60" s="24">
        <f>BRPL_EOD!R60-BRPL_ISGS_exbus!R60</f>
        <v>-2.8266357615889248E-3</v>
      </c>
      <c r="S60" s="24">
        <f>BRPL_EOD!S60-BRPL_ISGS_exbus!S60</f>
        <v>-3.8530921894963654E-4</v>
      </c>
      <c r="T60" s="24">
        <f>BRPL_EOD!T60-BRPL_ISGS_exbus!T60</f>
        <v>4.6401702127663036E-4</v>
      </c>
      <c r="U60" s="24">
        <f>BRPL_EOD!U60-BRPL_ISGS_exbus!U60</f>
        <v>1.1173020000043721E-3</v>
      </c>
      <c r="V60" s="24">
        <f>BRPL_EOD!V60-BRPL_ISGS_exbus!V60</f>
        <v>3.7250584707644308E-3</v>
      </c>
      <c r="W60" s="24">
        <f>BRPL_EOD!W60-BRPL_ISGS_exbus!W60</f>
        <v>2.7534861006754952E-3</v>
      </c>
      <c r="X60" s="24">
        <f>BRPL_EOD!X60-BRPL_ISGS_exbus!X60</f>
        <v>-1.2181680027794073E-3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-3.16200326363969E-3</v>
      </c>
      <c r="L61" s="24">
        <f>BRPL_EOD!L61-BRPL_ISGS_exbus!L61</f>
        <v>1.0925521042359776E-4</v>
      </c>
      <c r="M61" s="24">
        <f>BRPL_EOD!M61-BRPL_ISGS_exbus!M61</f>
        <v>-1.9108887704959443E-3</v>
      </c>
      <c r="N61" s="24">
        <f>BRPL_EOD!N61-BRPL_ISGS_exbus!N61</f>
        <v>9.2684412668830873E-4</v>
      </c>
      <c r="O61" s="24">
        <f>BRPL_EOD!O61-BRPL_ISGS_exbus!O61</f>
        <v>-2.3569207317137852E-3</v>
      </c>
      <c r="P61" s="24">
        <f>BRPL_EOD!P61-BRPL_ISGS_exbus!P61</f>
        <v>-9.3477435367717021E-4</v>
      </c>
      <c r="Q61" s="24">
        <f>BRPL_EOD!Q61-BRPL_ISGS_exbus!Q61</f>
        <v>-9.636148382003995E-4</v>
      </c>
      <c r="R61" s="24">
        <f>BRPL_EOD!R61-BRPL_ISGS_exbus!R61</f>
        <v>-2.8266357615889248E-3</v>
      </c>
      <c r="S61" s="24">
        <f>BRPL_EOD!S61-BRPL_ISGS_exbus!S61</f>
        <v>9.7318749999963927E-4</v>
      </c>
      <c r="T61" s="24">
        <f>BRPL_EOD!T61-BRPL_ISGS_exbus!T61</f>
        <v>4.6401702127663036E-4</v>
      </c>
      <c r="U61" s="24">
        <f>BRPL_EOD!U61-BRPL_ISGS_exbus!U61</f>
        <v>1.1173020000043721E-3</v>
      </c>
      <c r="V61" s="24">
        <f>BRPL_EOD!V61-BRPL_ISGS_exbus!V61</f>
        <v>3.7250584707644308E-3</v>
      </c>
      <c r="W61" s="24">
        <f>BRPL_EOD!W61-BRPL_ISGS_exbus!W61</f>
        <v>2.7534861006754952E-3</v>
      </c>
      <c r="X61" s="24">
        <f>BRPL_EOD!X61-BRPL_ISGS_exbus!X61</f>
        <v>-1.2181680027794073E-3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-3.16200326363969E-3</v>
      </c>
      <c r="L62" s="24">
        <f>BRPL_EOD!L62-BRPL_ISGS_exbus!L62</f>
        <v>1.0925521042359776E-4</v>
      </c>
      <c r="M62" s="24">
        <f>BRPL_EOD!M62-BRPL_ISGS_exbus!M62</f>
        <v>-1.9108887704959443E-3</v>
      </c>
      <c r="N62" s="24">
        <f>BRPL_EOD!N62-BRPL_ISGS_exbus!N62</f>
        <v>9.2684412668830873E-4</v>
      </c>
      <c r="O62" s="24">
        <f>BRPL_EOD!O62-BRPL_ISGS_exbus!O62</f>
        <v>-2.3569207317137852E-3</v>
      </c>
      <c r="P62" s="24">
        <f>BRPL_EOD!P62-BRPL_ISGS_exbus!P62</f>
        <v>-9.3477435367717021E-4</v>
      </c>
      <c r="Q62" s="24">
        <f>BRPL_EOD!Q62-BRPL_ISGS_exbus!Q62</f>
        <v>-9.636148382003995E-4</v>
      </c>
      <c r="R62" s="24">
        <f>BRPL_EOD!R62-BRPL_ISGS_exbus!R62</f>
        <v>-2.8266357615889248E-3</v>
      </c>
      <c r="S62" s="24">
        <f>BRPL_EOD!S62-BRPL_ISGS_exbus!S62</f>
        <v>9.7318749999963927E-4</v>
      </c>
      <c r="T62" s="24">
        <f>BRPL_EOD!T62-BRPL_ISGS_exbus!T62</f>
        <v>4.6401702127663036E-4</v>
      </c>
      <c r="U62" s="24">
        <f>BRPL_EOD!U62-BRPL_ISGS_exbus!U62</f>
        <v>1.1173020000043721E-3</v>
      </c>
      <c r="V62" s="24">
        <f>BRPL_EOD!V62-BRPL_ISGS_exbus!V62</f>
        <v>1.1004094292799138E-3</v>
      </c>
      <c r="W62" s="24">
        <f>BRPL_EOD!W62-BRPL_ISGS_exbus!W62</f>
        <v>2.7534861006754952E-3</v>
      </c>
      <c r="X62" s="24">
        <f>BRPL_EOD!X62-BRPL_ISGS_exbus!X62</f>
        <v>-1.2181680027794073E-3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-3.16200326363969E-3</v>
      </c>
      <c r="L63" s="24">
        <f>BRPL_EOD!L63-BRPL_ISGS_exbus!L63</f>
        <v>-1.0393898500105081E-4</v>
      </c>
      <c r="M63" s="24">
        <f>BRPL_EOD!M63-BRPL_ISGS_exbus!M63</f>
        <v>-1.9108887704959443E-3</v>
      </c>
      <c r="N63" s="24">
        <f>BRPL_EOD!N63-BRPL_ISGS_exbus!N63</f>
        <v>9.2684412668830873E-4</v>
      </c>
      <c r="O63" s="24">
        <f>BRPL_EOD!O63-BRPL_ISGS_exbus!O63</f>
        <v>-2.3569207317137852E-3</v>
      </c>
      <c r="P63" s="24">
        <f>BRPL_EOD!P63-BRPL_ISGS_exbus!P63</f>
        <v>-9.3477435367717021E-4</v>
      </c>
      <c r="Q63" s="24">
        <f>BRPL_EOD!Q63-BRPL_ISGS_exbus!Q63</f>
        <v>-3.6865166666668614E-3</v>
      </c>
      <c r="R63" s="24">
        <f>BRPL_EOD!R63-BRPL_ISGS_exbus!R63</f>
        <v>-2.8266357615889248E-3</v>
      </c>
      <c r="S63" s="24">
        <f>BRPL_EOD!S63-BRPL_ISGS_exbus!S63</f>
        <v>9.7318749999963927E-4</v>
      </c>
      <c r="T63" s="24">
        <f>BRPL_EOD!T63-BRPL_ISGS_exbus!T63</f>
        <v>4.6401702127663036E-4</v>
      </c>
      <c r="U63" s="24">
        <f>BRPL_EOD!U63-BRPL_ISGS_exbus!U63</f>
        <v>1.1173020000043721E-3</v>
      </c>
      <c r="V63" s="24">
        <f>BRPL_EOD!V63-BRPL_ISGS_exbus!V63</f>
        <v>-2.6950468277942008E-3</v>
      </c>
      <c r="W63" s="24">
        <f>BRPL_EOD!W63-BRPL_ISGS_exbus!W63</f>
        <v>1.927862709827366E-4</v>
      </c>
      <c r="X63" s="24">
        <f>BRPL_EOD!X63-BRPL_ISGS_exbus!X63</f>
        <v>-4.9531664544133491E-4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-3.16200326363969E-3</v>
      </c>
      <c r="L64" s="24">
        <f>BRPL_EOD!L64-BRPL_ISGS_exbus!L64</f>
        <v>-1.0393898500105081E-4</v>
      </c>
      <c r="M64" s="24">
        <f>BRPL_EOD!M64-BRPL_ISGS_exbus!M64</f>
        <v>-1.9108887704959443E-3</v>
      </c>
      <c r="N64" s="24">
        <f>BRPL_EOD!N64-BRPL_ISGS_exbus!N64</f>
        <v>9.2684412668830873E-4</v>
      </c>
      <c r="O64" s="24">
        <f>BRPL_EOD!O64-BRPL_ISGS_exbus!O64</f>
        <v>-2.3569207317137852E-3</v>
      </c>
      <c r="P64" s="24">
        <f>BRPL_EOD!P64-BRPL_ISGS_exbus!P64</f>
        <v>-9.3477435367717021E-4</v>
      </c>
      <c r="Q64" s="24">
        <f>BRPL_EOD!Q64-BRPL_ISGS_exbus!Q64</f>
        <v>-2.1850627891595309E-4</v>
      </c>
      <c r="R64" s="24">
        <f>BRPL_EOD!R64-BRPL_ISGS_exbus!R64</f>
        <v>-2.8266357615889248E-3</v>
      </c>
      <c r="S64" s="24">
        <f>BRPL_EOD!S64-BRPL_ISGS_exbus!S64</f>
        <v>9.7318749999963927E-4</v>
      </c>
      <c r="T64" s="24">
        <f>BRPL_EOD!T64-BRPL_ISGS_exbus!T64</f>
        <v>4.6401702127663036E-4</v>
      </c>
      <c r="U64" s="24">
        <f>BRPL_EOD!U64-BRPL_ISGS_exbus!U64</f>
        <v>1.1173020000043721E-3</v>
      </c>
      <c r="V64" s="24">
        <f>BRPL_EOD!V64-BRPL_ISGS_exbus!V64</f>
        <v>1.8980516898583488E-3</v>
      </c>
      <c r="W64" s="24">
        <f>BRPL_EOD!W64-BRPL_ISGS_exbus!W64</f>
        <v>2.4532341057632578E-3</v>
      </c>
      <c r="X64" s="24">
        <f>BRPL_EOD!X64-BRPL_ISGS_exbus!X64</f>
        <v>4.7284364068644891E-4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3.062668864117768E-3</v>
      </c>
      <c r="L65" s="24">
        <f>BRPL_EOD!L65-BRPL_ISGS_exbus!L65</f>
        <v>7.3454821369445256E-5</v>
      </c>
      <c r="M65" s="24">
        <f>BRPL_EOD!M65-BRPL_ISGS_exbus!M65</f>
        <v>-1.9108887704959443E-3</v>
      </c>
      <c r="N65" s="24">
        <f>BRPL_EOD!N65-BRPL_ISGS_exbus!N65</f>
        <v>9.2684412668830873E-4</v>
      </c>
      <c r="O65" s="24">
        <f>BRPL_EOD!O65-BRPL_ISGS_exbus!O65</f>
        <v>-2.3569207317137852E-3</v>
      </c>
      <c r="P65" s="24">
        <f>BRPL_EOD!P65-BRPL_ISGS_exbus!P65</f>
        <v>-9.3477435367717021E-4</v>
      </c>
      <c r="Q65" s="24">
        <f>BRPL_EOD!Q65-BRPL_ISGS_exbus!Q65</f>
        <v>8.4118933697929776E-4</v>
      </c>
      <c r="R65" s="24">
        <f>BRPL_EOD!R65-BRPL_ISGS_exbus!R65</f>
        <v>1.6431700960222173E-3</v>
      </c>
      <c r="S65" s="24">
        <f>BRPL_EOD!S65-BRPL_ISGS_exbus!S65</f>
        <v>9.9347966573848367E-4</v>
      </c>
      <c r="T65" s="24">
        <f>BRPL_EOD!T65-BRPL_ISGS_exbus!T65</f>
        <v>4.6401702127663036E-4</v>
      </c>
      <c r="U65" s="24">
        <f>BRPL_EOD!U65-BRPL_ISGS_exbus!U65</f>
        <v>1.1173020000043721E-3</v>
      </c>
      <c r="V65" s="24">
        <f>BRPL_EOD!V65-BRPL_ISGS_exbus!V65</f>
        <v>1.8980516898583488E-3</v>
      </c>
      <c r="W65" s="24">
        <f>BRPL_EOD!W65-BRPL_ISGS_exbus!W65</f>
        <v>2.4532341057632578E-3</v>
      </c>
      <c r="X65" s="24">
        <f>BRPL_EOD!X65-BRPL_ISGS_exbus!X65</f>
        <v>4.7284364068644891E-4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3.6148002976688076E-4</v>
      </c>
      <c r="L66" s="24">
        <f>BRPL_EOD!L66-BRPL_ISGS_exbus!L66</f>
        <v>7.3454821369445256E-5</v>
      </c>
      <c r="M66" s="24">
        <f>BRPL_EOD!M66-BRPL_ISGS_exbus!M66</f>
        <v>-1.9108887704959443E-3</v>
      </c>
      <c r="N66" s="24">
        <f>BRPL_EOD!N66-BRPL_ISGS_exbus!N66</f>
        <v>9.2684412668830873E-4</v>
      </c>
      <c r="O66" s="24">
        <f>BRPL_EOD!O66-BRPL_ISGS_exbus!O66</f>
        <v>-2.3569207317137852E-3</v>
      </c>
      <c r="P66" s="24">
        <f>BRPL_EOD!P66-BRPL_ISGS_exbus!P66</f>
        <v>-9.3477435367717021E-4</v>
      </c>
      <c r="Q66" s="24">
        <f>BRPL_EOD!Q66-BRPL_ISGS_exbus!Q66</f>
        <v>8.4118933697929776E-4</v>
      </c>
      <c r="R66" s="24">
        <f>BRPL_EOD!R66-BRPL_ISGS_exbus!R66</f>
        <v>1.6431700960222173E-3</v>
      </c>
      <c r="S66" s="24">
        <f>BRPL_EOD!S66-BRPL_ISGS_exbus!S66</f>
        <v>9.9347966573848367E-4</v>
      </c>
      <c r="T66" s="24">
        <f>BRPL_EOD!T66-BRPL_ISGS_exbus!T66</f>
        <v>4.6401702127663036E-4</v>
      </c>
      <c r="U66" s="24">
        <f>BRPL_EOD!U66-BRPL_ISGS_exbus!U66</f>
        <v>1.1173020000043721E-3</v>
      </c>
      <c r="V66" s="24">
        <f>BRPL_EOD!V66-BRPL_ISGS_exbus!V66</f>
        <v>1.8980516898583488E-3</v>
      </c>
      <c r="W66" s="24">
        <f>BRPL_EOD!W66-BRPL_ISGS_exbus!W66</f>
        <v>2.4532341057632578E-3</v>
      </c>
      <c r="X66" s="24">
        <f>BRPL_EOD!X66-BRPL_ISGS_exbus!X66</f>
        <v>4.7284364068644891E-4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2.6315763511775003E-3</v>
      </c>
      <c r="L67" s="24">
        <f>BRPL_EOD!L67-BRPL_ISGS_exbus!L67</f>
        <v>-8.1080317381854172E-5</v>
      </c>
      <c r="M67" s="24">
        <f>BRPL_EOD!M67-BRPL_ISGS_exbus!M67</f>
        <v>-1.9108887704959443E-3</v>
      </c>
      <c r="N67" s="24">
        <f>BRPL_EOD!N67-BRPL_ISGS_exbus!N67</f>
        <v>9.2684412668830873E-4</v>
      </c>
      <c r="O67" s="24">
        <f>BRPL_EOD!O67-BRPL_ISGS_exbus!O67</f>
        <v>-2.3569207317137852E-3</v>
      </c>
      <c r="P67" s="24">
        <f>BRPL_EOD!P67-BRPL_ISGS_exbus!P67</f>
        <v>-9.3477435367717021E-4</v>
      </c>
      <c r="Q67" s="24">
        <f>BRPL_EOD!Q67-BRPL_ISGS_exbus!Q67</f>
        <v>1.6171794871802092E-3</v>
      </c>
      <c r="R67" s="24">
        <f>BRPL_EOD!R67-BRPL_ISGS_exbus!R67</f>
        <v>-2.535051724139592E-4</v>
      </c>
      <c r="S67" s="24">
        <f>BRPL_EOD!S67-BRPL_ISGS_exbus!S67</f>
        <v>9.9347966573848367E-4</v>
      </c>
      <c r="T67" s="24">
        <f>BRPL_EOD!T67-BRPL_ISGS_exbus!T67</f>
        <v>4.6401702127663036E-4</v>
      </c>
      <c r="U67" s="24">
        <f>BRPL_EOD!U67-BRPL_ISGS_exbus!U67</f>
        <v>1.1173020000043721E-3</v>
      </c>
      <c r="V67" s="24">
        <f>BRPL_EOD!V67-BRPL_ISGS_exbus!V67</f>
        <v>1.8980516898583488E-3</v>
      </c>
      <c r="W67" s="24">
        <f>BRPL_EOD!W67-BRPL_ISGS_exbus!W67</f>
        <v>2.4532341057632578E-3</v>
      </c>
      <c r="X67" s="24">
        <f>BRPL_EOD!X67-BRPL_ISGS_exbus!X67</f>
        <v>4.7284364068644891E-4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2.6315763511775003E-3</v>
      </c>
      <c r="L68" s="24">
        <f>BRPL_EOD!L68-BRPL_ISGS_exbus!L68</f>
        <v>-4.172727881446292E-5</v>
      </c>
      <c r="M68" s="24">
        <f>BRPL_EOD!M68-BRPL_ISGS_exbus!M68</f>
        <v>-1.9108887704959443E-3</v>
      </c>
      <c r="N68" s="24">
        <f>BRPL_EOD!N68-BRPL_ISGS_exbus!N68</f>
        <v>9.2684412668830873E-4</v>
      </c>
      <c r="O68" s="24">
        <f>BRPL_EOD!O68-BRPL_ISGS_exbus!O68</f>
        <v>-2.3569207317137852E-3</v>
      </c>
      <c r="P68" s="24">
        <f>BRPL_EOD!P68-BRPL_ISGS_exbus!P68</f>
        <v>-9.3477435367717021E-4</v>
      </c>
      <c r="Q68" s="24">
        <f>BRPL_EOD!Q68-BRPL_ISGS_exbus!Q68</f>
        <v>1.6171794871802092E-3</v>
      </c>
      <c r="R68" s="24">
        <f>BRPL_EOD!R68-BRPL_ISGS_exbus!R68</f>
        <v>-2.535051724139592E-4</v>
      </c>
      <c r="S68" s="24">
        <f>BRPL_EOD!S68-BRPL_ISGS_exbus!S68</f>
        <v>9.9347966573848367E-4</v>
      </c>
      <c r="T68" s="24">
        <f>BRPL_EOD!T68-BRPL_ISGS_exbus!T68</f>
        <v>4.6401702127663036E-4</v>
      </c>
      <c r="U68" s="24">
        <f>BRPL_EOD!U68-BRPL_ISGS_exbus!U68</f>
        <v>1.1173020000043721E-3</v>
      </c>
      <c r="V68" s="24">
        <f>BRPL_EOD!V68-BRPL_ISGS_exbus!V68</f>
        <v>1.8980516898583488E-3</v>
      </c>
      <c r="W68" s="24">
        <f>BRPL_EOD!W68-BRPL_ISGS_exbus!W68</f>
        <v>2.4532341057632578E-3</v>
      </c>
      <c r="X68" s="24">
        <f>BRPL_EOD!X68-BRPL_ISGS_exbus!X68</f>
        <v>4.7284364068644891E-4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8.9695369013043091E-4</v>
      </c>
      <c r="L69" s="24">
        <f>BRPL_EOD!L69-BRPL_ISGS_exbus!L69</f>
        <v>0</v>
      </c>
      <c r="M69" s="24">
        <f>BRPL_EOD!M69-BRPL_ISGS_exbus!M69</f>
        <v>-1.9108887704959443E-3</v>
      </c>
      <c r="N69" s="24">
        <f>BRPL_EOD!N69-BRPL_ISGS_exbus!N69</f>
        <v>9.2684412668830873E-4</v>
      </c>
      <c r="O69" s="24">
        <f>BRPL_EOD!O69-BRPL_ISGS_exbus!O69</f>
        <v>-2.3569207317137852E-3</v>
      </c>
      <c r="P69" s="24">
        <f>BRPL_EOD!P69-BRPL_ISGS_exbus!P69</f>
        <v>-9.3477435367717021E-4</v>
      </c>
      <c r="Q69" s="24">
        <f>BRPL_EOD!Q69-BRPL_ISGS_exbus!Q69</f>
        <v>1.9936171767920285E-3</v>
      </c>
      <c r="R69" s="24">
        <f>BRPL_EOD!R69-BRPL_ISGS_exbus!R69</f>
        <v>-6.1557346844764993E-4</v>
      </c>
      <c r="S69" s="24">
        <f>BRPL_EOD!S69-BRPL_ISGS_exbus!S69</f>
        <v>3.4249797936372062E-3</v>
      </c>
      <c r="T69" s="24">
        <f>BRPL_EOD!T69-BRPL_ISGS_exbus!T69</f>
        <v>1.0227527272725911E-3</v>
      </c>
      <c r="U69" s="24">
        <f>BRPL_EOD!U69-BRPL_ISGS_exbus!U69</f>
        <v>1.1173020000043721E-3</v>
      </c>
      <c r="V69" s="24">
        <f>BRPL_EOD!V69-BRPL_ISGS_exbus!V69</f>
        <v>1.8980516898583488E-3</v>
      </c>
      <c r="W69" s="24">
        <f>BRPL_EOD!W69-BRPL_ISGS_exbus!W69</f>
        <v>2.4532341057632578E-3</v>
      </c>
      <c r="X69" s="24">
        <f>BRPL_EOD!X69-BRPL_ISGS_exbus!X69</f>
        <v>4.7284364068644891E-4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-3.0832714418806972E-3</v>
      </c>
      <c r="L70" s="24">
        <f>BRPL_EOD!L70-BRPL_ISGS_exbus!L70</f>
        <v>0</v>
      </c>
      <c r="M70" s="24">
        <f>BRPL_EOD!M70-BRPL_ISGS_exbus!M70</f>
        <v>-1.9108887704959443E-3</v>
      </c>
      <c r="N70" s="24">
        <f>BRPL_EOD!N70-BRPL_ISGS_exbus!N70</f>
        <v>9.2684412668830873E-4</v>
      </c>
      <c r="O70" s="24">
        <f>BRPL_EOD!O70-BRPL_ISGS_exbus!O70</f>
        <v>-2.3569207317137852E-3</v>
      </c>
      <c r="P70" s="24">
        <f>BRPL_EOD!P70-BRPL_ISGS_exbus!P70</f>
        <v>-9.3477435367717021E-4</v>
      </c>
      <c r="Q70" s="24">
        <f>BRPL_EOD!Q70-BRPL_ISGS_exbus!Q70</f>
        <v>1.9936171767920285E-3</v>
      </c>
      <c r="R70" s="24">
        <f>BRPL_EOD!R70-BRPL_ISGS_exbus!R70</f>
        <v>-6.1557346844764993E-4</v>
      </c>
      <c r="S70" s="24">
        <f>BRPL_EOD!S70-BRPL_ISGS_exbus!S70</f>
        <v>3.4249797936372062E-3</v>
      </c>
      <c r="T70" s="24">
        <f>BRPL_EOD!T70-BRPL_ISGS_exbus!T70</f>
        <v>7.8883612040159257E-4</v>
      </c>
      <c r="U70" s="24">
        <f>BRPL_EOD!U70-BRPL_ISGS_exbus!U70</f>
        <v>1.1173020000043721E-3</v>
      </c>
      <c r="V70" s="24">
        <f>BRPL_EOD!V70-BRPL_ISGS_exbus!V70</f>
        <v>1.8980516898583488E-3</v>
      </c>
      <c r="W70" s="24">
        <f>BRPL_EOD!W70-BRPL_ISGS_exbus!W70</f>
        <v>2.4532341057632578E-3</v>
      </c>
      <c r="X70" s="24">
        <f>BRPL_EOD!X70-BRPL_ISGS_exbus!X70</f>
        <v>4.7284364068644891E-4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-4.0063063313482417E-3</v>
      </c>
      <c r="L71" s="24">
        <f>BRPL_EOD!L71-BRPL_ISGS_exbus!L71</f>
        <v>0</v>
      </c>
      <c r="M71" s="24">
        <f>BRPL_EOD!M71-BRPL_ISGS_exbus!M71</f>
        <v>-1.9108887704959443E-3</v>
      </c>
      <c r="N71" s="24">
        <f>BRPL_EOD!N71-BRPL_ISGS_exbus!N71</f>
        <v>9.2684412668830873E-4</v>
      </c>
      <c r="O71" s="24">
        <f>BRPL_EOD!O71-BRPL_ISGS_exbus!O71</f>
        <v>-2.3569207317137852E-3</v>
      </c>
      <c r="P71" s="24">
        <f>BRPL_EOD!P71-BRPL_ISGS_exbus!P71</f>
        <v>-9.3477435367717021E-4</v>
      </c>
      <c r="Q71" s="24">
        <f>BRPL_EOD!Q71-BRPL_ISGS_exbus!Q71</f>
        <v>1.9936171767920285E-3</v>
      </c>
      <c r="R71" s="24">
        <f>BRPL_EOD!R71-BRPL_ISGS_exbus!R71</f>
        <v>-6.1557346844764993E-4</v>
      </c>
      <c r="S71" s="24">
        <f>BRPL_EOD!S71-BRPL_ISGS_exbus!S71</f>
        <v>3.4249797936372062E-3</v>
      </c>
      <c r="T71" s="24">
        <f>BRPL_EOD!T71-BRPL_ISGS_exbus!T71</f>
        <v>7.8883612040159257E-4</v>
      </c>
      <c r="U71" s="24">
        <f>BRPL_EOD!U71-BRPL_ISGS_exbus!U71</f>
        <v>1.1173020000043721E-3</v>
      </c>
      <c r="V71" s="24">
        <f>BRPL_EOD!V71-BRPL_ISGS_exbus!V71</f>
        <v>1.8980516898583488E-3</v>
      </c>
      <c r="W71" s="24">
        <f>BRPL_EOD!W71-BRPL_ISGS_exbus!W71</f>
        <v>2.4532341057632578E-3</v>
      </c>
      <c r="X71" s="24">
        <f>BRPL_EOD!X71-BRPL_ISGS_exbus!X71</f>
        <v>4.7284364068644891E-4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-1.7130832196130541E-3</v>
      </c>
      <c r="L72" s="24">
        <f>BRPL_EOD!L72-BRPL_ISGS_exbus!L72</f>
        <v>0</v>
      </c>
      <c r="M72" s="24">
        <f>BRPL_EOD!M72-BRPL_ISGS_exbus!M72</f>
        <v>-1.9108887704959443E-3</v>
      </c>
      <c r="N72" s="24">
        <f>BRPL_EOD!N72-BRPL_ISGS_exbus!N72</f>
        <v>9.2684412668830873E-4</v>
      </c>
      <c r="O72" s="24">
        <f>BRPL_EOD!O72-BRPL_ISGS_exbus!O72</f>
        <v>-2.3569207317137852E-3</v>
      </c>
      <c r="P72" s="24">
        <f>BRPL_EOD!P72-BRPL_ISGS_exbus!P72</f>
        <v>-9.3477435367717021E-4</v>
      </c>
      <c r="Q72" s="24">
        <f>BRPL_EOD!Q72-BRPL_ISGS_exbus!Q72</f>
        <v>1.9936171767920285E-3</v>
      </c>
      <c r="R72" s="24">
        <f>BRPL_EOD!R72-BRPL_ISGS_exbus!R72</f>
        <v>-6.1557346844764993E-4</v>
      </c>
      <c r="S72" s="24">
        <f>BRPL_EOD!S72-BRPL_ISGS_exbus!S72</f>
        <v>3.4249797936372062E-3</v>
      </c>
      <c r="T72" s="24">
        <f>BRPL_EOD!T72-BRPL_ISGS_exbus!T72</f>
        <v>7.8883612040159257E-4</v>
      </c>
      <c r="U72" s="24">
        <f>BRPL_EOD!U72-BRPL_ISGS_exbus!U72</f>
        <v>1.1173020000043721E-3</v>
      </c>
      <c r="V72" s="24">
        <f>BRPL_EOD!V72-BRPL_ISGS_exbus!V72</f>
        <v>1.8980516898583488E-3</v>
      </c>
      <c r="W72" s="24">
        <f>BRPL_EOD!W72-BRPL_ISGS_exbus!W72</f>
        <v>2.4532341057632578E-3</v>
      </c>
      <c r="X72" s="24">
        <f>BRPL_EOD!X72-BRPL_ISGS_exbus!X72</f>
        <v>4.7284364068644891E-4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-3.8173120702822416E-3</v>
      </c>
      <c r="L73" s="24">
        <f>BRPL_EOD!L73-BRPL_ISGS_exbus!L73</f>
        <v>0</v>
      </c>
      <c r="M73" s="24">
        <f>BRPL_EOD!M73-BRPL_ISGS_exbus!M73</f>
        <v>-1.9108887704959443E-3</v>
      </c>
      <c r="N73" s="24">
        <f>BRPL_EOD!N73-BRPL_ISGS_exbus!N73</f>
        <v>9.2684412668830873E-4</v>
      </c>
      <c r="O73" s="24">
        <f>BRPL_EOD!O73-BRPL_ISGS_exbus!O73</f>
        <v>-2.3569207317137852E-3</v>
      </c>
      <c r="P73" s="24">
        <f>BRPL_EOD!P73-BRPL_ISGS_exbus!P73</f>
        <v>-9.3477435367717021E-4</v>
      </c>
      <c r="Q73" s="24">
        <f>BRPL_EOD!Q73-BRPL_ISGS_exbus!Q73</f>
        <v>1.9936171767920285E-3</v>
      </c>
      <c r="R73" s="24">
        <f>BRPL_EOD!R73-BRPL_ISGS_exbus!R73</f>
        <v>-6.1557346844764993E-4</v>
      </c>
      <c r="S73" s="24">
        <f>BRPL_EOD!S73-BRPL_ISGS_exbus!S73</f>
        <v>3.4249797936372062E-3</v>
      </c>
      <c r="T73" s="24">
        <f>BRPL_EOD!T73-BRPL_ISGS_exbus!T73</f>
        <v>7.8883612040159257E-4</v>
      </c>
      <c r="U73" s="24">
        <f>BRPL_EOD!U73-BRPL_ISGS_exbus!U73</f>
        <v>1.1173020000043721E-3</v>
      </c>
      <c r="V73" s="24">
        <f>BRPL_EOD!V73-BRPL_ISGS_exbus!V73</f>
        <v>-1.066529284159401E-4</v>
      </c>
      <c r="W73" s="24">
        <f>BRPL_EOD!W73-BRPL_ISGS_exbus!W73</f>
        <v>2.4532341057632578E-3</v>
      </c>
      <c r="X73" s="24">
        <f>BRPL_EOD!X73-BRPL_ISGS_exbus!X73</f>
        <v>4.7284364068644891E-4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-6.5554945055055214E-3</v>
      </c>
      <c r="L74" s="24">
        <f>BRPL_EOD!L74-BRPL_ISGS_exbus!L74</f>
        <v>0</v>
      </c>
      <c r="M74" s="24">
        <f>BRPL_EOD!M74-BRPL_ISGS_exbus!M74</f>
        <v>-1.9108887704959443E-3</v>
      </c>
      <c r="N74" s="24">
        <f>BRPL_EOD!N74-BRPL_ISGS_exbus!N74</f>
        <v>9.2684412668830873E-4</v>
      </c>
      <c r="O74" s="24">
        <f>BRPL_EOD!O74-BRPL_ISGS_exbus!O74</f>
        <v>-2.3569207317137852E-3</v>
      </c>
      <c r="P74" s="24">
        <f>BRPL_EOD!P74-BRPL_ISGS_exbus!P74</f>
        <v>-9.3477435367717021E-4</v>
      </c>
      <c r="Q74" s="24">
        <f>BRPL_EOD!Q74-BRPL_ISGS_exbus!Q74</f>
        <v>1.9936171767920285E-3</v>
      </c>
      <c r="R74" s="24">
        <f>BRPL_EOD!R74-BRPL_ISGS_exbus!R74</f>
        <v>-6.1557346844764993E-4</v>
      </c>
      <c r="S74" s="24">
        <f>BRPL_EOD!S74-BRPL_ISGS_exbus!S74</f>
        <v>3.4249797936372062E-3</v>
      </c>
      <c r="T74" s="24">
        <f>BRPL_EOD!T74-BRPL_ISGS_exbus!T74</f>
        <v>7.8883612040159257E-4</v>
      </c>
      <c r="U74" s="24">
        <f>BRPL_EOD!U74-BRPL_ISGS_exbus!U74</f>
        <v>1.1173020000043721E-3</v>
      </c>
      <c r="V74" s="24">
        <f>BRPL_EOD!V74-BRPL_ISGS_exbus!V74</f>
        <v>-1.066529284159401E-4</v>
      </c>
      <c r="W74" s="24">
        <f>BRPL_EOD!W74-BRPL_ISGS_exbus!W74</f>
        <v>2.4532341057632578E-3</v>
      </c>
      <c r="X74" s="24">
        <f>BRPL_EOD!X74-BRPL_ISGS_exbus!X74</f>
        <v>4.7284364068644891E-4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-1.1159530255611116E-2</v>
      </c>
      <c r="L75" s="24">
        <f>BRPL_EOD!L75-BRPL_ISGS_exbus!L75</f>
        <v>0</v>
      </c>
      <c r="M75" s="24">
        <f>BRPL_EOD!M75-BRPL_ISGS_exbus!M75</f>
        <v>-1.9108887704959443E-3</v>
      </c>
      <c r="N75" s="24">
        <f>BRPL_EOD!N75-BRPL_ISGS_exbus!N75</f>
        <v>9.2684412668830873E-4</v>
      </c>
      <c r="O75" s="24">
        <f>BRPL_EOD!O75-BRPL_ISGS_exbus!O75</f>
        <v>-2.3569207317137852E-3</v>
      </c>
      <c r="P75" s="24">
        <f>BRPL_EOD!P75-BRPL_ISGS_exbus!P75</f>
        <v>-9.3477435367717021E-4</v>
      </c>
      <c r="Q75" s="24">
        <f>BRPL_EOD!Q75-BRPL_ISGS_exbus!Q75</f>
        <v>1.9936171767920285E-3</v>
      </c>
      <c r="R75" s="24">
        <f>BRPL_EOD!R75-BRPL_ISGS_exbus!R75</f>
        <v>-6.1557346844764993E-4</v>
      </c>
      <c r="S75" s="24">
        <f>BRPL_EOD!S75-BRPL_ISGS_exbus!S75</f>
        <v>3.4249797936372062E-3</v>
      </c>
      <c r="T75" s="24">
        <f>BRPL_EOD!T75-BRPL_ISGS_exbus!T75</f>
        <v>7.8883612040159257E-4</v>
      </c>
      <c r="U75" s="24">
        <f>BRPL_EOD!U75-BRPL_ISGS_exbus!U75</f>
        <v>1.1173020000043721E-3</v>
      </c>
      <c r="V75" s="24">
        <f>BRPL_EOD!V75-BRPL_ISGS_exbus!V75</f>
        <v>-1.066529284159401E-4</v>
      </c>
      <c r="W75" s="24">
        <f>BRPL_EOD!W75-BRPL_ISGS_exbus!W75</f>
        <v>2.4532341057632578E-3</v>
      </c>
      <c r="X75" s="24">
        <f>BRPL_EOD!X75-BRPL_ISGS_exbus!X75</f>
        <v>4.7284364068644891E-4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-4.0664789203788132E-3</v>
      </c>
      <c r="L76" s="24">
        <f>BRPL_EOD!L76-BRPL_ISGS_exbus!L76</f>
        <v>0</v>
      </c>
      <c r="M76" s="24">
        <f>BRPL_EOD!M76-BRPL_ISGS_exbus!M76</f>
        <v>-1.9108887704959443E-3</v>
      </c>
      <c r="N76" s="24">
        <f>BRPL_EOD!N76-BRPL_ISGS_exbus!N76</f>
        <v>9.2684412668830873E-4</v>
      </c>
      <c r="O76" s="24">
        <f>BRPL_EOD!O76-BRPL_ISGS_exbus!O76</f>
        <v>-2.3569207317137852E-3</v>
      </c>
      <c r="P76" s="24">
        <f>BRPL_EOD!P76-BRPL_ISGS_exbus!P76</f>
        <v>-9.3477435367717021E-4</v>
      </c>
      <c r="Q76" s="24">
        <f>BRPL_EOD!Q76-BRPL_ISGS_exbus!Q76</f>
        <v>1.9936171767920285E-3</v>
      </c>
      <c r="R76" s="24">
        <f>BRPL_EOD!R76-BRPL_ISGS_exbus!R76</f>
        <v>-6.1557346844764993E-4</v>
      </c>
      <c r="S76" s="24">
        <f>BRPL_EOD!S76-BRPL_ISGS_exbus!S76</f>
        <v>3.4249797936372062E-3</v>
      </c>
      <c r="T76" s="24">
        <f>BRPL_EOD!T76-BRPL_ISGS_exbus!T76</f>
        <v>7.8883612040159257E-4</v>
      </c>
      <c r="U76" s="24">
        <f>BRPL_EOD!U76-BRPL_ISGS_exbus!U76</f>
        <v>1.1173020000043721E-3</v>
      </c>
      <c r="V76" s="24">
        <f>BRPL_EOD!V76-BRPL_ISGS_exbus!V76</f>
        <v>-1.066529284159401E-4</v>
      </c>
      <c r="W76" s="24">
        <f>BRPL_EOD!W76-BRPL_ISGS_exbus!W76</f>
        <v>2.4532341057632578E-3</v>
      </c>
      <c r="X76" s="24">
        <f>BRPL_EOD!X76-BRPL_ISGS_exbus!X76</f>
        <v>4.7284364068644891E-4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-4.5864098208312498E-3</v>
      </c>
      <c r="L77" s="24">
        <f>BRPL_EOD!L77-BRPL_ISGS_exbus!L77</f>
        <v>0</v>
      </c>
      <c r="M77" s="24">
        <f>BRPL_EOD!M77-BRPL_ISGS_exbus!M77</f>
        <v>-1.9108887704959443E-3</v>
      </c>
      <c r="N77" s="24">
        <f>BRPL_EOD!N77-BRPL_ISGS_exbus!N77</f>
        <v>9.2684412668830873E-4</v>
      </c>
      <c r="O77" s="24">
        <f>BRPL_EOD!O77-BRPL_ISGS_exbus!O77</f>
        <v>-2.3569207317137852E-3</v>
      </c>
      <c r="P77" s="24">
        <f>BRPL_EOD!P77-BRPL_ISGS_exbus!P77</f>
        <v>-9.3477435367717021E-4</v>
      </c>
      <c r="Q77" s="24">
        <f>BRPL_EOD!Q77-BRPL_ISGS_exbus!Q77</f>
        <v>1.9936171767920285E-3</v>
      </c>
      <c r="R77" s="24">
        <f>BRPL_EOD!R77-BRPL_ISGS_exbus!R77</f>
        <v>-6.1557346844764993E-4</v>
      </c>
      <c r="S77" s="24">
        <f>BRPL_EOD!S77-BRPL_ISGS_exbus!S77</f>
        <v>3.4249797936372062E-3</v>
      </c>
      <c r="T77" s="24">
        <f>BRPL_EOD!T77-BRPL_ISGS_exbus!T77</f>
        <v>7.8883612040159257E-4</v>
      </c>
      <c r="U77" s="24">
        <f>BRPL_EOD!U77-BRPL_ISGS_exbus!U77</f>
        <v>1.1624888330104E-3</v>
      </c>
      <c r="V77" s="24">
        <f>BRPL_EOD!V77-BRPL_ISGS_exbus!V77</f>
        <v>-1.066529284159401E-4</v>
      </c>
      <c r="W77" s="24">
        <f>BRPL_EOD!W77-BRPL_ISGS_exbus!W77</f>
        <v>2.4532341057632578E-3</v>
      </c>
      <c r="X77" s="24">
        <f>BRPL_EOD!X77-BRPL_ISGS_exbus!X77</f>
        <v>4.7284364068644891E-4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-8.0441051528623575E-3</v>
      </c>
      <c r="L78" s="24">
        <f>BRPL_EOD!L78-BRPL_ISGS_exbus!L78</f>
        <v>0</v>
      </c>
      <c r="M78" s="24">
        <f>BRPL_EOD!M78-BRPL_ISGS_exbus!M78</f>
        <v>-1.9108887704959443E-3</v>
      </c>
      <c r="N78" s="24">
        <f>BRPL_EOD!N78-BRPL_ISGS_exbus!N78</f>
        <v>9.2684412668830873E-4</v>
      </c>
      <c r="O78" s="24">
        <f>BRPL_EOD!O78-BRPL_ISGS_exbus!O78</f>
        <v>-2.3569207317137852E-3</v>
      </c>
      <c r="P78" s="24">
        <f>BRPL_EOD!P78-BRPL_ISGS_exbus!P78</f>
        <v>-9.3477435367717021E-4</v>
      </c>
      <c r="Q78" s="24">
        <f>BRPL_EOD!Q78-BRPL_ISGS_exbus!Q78</f>
        <v>1.9936171767920285E-3</v>
      </c>
      <c r="R78" s="24">
        <f>BRPL_EOD!R78-BRPL_ISGS_exbus!R78</f>
        <v>-6.1557346844764993E-4</v>
      </c>
      <c r="S78" s="24">
        <f>BRPL_EOD!S78-BRPL_ISGS_exbus!S78</f>
        <v>4.559476065818302E-3</v>
      </c>
      <c r="T78" s="24">
        <f>BRPL_EOD!T78-BRPL_ISGS_exbus!T78</f>
        <v>7.8883612040159257E-4</v>
      </c>
      <c r="U78" s="24">
        <f>BRPL_EOD!U78-BRPL_ISGS_exbus!U78</f>
        <v>1.1624888330104E-3</v>
      </c>
      <c r="V78" s="24">
        <f>BRPL_EOD!V78-BRPL_ISGS_exbus!V78</f>
        <v>-1.066529284159401E-4</v>
      </c>
      <c r="W78" s="24">
        <f>BRPL_EOD!W78-BRPL_ISGS_exbus!W78</f>
        <v>2.4532341057632578E-3</v>
      </c>
      <c r="X78" s="24">
        <f>BRPL_EOD!X78-BRPL_ISGS_exbus!X78</f>
        <v>4.7284364068644891E-4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-3.3366799519285451E-3</v>
      </c>
      <c r="L79" s="24">
        <f>BRPL_EOD!L79-BRPL_ISGS_exbus!L79</f>
        <v>0</v>
      </c>
      <c r="M79" s="24">
        <f>BRPL_EOD!M79-BRPL_ISGS_exbus!M79</f>
        <v>-1.9108887704959443E-3</v>
      </c>
      <c r="N79" s="24">
        <f>BRPL_EOD!N79-BRPL_ISGS_exbus!N79</f>
        <v>9.2684412668830873E-4</v>
      </c>
      <c r="O79" s="24">
        <f>BRPL_EOD!O79-BRPL_ISGS_exbus!O79</f>
        <v>-2.3569207317137852E-3</v>
      </c>
      <c r="P79" s="24">
        <f>BRPL_EOD!P79-BRPL_ISGS_exbus!P79</f>
        <v>-9.3477435367717021E-4</v>
      </c>
      <c r="Q79" s="24">
        <f>BRPL_EOD!Q79-BRPL_ISGS_exbus!Q79</f>
        <v>1.9936171767920285E-3</v>
      </c>
      <c r="R79" s="24">
        <f>BRPL_EOD!R79-BRPL_ISGS_exbus!R79</f>
        <v>-6.1557346844764993E-4</v>
      </c>
      <c r="S79" s="24">
        <f>BRPL_EOD!S79-BRPL_ISGS_exbus!S79</f>
        <v>4.559476065818302E-3</v>
      </c>
      <c r="T79" s="24">
        <f>BRPL_EOD!T79-BRPL_ISGS_exbus!T79</f>
        <v>7.8883612040159257E-4</v>
      </c>
      <c r="U79" s="24">
        <f>BRPL_EOD!U79-BRPL_ISGS_exbus!U79</f>
        <v>1.1624888330104E-3</v>
      </c>
      <c r="V79" s="24">
        <f>BRPL_EOD!V79-BRPL_ISGS_exbus!V79</f>
        <v>-1.066529284159401E-4</v>
      </c>
      <c r="W79" s="24">
        <f>BRPL_EOD!W79-BRPL_ISGS_exbus!W79</f>
        <v>2.4532341057632578E-3</v>
      </c>
      <c r="X79" s="24">
        <f>BRPL_EOD!X79-BRPL_ISGS_exbus!X79</f>
        <v>4.7284364068644891E-4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-5.2527974045801784E-3</v>
      </c>
      <c r="L80" s="24">
        <f>BRPL_EOD!L80-BRPL_ISGS_exbus!L80</f>
        <v>0</v>
      </c>
      <c r="M80" s="24">
        <f>BRPL_EOD!M80-BRPL_ISGS_exbus!M80</f>
        <v>-1.9108887704959443E-3</v>
      </c>
      <c r="N80" s="24">
        <f>BRPL_EOD!N80-BRPL_ISGS_exbus!N80</f>
        <v>9.2684412668830873E-4</v>
      </c>
      <c r="O80" s="24">
        <f>BRPL_EOD!O80-BRPL_ISGS_exbus!O80</f>
        <v>-2.3569207317137852E-3</v>
      </c>
      <c r="P80" s="24">
        <f>BRPL_EOD!P80-BRPL_ISGS_exbus!P80</f>
        <v>-9.3477435367717021E-4</v>
      </c>
      <c r="Q80" s="24">
        <f>BRPL_EOD!Q80-BRPL_ISGS_exbus!Q80</f>
        <v>1.9936171767920285E-3</v>
      </c>
      <c r="R80" s="24">
        <f>BRPL_EOD!R80-BRPL_ISGS_exbus!R80</f>
        <v>-6.1557346844764993E-4</v>
      </c>
      <c r="S80" s="24">
        <f>BRPL_EOD!S80-BRPL_ISGS_exbus!S80</f>
        <v>4.559476065818302E-3</v>
      </c>
      <c r="T80" s="24">
        <f>BRPL_EOD!T80-BRPL_ISGS_exbus!T80</f>
        <v>7.8883612040159257E-4</v>
      </c>
      <c r="U80" s="24">
        <f>BRPL_EOD!U80-BRPL_ISGS_exbus!U80</f>
        <v>1.1624888330104E-3</v>
      </c>
      <c r="V80" s="24">
        <f>BRPL_EOD!V80-BRPL_ISGS_exbus!V80</f>
        <v>-1.066529284159401E-4</v>
      </c>
      <c r="W80" s="24">
        <f>BRPL_EOD!W80-BRPL_ISGS_exbus!W80</f>
        <v>2.4532341057632578E-3</v>
      </c>
      <c r="X80" s="24">
        <f>BRPL_EOD!X80-BRPL_ISGS_exbus!X80</f>
        <v>4.7284364068644891E-4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-5.2527974045801784E-3</v>
      </c>
      <c r="L81" s="24">
        <f>BRPL_EOD!L81-BRPL_ISGS_exbus!L81</f>
        <v>0</v>
      </c>
      <c r="M81" s="24">
        <f>BRPL_EOD!M81-BRPL_ISGS_exbus!M81</f>
        <v>-1.9108887704959443E-3</v>
      </c>
      <c r="N81" s="24">
        <f>BRPL_EOD!N81-BRPL_ISGS_exbus!N81</f>
        <v>9.2684412668830873E-4</v>
      </c>
      <c r="O81" s="24">
        <f>BRPL_EOD!O81-BRPL_ISGS_exbus!O81</f>
        <v>-2.3569207317137852E-3</v>
      </c>
      <c r="P81" s="24">
        <f>BRPL_EOD!P81-BRPL_ISGS_exbus!P81</f>
        <v>-9.3477435367717021E-4</v>
      </c>
      <c r="Q81" s="24">
        <f>BRPL_EOD!Q81-BRPL_ISGS_exbus!Q81</f>
        <v>1.9936171767920285E-3</v>
      </c>
      <c r="R81" s="24">
        <f>BRPL_EOD!R81-BRPL_ISGS_exbus!R81</f>
        <v>-6.1557346844764993E-4</v>
      </c>
      <c r="S81" s="24">
        <f>BRPL_EOD!S81-BRPL_ISGS_exbus!S81</f>
        <v>4.559476065818302E-3</v>
      </c>
      <c r="T81" s="24">
        <f>BRPL_EOD!T81-BRPL_ISGS_exbus!T81</f>
        <v>7.8883612040159257E-4</v>
      </c>
      <c r="U81" s="24">
        <f>BRPL_EOD!U81-BRPL_ISGS_exbus!U81</f>
        <v>1.1624888330104E-3</v>
      </c>
      <c r="V81" s="24">
        <f>BRPL_EOD!V81-BRPL_ISGS_exbus!V81</f>
        <v>-1.066529284159401E-4</v>
      </c>
      <c r="W81" s="24">
        <f>BRPL_EOD!W81-BRPL_ISGS_exbus!W81</f>
        <v>2.4532341057632578E-3</v>
      </c>
      <c r="X81" s="24">
        <f>BRPL_EOD!X81-BRPL_ISGS_exbus!X81</f>
        <v>4.7284364068644891E-4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-5.2527974045801784E-3</v>
      </c>
      <c r="L82" s="24">
        <f>BRPL_EOD!L82-BRPL_ISGS_exbus!L82</f>
        <v>0</v>
      </c>
      <c r="M82" s="24">
        <f>BRPL_EOD!M82-BRPL_ISGS_exbus!M82</f>
        <v>-1.9108887704959443E-3</v>
      </c>
      <c r="N82" s="24">
        <f>BRPL_EOD!N82-BRPL_ISGS_exbus!N82</f>
        <v>9.2684412668830873E-4</v>
      </c>
      <c r="O82" s="24">
        <f>BRPL_EOD!O82-BRPL_ISGS_exbus!O82</f>
        <v>-2.3569207317137852E-3</v>
      </c>
      <c r="P82" s="24">
        <f>BRPL_EOD!P82-BRPL_ISGS_exbus!P82</f>
        <v>-9.3477435367717021E-4</v>
      </c>
      <c r="Q82" s="24">
        <f>BRPL_EOD!Q82-BRPL_ISGS_exbus!Q82</f>
        <v>1.9936171767920285E-3</v>
      </c>
      <c r="R82" s="24">
        <f>BRPL_EOD!R82-BRPL_ISGS_exbus!R82</f>
        <v>-6.1557346844764993E-4</v>
      </c>
      <c r="S82" s="24">
        <f>BRPL_EOD!S82-BRPL_ISGS_exbus!S82</f>
        <v>4.559476065818302E-3</v>
      </c>
      <c r="T82" s="24">
        <f>BRPL_EOD!T82-BRPL_ISGS_exbus!T82</f>
        <v>7.8883612040159257E-4</v>
      </c>
      <c r="U82" s="24">
        <f>BRPL_EOD!U82-BRPL_ISGS_exbus!U82</f>
        <v>1.1624888330104E-3</v>
      </c>
      <c r="V82" s="24">
        <f>BRPL_EOD!V82-BRPL_ISGS_exbus!V82</f>
        <v>-1.066529284159401E-4</v>
      </c>
      <c r="W82" s="24">
        <f>BRPL_EOD!W82-BRPL_ISGS_exbus!W82</f>
        <v>2.4532341057632578E-3</v>
      </c>
      <c r="X82" s="24">
        <f>BRPL_EOD!X82-BRPL_ISGS_exbus!X82</f>
        <v>4.7284364068644891E-4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-5.2527974045801784E-3</v>
      </c>
      <c r="L83" s="24">
        <f>BRPL_EOD!L83-BRPL_ISGS_exbus!L83</f>
        <v>0</v>
      </c>
      <c r="M83" s="24">
        <f>BRPL_EOD!M83-BRPL_ISGS_exbus!M83</f>
        <v>-1.9108887704959443E-3</v>
      </c>
      <c r="N83" s="24">
        <f>BRPL_EOD!N83-BRPL_ISGS_exbus!N83</f>
        <v>9.2684412668830873E-4</v>
      </c>
      <c r="O83" s="24">
        <f>BRPL_EOD!O83-BRPL_ISGS_exbus!O83</f>
        <v>-2.3569207317137852E-3</v>
      </c>
      <c r="P83" s="24">
        <f>BRPL_EOD!P83-BRPL_ISGS_exbus!P83</f>
        <v>-9.3477435367717021E-4</v>
      </c>
      <c r="Q83" s="24">
        <f>BRPL_EOD!Q83-BRPL_ISGS_exbus!Q83</f>
        <v>1.9936171767920285E-3</v>
      </c>
      <c r="R83" s="24">
        <f>BRPL_EOD!R83-BRPL_ISGS_exbus!R83</f>
        <v>-6.1557346844764993E-4</v>
      </c>
      <c r="S83" s="24">
        <f>BRPL_EOD!S83-BRPL_ISGS_exbus!S83</f>
        <v>4.559476065818302E-3</v>
      </c>
      <c r="T83" s="24">
        <f>BRPL_EOD!T83-BRPL_ISGS_exbus!T83</f>
        <v>7.8883612040159257E-4</v>
      </c>
      <c r="U83" s="24">
        <f>BRPL_EOD!U83-BRPL_ISGS_exbus!U83</f>
        <v>1.1624888330104E-3</v>
      </c>
      <c r="V83" s="24">
        <f>BRPL_EOD!V83-BRPL_ISGS_exbus!V83</f>
        <v>-1.066529284159401E-4</v>
      </c>
      <c r="W83" s="24">
        <f>BRPL_EOD!W83-BRPL_ISGS_exbus!W83</f>
        <v>2.4532341057632578E-3</v>
      </c>
      <c r="X83" s="24">
        <f>BRPL_EOD!X83-BRPL_ISGS_exbus!X83</f>
        <v>4.7284364068644891E-4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-5.2527974045801784E-3</v>
      </c>
      <c r="L84" s="24">
        <f>BRPL_EOD!L84-BRPL_ISGS_exbus!L84</f>
        <v>0</v>
      </c>
      <c r="M84" s="24">
        <f>BRPL_EOD!M84-BRPL_ISGS_exbus!M84</f>
        <v>-1.9108887704959443E-3</v>
      </c>
      <c r="N84" s="24">
        <f>BRPL_EOD!N84-BRPL_ISGS_exbus!N84</f>
        <v>9.2684412668830873E-4</v>
      </c>
      <c r="O84" s="24">
        <f>BRPL_EOD!O84-BRPL_ISGS_exbus!O84</f>
        <v>-2.3569207317137852E-3</v>
      </c>
      <c r="P84" s="24">
        <f>BRPL_EOD!P84-BRPL_ISGS_exbus!P84</f>
        <v>-9.3477435367717021E-4</v>
      </c>
      <c r="Q84" s="24">
        <f>BRPL_EOD!Q84-BRPL_ISGS_exbus!Q84</f>
        <v>1.9936171767920285E-3</v>
      </c>
      <c r="R84" s="24">
        <f>BRPL_EOD!R84-BRPL_ISGS_exbus!R84</f>
        <v>-6.1557346844764993E-4</v>
      </c>
      <c r="S84" s="24">
        <f>BRPL_EOD!S84-BRPL_ISGS_exbus!S84</f>
        <v>4.559476065818302E-3</v>
      </c>
      <c r="T84" s="24">
        <f>BRPL_EOD!T84-BRPL_ISGS_exbus!T84</f>
        <v>7.8883612040159257E-4</v>
      </c>
      <c r="U84" s="24">
        <f>BRPL_EOD!U84-BRPL_ISGS_exbus!U84</f>
        <v>1.1624888330104E-3</v>
      </c>
      <c r="V84" s="24">
        <f>BRPL_EOD!V84-BRPL_ISGS_exbus!V84</f>
        <v>-1.066529284159401E-4</v>
      </c>
      <c r="W84" s="24">
        <f>BRPL_EOD!W84-BRPL_ISGS_exbus!W84</f>
        <v>2.4532341057632578E-3</v>
      </c>
      <c r="X84" s="24">
        <f>BRPL_EOD!X84-BRPL_ISGS_exbus!X84</f>
        <v>4.7284364068644891E-4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-5.2527974045801784E-3</v>
      </c>
      <c r="L85" s="24">
        <f>BRPL_EOD!L85-BRPL_ISGS_exbus!L85</f>
        <v>0</v>
      </c>
      <c r="M85" s="24">
        <f>BRPL_EOD!M85-BRPL_ISGS_exbus!M85</f>
        <v>-1.9108887704959443E-3</v>
      </c>
      <c r="N85" s="24">
        <f>BRPL_EOD!N85-BRPL_ISGS_exbus!N85</f>
        <v>9.2684412668830873E-4</v>
      </c>
      <c r="O85" s="24">
        <f>BRPL_EOD!O85-BRPL_ISGS_exbus!O85</f>
        <v>-2.3569207317137852E-3</v>
      </c>
      <c r="P85" s="24">
        <f>BRPL_EOD!P85-BRPL_ISGS_exbus!P85</f>
        <v>-9.3477435367717021E-4</v>
      </c>
      <c r="Q85" s="24">
        <f>BRPL_EOD!Q85-BRPL_ISGS_exbus!Q85</f>
        <v>1.9936171767920285E-3</v>
      </c>
      <c r="R85" s="24">
        <f>BRPL_EOD!R85-BRPL_ISGS_exbus!R85</f>
        <v>-6.1557346844764993E-4</v>
      </c>
      <c r="S85" s="24">
        <f>BRPL_EOD!S85-BRPL_ISGS_exbus!S85</f>
        <v>4.559476065818302E-3</v>
      </c>
      <c r="T85" s="24">
        <f>BRPL_EOD!T85-BRPL_ISGS_exbus!T85</f>
        <v>7.8883612040159257E-4</v>
      </c>
      <c r="U85" s="24">
        <f>BRPL_EOD!U85-BRPL_ISGS_exbus!U85</f>
        <v>1.1624888330104E-3</v>
      </c>
      <c r="V85" s="24">
        <f>BRPL_EOD!V85-BRPL_ISGS_exbus!V85</f>
        <v>-1.066529284159401E-4</v>
      </c>
      <c r="W85" s="24">
        <f>BRPL_EOD!W85-BRPL_ISGS_exbus!W85</f>
        <v>2.4532341057632578E-3</v>
      </c>
      <c r="X85" s="24">
        <f>BRPL_EOD!X85-BRPL_ISGS_exbus!X85</f>
        <v>4.7284364068644891E-4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-5.2527974045801784E-3</v>
      </c>
      <c r="L86" s="24">
        <f>BRPL_EOD!L86-BRPL_ISGS_exbus!L86</f>
        <v>0</v>
      </c>
      <c r="M86" s="24">
        <f>BRPL_EOD!M86-BRPL_ISGS_exbus!M86</f>
        <v>-1.9108887704959443E-3</v>
      </c>
      <c r="N86" s="24">
        <f>BRPL_EOD!N86-BRPL_ISGS_exbus!N86</f>
        <v>9.2684412668830873E-4</v>
      </c>
      <c r="O86" s="24">
        <f>BRPL_EOD!O86-BRPL_ISGS_exbus!O86</f>
        <v>-2.3569207317137852E-3</v>
      </c>
      <c r="P86" s="24">
        <f>BRPL_EOD!P86-BRPL_ISGS_exbus!P86</f>
        <v>-9.3477435367717021E-4</v>
      </c>
      <c r="Q86" s="24">
        <f>BRPL_EOD!Q86-BRPL_ISGS_exbus!Q86</f>
        <v>1.9936171767920285E-3</v>
      </c>
      <c r="R86" s="24">
        <f>BRPL_EOD!R86-BRPL_ISGS_exbus!R86</f>
        <v>-6.1557346844764993E-4</v>
      </c>
      <c r="S86" s="24">
        <f>BRPL_EOD!S86-BRPL_ISGS_exbus!S86</f>
        <v>4.559476065818302E-3</v>
      </c>
      <c r="T86" s="24">
        <f>BRPL_EOD!T86-BRPL_ISGS_exbus!T86</f>
        <v>7.8883612040159257E-4</v>
      </c>
      <c r="U86" s="24">
        <f>BRPL_EOD!U86-BRPL_ISGS_exbus!U86</f>
        <v>1.1624888330104E-3</v>
      </c>
      <c r="V86" s="24">
        <f>BRPL_EOD!V86-BRPL_ISGS_exbus!V86</f>
        <v>-1.066529284159401E-4</v>
      </c>
      <c r="W86" s="24">
        <f>BRPL_EOD!W86-BRPL_ISGS_exbus!W86</f>
        <v>2.4532341057632578E-3</v>
      </c>
      <c r="X86" s="24">
        <f>BRPL_EOD!X86-BRPL_ISGS_exbus!X86</f>
        <v>4.7284364068644891E-4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-5.2527974045801784E-3</v>
      </c>
      <c r="L87" s="24">
        <f>BRPL_EOD!L87-BRPL_ISGS_exbus!L87</f>
        <v>0</v>
      </c>
      <c r="M87" s="24">
        <f>BRPL_EOD!M87-BRPL_ISGS_exbus!M87</f>
        <v>-1.9108887704959443E-3</v>
      </c>
      <c r="N87" s="24">
        <f>BRPL_EOD!N87-BRPL_ISGS_exbus!N87</f>
        <v>9.2684412668830873E-4</v>
      </c>
      <c r="O87" s="24">
        <f>BRPL_EOD!O87-BRPL_ISGS_exbus!O87</f>
        <v>-2.3569207317137852E-3</v>
      </c>
      <c r="P87" s="24">
        <f>BRPL_EOD!P87-BRPL_ISGS_exbus!P87</f>
        <v>-9.3477435367717021E-4</v>
      </c>
      <c r="Q87" s="24">
        <f>BRPL_EOD!Q87-BRPL_ISGS_exbus!Q87</f>
        <v>1.9936171767920285E-3</v>
      </c>
      <c r="R87" s="24">
        <f>BRPL_EOD!R87-BRPL_ISGS_exbus!R87</f>
        <v>-6.1557346844764993E-4</v>
      </c>
      <c r="S87" s="24">
        <f>BRPL_EOD!S87-BRPL_ISGS_exbus!S87</f>
        <v>4.559476065818302E-3</v>
      </c>
      <c r="T87" s="24">
        <f>BRPL_EOD!T87-BRPL_ISGS_exbus!T87</f>
        <v>7.8883612040159257E-4</v>
      </c>
      <c r="U87" s="24">
        <f>BRPL_EOD!U87-BRPL_ISGS_exbus!U87</f>
        <v>1.1624888330104E-3</v>
      </c>
      <c r="V87" s="24">
        <f>BRPL_EOD!V87-BRPL_ISGS_exbus!V87</f>
        <v>-1.066529284159401E-4</v>
      </c>
      <c r="W87" s="24">
        <f>BRPL_EOD!W87-BRPL_ISGS_exbus!W87</f>
        <v>2.4532341057632578E-3</v>
      </c>
      <c r="X87" s="24">
        <f>BRPL_EOD!X87-BRPL_ISGS_exbus!X87</f>
        <v>4.7284364068644891E-4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-5.2527974045801784E-3</v>
      </c>
      <c r="L88" s="24">
        <f>BRPL_EOD!L88-BRPL_ISGS_exbus!L88</f>
        <v>0</v>
      </c>
      <c r="M88" s="24">
        <f>BRPL_EOD!M88-BRPL_ISGS_exbus!M88</f>
        <v>-1.9108887704959443E-3</v>
      </c>
      <c r="N88" s="24">
        <f>BRPL_EOD!N88-BRPL_ISGS_exbus!N88</f>
        <v>9.2684412668830873E-4</v>
      </c>
      <c r="O88" s="24">
        <f>BRPL_EOD!O88-BRPL_ISGS_exbus!O88</f>
        <v>-2.3569207317137852E-3</v>
      </c>
      <c r="P88" s="24">
        <f>BRPL_EOD!P88-BRPL_ISGS_exbus!P88</f>
        <v>-9.3477435367717021E-4</v>
      </c>
      <c r="Q88" s="24">
        <f>BRPL_EOD!Q88-BRPL_ISGS_exbus!Q88</f>
        <v>1.9936171767920285E-3</v>
      </c>
      <c r="R88" s="24">
        <f>BRPL_EOD!R88-BRPL_ISGS_exbus!R88</f>
        <v>-6.1557346844764993E-4</v>
      </c>
      <c r="S88" s="24">
        <f>BRPL_EOD!S88-BRPL_ISGS_exbus!S88</f>
        <v>4.559476065818302E-3</v>
      </c>
      <c r="T88" s="24">
        <f>BRPL_EOD!T88-BRPL_ISGS_exbus!T88</f>
        <v>7.8883612040159257E-4</v>
      </c>
      <c r="U88" s="24">
        <f>BRPL_EOD!U88-BRPL_ISGS_exbus!U88</f>
        <v>1.1624888330104E-3</v>
      </c>
      <c r="V88" s="24">
        <f>BRPL_EOD!V88-BRPL_ISGS_exbus!V88</f>
        <v>-1.066529284159401E-4</v>
      </c>
      <c r="W88" s="24">
        <f>BRPL_EOD!W88-BRPL_ISGS_exbus!W88</f>
        <v>2.4532341057632578E-3</v>
      </c>
      <c r="X88" s="24">
        <f>BRPL_EOD!X88-BRPL_ISGS_exbus!X88</f>
        <v>4.7284364068644891E-4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-5.2527974045801784E-3</v>
      </c>
      <c r="L89" s="24">
        <f>BRPL_EOD!L89-BRPL_ISGS_exbus!L89</f>
        <v>0</v>
      </c>
      <c r="M89" s="24">
        <f>BRPL_EOD!M89-BRPL_ISGS_exbus!M89</f>
        <v>-1.9108887704959443E-3</v>
      </c>
      <c r="N89" s="24">
        <f>BRPL_EOD!N89-BRPL_ISGS_exbus!N89</f>
        <v>9.2684412668830873E-4</v>
      </c>
      <c r="O89" s="24">
        <f>BRPL_EOD!O89-BRPL_ISGS_exbus!O89</f>
        <v>-2.3569207317137852E-3</v>
      </c>
      <c r="P89" s="24">
        <f>BRPL_EOD!P89-BRPL_ISGS_exbus!P89</f>
        <v>-9.3477435367717021E-4</v>
      </c>
      <c r="Q89" s="24">
        <f>BRPL_EOD!Q89-BRPL_ISGS_exbus!Q89</f>
        <v>1.9936171767920285E-3</v>
      </c>
      <c r="R89" s="24">
        <f>BRPL_EOD!R89-BRPL_ISGS_exbus!R89</f>
        <v>-6.1557346844764993E-4</v>
      </c>
      <c r="S89" s="24">
        <f>BRPL_EOD!S89-BRPL_ISGS_exbus!S89</f>
        <v>4.559476065818302E-3</v>
      </c>
      <c r="T89" s="24">
        <f>BRPL_EOD!T89-BRPL_ISGS_exbus!T89</f>
        <v>7.8883612040159257E-4</v>
      </c>
      <c r="U89" s="24">
        <f>BRPL_EOD!U89-BRPL_ISGS_exbus!U89</f>
        <v>1.1624888330104E-3</v>
      </c>
      <c r="V89" s="24">
        <f>BRPL_EOD!V89-BRPL_ISGS_exbus!V89</f>
        <v>-1.066529284159401E-4</v>
      </c>
      <c r="W89" s="24">
        <f>BRPL_EOD!W89-BRPL_ISGS_exbus!W89</f>
        <v>2.4532341057632578E-3</v>
      </c>
      <c r="X89" s="24">
        <f>BRPL_EOD!X89-BRPL_ISGS_exbus!X89</f>
        <v>4.7284364068644891E-4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-5.2527974045801784E-3</v>
      </c>
      <c r="L90" s="24">
        <f>BRPL_EOD!L90-BRPL_ISGS_exbus!L90</f>
        <v>0</v>
      </c>
      <c r="M90" s="24">
        <f>BRPL_EOD!M90-BRPL_ISGS_exbus!M90</f>
        <v>-1.9108887704959443E-3</v>
      </c>
      <c r="N90" s="24">
        <f>BRPL_EOD!N90-BRPL_ISGS_exbus!N90</f>
        <v>9.2684412668830873E-4</v>
      </c>
      <c r="O90" s="24">
        <f>BRPL_EOD!O90-BRPL_ISGS_exbus!O90</f>
        <v>-2.3569207317137852E-3</v>
      </c>
      <c r="P90" s="24">
        <f>BRPL_EOD!P90-BRPL_ISGS_exbus!P90</f>
        <v>-9.3477435367717021E-4</v>
      </c>
      <c r="Q90" s="24">
        <f>BRPL_EOD!Q90-BRPL_ISGS_exbus!Q90</f>
        <v>1.9936171767920285E-3</v>
      </c>
      <c r="R90" s="24">
        <f>BRPL_EOD!R90-BRPL_ISGS_exbus!R90</f>
        <v>-6.1557346844764993E-4</v>
      </c>
      <c r="S90" s="24">
        <f>BRPL_EOD!S90-BRPL_ISGS_exbus!S90</f>
        <v>4.559476065818302E-3</v>
      </c>
      <c r="T90" s="24">
        <f>BRPL_EOD!T90-BRPL_ISGS_exbus!T90</f>
        <v>7.8883612040159257E-4</v>
      </c>
      <c r="U90" s="24">
        <f>BRPL_EOD!U90-BRPL_ISGS_exbus!U90</f>
        <v>1.1624888330104E-3</v>
      </c>
      <c r="V90" s="24">
        <f>BRPL_EOD!V90-BRPL_ISGS_exbus!V90</f>
        <v>-1.066529284159401E-4</v>
      </c>
      <c r="W90" s="24">
        <f>BRPL_EOD!W90-BRPL_ISGS_exbus!W90</f>
        <v>2.4532341057632578E-3</v>
      </c>
      <c r="X90" s="24">
        <f>BRPL_EOD!X90-BRPL_ISGS_exbus!X90</f>
        <v>4.7284364068644891E-4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-5.2527974045801784E-3</v>
      </c>
      <c r="L91" s="24">
        <f>BRPL_EOD!L91-BRPL_ISGS_exbus!L91</f>
        <v>0</v>
      </c>
      <c r="M91" s="24">
        <f>BRPL_EOD!M91-BRPL_ISGS_exbus!M91</f>
        <v>-1.9108887704959443E-3</v>
      </c>
      <c r="N91" s="24">
        <f>BRPL_EOD!N91-BRPL_ISGS_exbus!N91</f>
        <v>9.2684412668830873E-4</v>
      </c>
      <c r="O91" s="24">
        <f>BRPL_EOD!O91-BRPL_ISGS_exbus!O91</f>
        <v>-2.3569207317137852E-3</v>
      </c>
      <c r="P91" s="24">
        <f>BRPL_EOD!P91-BRPL_ISGS_exbus!P91</f>
        <v>-9.3477435367717021E-4</v>
      </c>
      <c r="Q91" s="24">
        <f>BRPL_EOD!Q91-BRPL_ISGS_exbus!Q91</f>
        <v>1.9936171767920285E-3</v>
      </c>
      <c r="R91" s="24">
        <f>BRPL_EOD!R91-BRPL_ISGS_exbus!R91</f>
        <v>-6.1557346844764993E-4</v>
      </c>
      <c r="S91" s="24">
        <f>BRPL_EOD!S91-BRPL_ISGS_exbus!S91</f>
        <v>4.559476065818302E-3</v>
      </c>
      <c r="T91" s="24">
        <f>BRPL_EOD!T91-BRPL_ISGS_exbus!T91</f>
        <v>7.8883612040159257E-4</v>
      </c>
      <c r="U91" s="24">
        <f>BRPL_EOD!U91-BRPL_ISGS_exbus!U91</f>
        <v>1.1624888330104E-3</v>
      </c>
      <c r="V91" s="24">
        <f>BRPL_EOD!V91-BRPL_ISGS_exbus!V91</f>
        <v>-1.066529284159401E-4</v>
      </c>
      <c r="W91" s="24">
        <f>BRPL_EOD!W91-BRPL_ISGS_exbus!W91</f>
        <v>2.4532341057632578E-3</v>
      </c>
      <c r="X91" s="24">
        <f>BRPL_EOD!X91-BRPL_ISGS_exbus!X91</f>
        <v>4.7284364068644891E-4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-5.2527974045801784E-3</v>
      </c>
      <c r="L92" s="24">
        <f>BRPL_EOD!L92-BRPL_ISGS_exbus!L92</f>
        <v>0</v>
      </c>
      <c r="M92" s="24">
        <f>BRPL_EOD!M92-BRPL_ISGS_exbus!M92</f>
        <v>-1.9108887704959443E-3</v>
      </c>
      <c r="N92" s="24">
        <f>BRPL_EOD!N92-BRPL_ISGS_exbus!N92</f>
        <v>9.2684412668830873E-4</v>
      </c>
      <c r="O92" s="24">
        <f>BRPL_EOD!O92-BRPL_ISGS_exbus!O92</f>
        <v>-2.3569207317137852E-3</v>
      </c>
      <c r="P92" s="24">
        <f>BRPL_EOD!P92-BRPL_ISGS_exbus!P92</f>
        <v>-9.3477435367717021E-4</v>
      </c>
      <c r="Q92" s="24">
        <f>BRPL_EOD!Q92-BRPL_ISGS_exbus!Q92</f>
        <v>1.9936171767920285E-3</v>
      </c>
      <c r="R92" s="24">
        <f>BRPL_EOD!R92-BRPL_ISGS_exbus!R92</f>
        <v>-6.1557346844764993E-4</v>
      </c>
      <c r="S92" s="24">
        <f>BRPL_EOD!S92-BRPL_ISGS_exbus!S92</f>
        <v>4.559476065818302E-3</v>
      </c>
      <c r="T92" s="24">
        <f>BRPL_EOD!T92-BRPL_ISGS_exbus!T92</f>
        <v>7.8883612040159257E-4</v>
      </c>
      <c r="U92" s="24">
        <f>BRPL_EOD!U92-BRPL_ISGS_exbus!U92</f>
        <v>1.1624888330104E-3</v>
      </c>
      <c r="V92" s="24">
        <f>BRPL_EOD!V92-BRPL_ISGS_exbus!V92</f>
        <v>-1.066529284159401E-4</v>
      </c>
      <c r="W92" s="24">
        <f>BRPL_EOD!W92-BRPL_ISGS_exbus!W92</f>
        <v>2.4532341057632578E-3</v>
      </c>
      <c r="X92" s="24">
        <f>BRPL_EOD!X92-BRPL_ISGS_exbus!X92</f>
        <v>4.7284364068644891E-4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-5.2527974045801784E-3</v>
      </c>
      <c r="L93" s="24">
        <f>BRPL_EOD!L93-BRPL_ISGS_exbus!L93</f>
        <v>0</v>
      </c>
      <c r="M93" s="24">
        <f>BRPL_EOD!M93-BRPL_ISGS_exbus!M93</f>
        <v>-1.9108887704959443E-3</v>
      </c>
      <c r="N93" s="24">
        <f>BRPL_EOD!N93-BRPL_ISGS_exbus!N93</f>
        <v>9.2684412668830873E-4</v>
      </c>
      <c r="O93" s="24">
        <f>BRPL_EOD!O93-BRPL_ISGS_exbus!O93</f>
        <v>-2.3569207317137852E-3</v>
      </c>
      <c r="P93" s="24">
        <f>BRPL_EOD!P93-BRPL_ISGS_exbus!P93</f>
        <v>-9.3477435367717021E-4</v>
      </c>
      <c r="Q93" s="24">
        <f>BRPL_EOD!Q93-BRPL_ISGS_exbus!Q93</f>
        <v>1.9936171767920285E-3</v>
      </c>
      <c r="R93" s="24">
        <f>BRPL_EOD!R93-BRPL_ISGS_exbus!R93</f>
        <v>-6.1557346844764993E-4</v>
      </c>
      <c r="S93" s="24">
        <f>BRPL_EOD!S93-BRPL_ISGS_exbus!S93</f>
        <v>4.559476065818302E-3</v>
      </c>
      <c r="T93" s="24">
        <f>BRPL_EOD!T93-BRPL_ISGS_exbus!T93</f>
        <v>7.8883612040159257E-4</v>
      </c>
      <c r="U93" s="24">
        <f>BRPL_EOD!U93-BRPL_ISGS_exbus!U93</f>
        <v>1.1624888330104E-3</v>
      </c>
      <c r="V93" s="24">
        <f>BRPL_EOD!V93-BRPL_ISGS_exbus!V93</f>
        <v>-1.066529284159401E-4</v>
      </c>
      <c r="W93" s="24">
        <f>BRPL_EOD!W93-BRPL_ISGS_exbus!W93</f>
        <v>2.4532341057632578E-3</v>
      </c>
      <c r="X93" s="24">
        <f>BRPL_EOD!X93-BRPL_ISGS_exbus!X93</f>
        <v>4.7284364068644891E-4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-5.2527974045801784E-3</v>
      </c>
      <c r="L94" s="24">
        <f>BRPL_EOD!L94-BRPL_ISGS_exbus!L94</f>
        <v>0</v>
      </c>
      <c r="M94" s="24">
        <f>BRPL_EOD!M94-BRPL_ISGS_exbus!M94</f>
        <v>-1.9108887704959443E-3</v>
      </c>
      <c r="N94" s="24">
        <f>BRPL_EOD!N94-BRPL_ISGS_exbus!N94</f>
        <v>9.2684412668830873E-4</v>
      </c>
      <c r="O94" s="24">
        <f>BRPL_EOD!O94-BRPL_ISGS_exbus!O94</f>
        <v>-2.3569207317137852E-3</v>
      </c>
      <c r="P94" s="24">
        <f>BRPL_EOD!P94-BRPL_ISGS_exbus!P94</f>
        <v>-9.3477435367717021E-4</v>
      </c>
      <c r="Q94" s="24">
        <f>BRPL_EOD!Q94-BRPL_ISGS_exbus!Q94</f>
        <v>1.9936171767920285E-3</v>
      </c>
      <c r="R94" s="24">
        <f>BRPL_EOD!R94-BRPL_ISGS_exbus!R94</f>
        <v>-6.1557346844764993E-4</v>
      </c>
      <c r="S94" s="24">
        <f>BRPL_EOD!S94-BRPL_ISGS_exbus!S94</f>
        <v>4.559476065818302E-3</v>
      </c>
      <c r="T94" s="24">
        <f>BRPL_EOD!T94-BRPL_ISGS_exbus!T94</f>
        <v>7.8883612040159257E-4</v>
      </c>
      <c r="U94" s="24">
        <f>BRPL_EOD!U94-BRPL_ISGS_exbus!U94</f>
        <v>1.1624888330104E-3</v>
      </c>
      <c r="V94" s="24">
        <f>BRPL_EOD!V94-BRPL_ISGS_exbus!V94</f>
        <v>-1.066529284159401E-4</v>
      </c>
      <c r="W94" s="24">
        <f>BRPL_EOD!W94-BRPL_ISGS_exbus!W94</f>
        <v>2.4532341057632578E-3</v>
      </c>
      <c r="X94" s="24">
        <f>BRPL_EOD!X94-BRPL_ISGS_exbus!X94</f>
        <v>4.7284364068644891E-4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-5.2527974045801784E-3</v>
      </c>
      <c r="L95" s="24">
        <f>BRPL_EOD!L95-BRPL_ISGS_exbus!L95</f>
        <v>0</v>
      </c>
      <c r="M95" s="24">
        <f>BRPL_EOD!M95-BRPL_ISGS_exbus!M95</f>
        <v>-1.9108887704959443E-3</v>
      </c>
      <c r="N95" s="24">
        <f>BRPL_EOD!N95-BRPL_ISGS_exbus!N95</f>
        <v>9.2684412668830873E-4</v>
      </c>
      <c r="O95" s="24">
        <f>BRPL_EOD!O95-BRPL_ISGS_exbus!O95</f>
        <v>-2.3569207317137852E-3</v>
      </c>
      <c r="P95" s="24">
        <f>BRPL_EOD!P95-BRPL_ISGS_exbus!P95</f>
        <v>-9.3477435367717021E-4</v>
      </c>
      <c r="Q95" s="24">
        <f>BRPL_EOD!Q95-BRPL_ISGS_exbus!Q95</f>
        <v>1.9936171767920285E-3</v>
      </c>
      <c r="R95" s="24">
        <f>BRPL_EOD!R95-BRPL_ISGS_exbus!R95</f>
        <v>-6.1557346844764993E-4</v>
      </c>
      <c r="S95" s="24">
        <f>BRPL_EOD!S95-BRPL_ISGS_exbus!S95</f>
        <v>4.559476065818302E-3</v>
      </c>
      <c r="T95" s="24">
        <f>BRPL_EOD!T95-BRPL_ISGS_exbus!T95</f>
        <v>7.8883612040159257E-4</v>
      </c>
      <c r="U95" s="24">
        <f>BRPL_EOD!U95-BRPL_ISGS_exbus!U95</f>
        <v>1.1624888330104E-3</v>
      </c>
      <c r="V95" s="24">
        <f>BRPL_EOD!V95-BRPL_ISGS_exbus!V95</f>
        <v>-1.066529284159401E-4</v>
      </c>
      <c r="W95" s="24">
        <f>BRPL_EOD!W95-BRPL_ISGS_exbus!W95</f>
        <v>2.4532341057632578E-3</v>
      </c>
      <c r="X95" s="24">
        <f>BRPL_EOD!X95-BRPL_ISGS_exbus!X95</f>
        <v>4.7284364068644891E-4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-5.2527974045801784E-3</v>
      </c>
      <c r="L96" s="24">
        <f>BRPL_EOD!L96-BRPL_ISGS_exbus!L96</f>
        <v>0</v>
      </c>
      <c r="M96" s="24">
        <f>BRPL_EOD!M96-BRPL_ISGS_exbus!M96</f>
        <v>-1.9108887704959443E-3</v>
      </c>
      <c r="N96" s="24">
        <f>BRPL_EOD!N96-BRPL_ISGS_exbus!N96</f>
        <v>9.2684412668830873E-4</v>
      </c>
      <c r="O96" s="24">
        <f>BRPL_EOD!O96-BRPL_ISGS_exbus!O96</f>
        <v>-2.3569207317137852E-3</v>
      </c>
      <c r="P96" s="24">
        <f>BRPL_EOD!P96-BRPL_ISGS_exbus!P96</f>
        <v>-9.3477435367717021E-4</v>
      </c>
      <c r="Q96" s="24">
        <f>BRPL_EOD!Q96-BRPL_ISGS_exbus!Q96</f>
        <v>1.9936171767920285E-3</v>
      </c>
      <c r="R96" s="24">
        <f>BRPL_EOD!R96-BRPL_ISGS_exbus!R96</f>
        <v>-6.1557346844764993E-4</v>
      </c>
      <c r="S96" s="24">
        <f>BRPL_EOD!S96-BRPL_ISGS_exbus!S96</f>
        <v>4.559476065818302E-3</v>
      </c>
      <c r="T96" s="24">
        <f>BRPL_EOD!T96-BRPL_ISGS_exbus!T96</f>
        <v>7.8883612040159257E-4</v>
      </c>
      <c r="U96" s="24">
        <f>BRPL_EOD!U96-BRPL_ISGS_exbus!U96</f>
        <v>1.1624888330104E-3</v>
      </c>
      <c r="V96" s="24">
        <f>BRPL_EOD!V96-BRPL_ISGS_exbus!V96</f>
        <v>-1.066529284159401E-4</v>
      </c>
      <c r="W96" s="24">
        <f>BRPL_EOD!W96-BRPL_ISGS_exbus!W96</f>
        <v>2.4532341057632578E-3</v>
      </c>
      <c r="X96" s="24">
        <f>BRPL_EOD!X96-BRPL_ISGS_exbus!X96</f>
        <v>4.7284364068644891E-4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-5.2527974045801784E-3</v>
      </c>
      <c r="L97" s="24">
        <f>BRPL_EOD!L97-BRPL_ISGS_exbus!L97</f>
        <v>0</v>
      </c>
      <c r="M97" s="24">
        <f>BRPL_EOD!M97-BRPL_ISGS_exbus!M97</f>
        <v>-1.9108887704959443E-3</v>
      </c>
      <c r="N97" s="24">
        <f>BRPL_EOD!N97-BRPL_ISGS_exbus!N97</f>
        <v>9.2684412668830873E-4</v>
      </c>
      <c r="O97" s="24">
        <f>BRPL_EOD!O97-BRPL_ISGS_exbus!O97</f>
        <v>-2.3569207317137852E-3</v>
      </c>
      <c r="P97" s="24">
        <f>BRPL_EOD!P97-BRPL_ISGS_exbus!P97</f>
        <v>-9.3477435367717021E-4</v>
      </c>
      <c r="Q97" s="24">
        <f>BRPL_EOD!Q97-BRPL_ISGS_exbus!Q97</f>
        <v>1.9936171767920285E-3</v>
      </c>
      <c r="R97" s="24">
        <f>BRPL_EOD!R97-BRPL_ISGS_exbus!R97</f>
        <v>-6.1557346844764993E-4</v>
      </c>
      <c r="S97" s="24">
        <f>BRPL_EOD!S97-BRPL_ISGS_exbus!S97</f>
        <v>4.559476065818302E-3</v>
      </c>
      <c r="T97" s="24">
        <f>BRPL_EOD!T97-BRPL_ISGS_exbus!T97</f>
        <v>7.8883612040159257E-4</v>
      </c>
      <c r="U97" s="24">
        <f>BRPL_EOD!U97-BRPL_ISGS_exbus!U97</f>
        <v>1.1624888330104E-3</v>
      </c>
      <c r="V97" s="24">
        <f>BRPL_EOD!V97-BRPL_ISGS_exbus!V97</f>
        <v>-1.066529284159401E-4</v>
      </c>
      <c r="W97" s="24">
        <f>BRPL_EOD!W97-BRPL_ISGS_exbus!W97</f>
        <v>2.4532341057632578E-3</v>
      </c>
      <c r="X97" s="24">
        <f>BRPL_EOD!X97-BRPL_ISGS_exbus!X97</f>
        <v>4.7284364068644891E-4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-5.2527974045801784E-3</v>
      </c>
      <c r="L98" s="24">
        <f>BRPL_EOD!L98-BRPL_ISGS_exbus!L98</f>
        <v>0</v>
      </c>
      <c r="M98" s="24">
        <f>BRPL_EOD!M98-BRPL_ISGS_exbus!M98</f>
        <v>-1.9108887704959443E-3</v>
      </c>
      <c r="N98" s="24">
        <f>BRPL_EOD!N98-BRPL_ISGS_exbus!N98</f>
        <v>9.2684412668830873E-4</v>
      </c>
      <c r="O98" s="24">
        <f>BRPL_EOD!O98-BRPL_ISGS_exbus!O98</f>
        <v>-2.3569207317137852E-3</v>
      </c>
      <c r="P98" s="24">
        <f>BRPL_EOD!P98-BRPL_ISGS_exbus!P98</f>
        <v>-9.3477435367717021E-4</v>
      </c>
      <c r="Q98" s="24">
        <f>BRPL_EOD!Q98-BRPL_ISGS_exbus!Q98</f>
        <v>1.9936171767920285E-3</v>
      </c>
      <c r="R98" s="24">
        <f>BRPL_EOD!R98-BRPL_ISGS_exbus!R98</f>
        <v>-6.1557346844764993E-4</v>
      </c>
      <c r="S98" s="24">
        <f>BRPL_EOD!S98-BRPL_ISGS_exbus!S98</f>
        <v>4.559476065818302E-3</v>
      </c>
      <c r="T98" s="24">
        <f>BRPL_EOD!T98-BRPL_ISGS_exbus!T98</f>
        <v>7.8883612040159257E-4</v>
      </c>
      <c r="U98" s="24">
        <f>BRPL_EOD!U98-BRPL_ISGS_exbus!U98</f>
        <v>1.1624888330104E-3</v>
      </c>
      <c r="V98" s="24">
        <f>BRPL_EOD!V98-BRPL_ISGS_exbus!V98</f>
        <v>-1.066529284159401E-4</v>
      </c>
      <c r="W98" s="24">
        <f>BRPL_EOD!W98-BRPL_ISGS_exbus!W98</f>
        <v>2.4532341057632578E-3</v>
      </c>
      <c r="X98" s="24">
        <f>BRPL_EOD!X98-BRPL_ISGS_exbus!X98</f>
        <v>4.7284364068644891E-4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0</v>
      </c>
      <c r="K99" s="24">
        <f>BRPL_EOD!K99-BRPL_ISGS_exbus!K99</f>
        <v>-8.8822079451489344E-5</v>
      </c>
      <c r="L99" s="24">
        <f>BRPL_EOD!L99-BRPL_ISGS_exbus!L99</f>
        <v>2.1049193031918989E-6</v>
      </c>
      <c r="M99" s="24">
        <f>BRPL_EOD!M99-BRPL_ISGS_exbus!M99</f>
        <v>-6.5754962902619951E-5</v>
      </c>
      <c r="N99" s="24">
        <f>BRPL_EOD!N99-BRPL_ISGS_exbus!N99</f>
        <v>1.3766552725336112E-5</v>
      </c>
      <c r="O99" s="24">
        <f>BRPL_EOD!O99-BRPL_ISGS_exbus!O99</f>
        <v>-5.4806083084946167E-5</v>
      </c>
      <c r="P99" s="24">
        <f>BRPL_EOD!P99-BRPL_ISGS_exbus!P99</f>
        <v>-2.2434584490582665E-5</v>
      </c>
      <c r="Q99" s="24">
        <f>BRPL_EOD!Q99-BRPL_ISGS_exbus!Q99</f>
        <v>1.9832206384934326E-5</v>
      </c>
      <c r="R99" s="24">
        <f>BRPL_EOD!R99-BRPL_ISGS_exbus!R99</f>
        <v>-2.0571294577387267E-5</v>
      </c>
      <c r="S99" s="24">
        <f>BRPL_EOD!S99-BRPL_ISGS_exbus!S99</f>
        <v>5.9111602108058436E-5</v>
      </c>
      <c r="T99" s="24">
        <f>BRPL_EOD!T99-BRPL_ISGS_exbus!T99</f>
        <v>1.5742355050172435E-5</v>
      </c>
      <c r="U99" s="24">
        <f>BRPL_EOD!U99-BRPL_ISGS_exbus!U99</f>
        <v>1.4630828531370099E-5</v>
      </c>
      <c r="V99" s="24">
        <f>BRPL_EOD!V99-BRPL_ISGS_exbus!V99</f>
        <v>4.4977342584046065E-5</v>
      </c>
      <c r="W99" s="24">
        <f>BRPL_EOD!W99-BRPL_ISGS_exbus!W99</f>
        <v>5.1073208515439728E-5</v>
      </c>
      <c r="X99" s="24">
        <f>BRPL_EOD!X99-BRPL_ISGS_exbus!X99</f>
        <v>1.3977212433680108E-5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5"/>
    </row>
    <row r="2" spans="1:17">
      <c r="A2" s="195" t="s">
        <v>44</v>
      </c>
      <c r="B2" s="195" t="s">
        <v>325</v>
      </c>
      <c r="C2" s="195" t="s">
        <v>524</v>
      </c>
      <c r="D2" s="196" t="s">
        <v>525</v>
      </c>
      <c r="E2" s="195" t="s">
        <v>325</v>
      </c>
      <c r="F2" s="195" t="s">
        <v>524</v>
      </c>
      <c r="G2" s="196" t="s">
        <v>525</v>
      </c>
      <c r="H2" s="195" t="s">
        <v>325</v>
      </c>
      <c r="I2" s="195" t="s">
        <v>524</v>
      </c>
      <c r="J2" s="196" t="s">
        <v>525</v>
      </c>
      <c r="K2" s="195" t="s">
        <v>325</v>
      </c>
      <c r="L2" s="195" t="s">
        <v>524</v>
      </c>
      <c r="M2" s="196" t="s">
        <v>525</v>
      </c>
      <c r="N2" s="195" t="s">
        <v>325</v>
      </c>
      <c r="O2" s="195" t="s">
        <v>524</v>
      </c>
      <c r="P2" s="196" t="s">
        <v>525</v>
      </c>
      <c r="Q2" s="196" t="s">
        <v>526</v>
      </c>
    </row>
    <row r="3" spans="1:17">
      <c r="A3" s="33" t="s">
        <v>45</v>
      </c>
      <c r="B3" s="197">
        <f>PPCL_NG!I3+PPCL_Spot!I3+GT_NG!I3+GT_Spot!I3+Bawana_NG!I3+Bawana_RLNG!I3+Bawana_Spot!I3</f>
        <v>158.01</v>
      </c>
      <c r="C3" s="197">
        <f>PPCL_NG!P3+PPCL_Spot!P3+GT_NG!P3+GT_Spot!P3+Bawana_NG!P3+Bawana_RLNG!P3+Bawana_Spot!P3</f>
        <v>158.00191348651231</v>
      </c>
      <c r="D3" s="198">
        <f t="shared" ref="D3:D66" si="0">B3-C3</f>
        <v>8.086513487683078E-3</v>
      </c>
      <c r="E3" s="197">
        <f>PPCL_NG!J3+PPCL_Spot!J3+GT_NG!J3+GT_Spot!J3+Bawana_NG!J3+Bawana_RLNG!J3+Bawana_Spot!J3</f>
        <v>86.34</v>
      </c>
      <c r="F3" s="197">
        <f>PPCL_NG!Q3+PPCL_Spot!Q3+GT_NG!Q3+GT_Spot!Q3+Bawana_NG!Q3+Bawana_RLNG!Q3+Bawana_Spot!Q3</f>
        <v>86.335469333791522</v>
      </c>
      <c r="G3" s="198">
        <f t="shared" ref="G3:G66" si="1">E3-F3</f>
        <v>4.5306662084811933E-3</v>
      </c>
      <c r="H3" s="197">
        <f>PPCL_NG!K3+PPCL_Spot!K3+GT_NG!K3+GT_Spot!K3+Bawana_NG!K3+Bawana_RLNG!K3+Bawana_Spot!K3</f>
        <v>14.870000000000001</v>
      </c>
      <c r="I3" s="197">
        <f>PPCL_NG!R3+PPCL_Spot!R3+GT_NG!R3+GT_Spot!R3+Bawana_NG!R3+Bawana_RLNG!R3+Bawana_Spot!R3</f>
        <v>14.869768848219614</v>
      </c>
      <c r="J3" s="198">
        <f t="shared" ref="J3:J66" si="2">H3-I3</f>
        <v>2.3115178038679574E-4</v>
      </c>
      <c r="K3" s="197">
        <f>PPCL_NG!L3+PPCL_Spot!L3+GT_NG!L3+GT_Spot!L3+Bawana_NG!L3+Bawana_RLNG!L3+Bawana_Spot!L3</f>
        <v>69.56</v>
      </c>
      <c r="L3" s="197">
        <f>PPCL_NG!S3+PPCL_Spot!S3+GT_NG!S3+GT_Spot!S3+Bawana_NG!S3+Bawana_RLNG!S3+Bawana_Spot!S3</f>
        <v>69.558563086556632</v>
      </c>
      <c r="M3" s="198">
        <f t="shared" ref="M3:M66" si="3">K3-L3</f>
        <v>1.4369134433707131E-3</v>
      </c>
      <c r="N3" s="197">
        <f>PPCL_NG!M3+PPCL_Spot!M3+GT_NG!M3+GT_Spot!M3+Bawana_NG!M3+Bawana_RLNG!M3+Bawana_Spot!M3</f>
        <v>108.18</v>
      </c>
      <c r="O3" s="197">
        <f>PPCL_NG!T3+PPCL_Spot!T3+GT_NG!T3+GT_Spot!T3+Bawana_NG!T3+Bawana_RLNG!T3+Bawana_Spot!T3</f>
        <v>108.17428524491993</v>
      </c>
      <c r="P3" s="198">
        <f t="shared" ref="P3:P66" si="4">N3-O3</f>
        <v>5.7147550800777935E-3</v>
      </c>
      <c r="Q3" s="198">
        <f>D3+G3+J3+M3+P3</f>
        <v>1.9999999999999574E-2</v>
      </c>
    </row>
    <row r="4" spans="1:17">
      <c r="A4" s="33" t="s">
        <v>46</v>
      </c>
      <c r="B4" s="197">
        <f>PPCL_NG!I4+PPCL_Spot!I4+GT_NG!I4+GT_Spot!I4+Bawana_NG!I4+Bawana_RLNG!I4+Bawana_Spot!I4</f>
        <v>158.01</v>
      </c>
      <c r="C4" s="197">
        <f>PPCL_NG!P4+PPCL_Spot!P4+GT_NG!P4+GT_Spot!P4+Bawana_NG!P4+Bawana_RLNG!P4+Bawana_Spot!P4</f>
        <v>158.00191348651231</v>
      </c>
      <c r="D4" s="198">
        <f t="shared" si="0"/>
        <v>8.086513487683078E-3</v>
      </c>
      <c r="E4" s="197">
        <f>PPCL_NG!J4+PPCL_Spot!J4+GT_NG!J4+GT_Spot!J4+Bawana_NG!J4+Bawana_RLNG!J4+Bawana_Spot!J4</f>
        <v>86.34</v>
      </c>
      <c r="F4" s="197">
        <f>PPCL_NG!Q4+PPCL_Spot!Q4+GT_NG!Q4+GT_Spot!Q4+Bawana_NG!Q4+Bawana_RLNG!Q4+Bawana_Spot!Q4</f>
        <v>86.335469333791522</v>
      </c>
      <c r="G4" s="198">
        <f t="shared" si="1"/>
        <v>4.5306662084811933E-3</v>
      </c>
      <c r="H4" s="197">
        <f>PPCL_NG!K4+PPCL_Spot!K4+GT_NG!K4+GT_Spot!K4+Bawana_NG!K4+Bawana_RLNG!K4+Bawana_Spot!K4</f>
        <v>14.870000000000001</v>
      </c>
      <c r="I4" s="197">
        <f>PPCL_NG!R4+PPCL_Spot!R4+GT_NG!R4+GT_Spot!R4+Bawana_NG!R4+Bawana_RLNG!R4+Bawana_Spot!R4</f>
        <v>14.869768848219614</v>
      </c>
      <c r="J4" s="198">
        <f t="shared" si="2"/>
        <v>2.3115178038679574E-4</v>
      </c>
      <c r="K4" s="197">
        <f>PPCL_NG!L4+PPCL_Spot!L4+GT_NG!L4+GT_Spot!L4+Bawana_NG!L4+Bawana_RLNG!L4+Bawana_Spot!L4</f>
        <v>69.56</v>
      </c>
      <c r="L4" s="197">
        <f>PPCL_NG!S4+PPCL_Spot!S4+GT_NG!S4+GT_Spot!S4+Bawana_NG!S4+Bawana_RLNG!S4+Bawana_Spot!S4</f>
        <v>69.558563086556632</v>
      </c>
      <c r="M4" s="198">
        <f t="shared" si="3"/>
        <v>1.4369134433707131E-3</v>
      </c>
      <c r="N4" s="197">
        <f>PPCL_NG!M4+PPCL_Spot!M4+GT_NG!M4+GT_Spot!M4+Bawana_NG!M4+Bawana_RLNG!M4+Bawana_Spot!M4</f>
        <v>108.18</v>
      </c>
      <c r="O4" s="197">
        <f>PPCL_NG!T4+PPCL_Spot!T4+GT_NG!T4+GT_Spot!T4+Bawana_NG!T4+Bawana_RLNG!T4+Bawana_Spot!T4</f>
        <v>108.17428524491993</v>
      </c>
      <c r="P4" s="198">
        <f t="shared" si="4"/>
        <v>5.7147550800777935E-3</v>
      </c>
      <c r="Q4" s="198">
        <f t="shared" ref="Q4:Q67" si="5">D4+G4+J4+M4+P4</f>
        <v>1.9999999999999574E-2</v>
      </c>
    </row>
    <row r="5" spans="1:17">
      <c r="A5" s="33" t="s">
        <v>47</v>
      </c>
      <c r="B5" s="197">
        <f>PPCL_NG!I5+PPCL_Spot!I5+GT_NG!I5+GT_Spot!I5+Bawana_NG!I5+Bawana_RLNG!I5+Bawana_Spot!I5</f>
        <v>158.01</v>
      </c>
      <c r="C5" s="197">
        <f>PPCL_NG!P5+PPCL_Spot!P5+GT_NG!P5+GT_Spot!P5+Bawana_NG!P5+Bawana_RLNG!P5+Bawana_Spot!P5</f>
        <v>158.00191348651231</v>
      </c>
      <c r="D5" s="198">
        <f t="shared" si="0"/>
        <v>8.086513487683078E-3</v>
      </c>
      <c r="E5" s="197">
        <f>PPCL_NG!J5+PPCL_Spot!J5+GT_NG!J5+GT_Spot!J5+Bawana_NG!J5+Bawana_RLNG!J5+Bawana_Spot!J5</f>
        <v>86.34</v>
      </c>
      <c r="F5" s="197">
        <f>PPCL_NG!Q5+PPCL_Spot!Q5+GT_NG!Q5+GT_Spot!Q5+Bawana_NG!Q5+Bawana_RLNG!Q5+Bawana_Spot!Q5</f>
        <v>86.335469333791522</v>
      </c>
      <c r="G5" s="198">
        <f t="shared" si="1"/>
        <v>4.5306662084811933E-3</v>
      </c>
      <c r="H5" s="197">
        <f>PPCL_NG!K5+PPCL_Spot!K5+GT_NG!K5+GT_Spot!K5+Bawana_NG!K5+Bawana_RLNG!K5+Bawana_Spot!K5</f>
        <v>14.870000000000001</v>
      </c>
      <c r="I5" s="197">
        <f>PPCL_NG!R5+PPCL_Spot!R5+GT_NG!R5+GT_Spot!R5+Bawana_NG!R5+Bawana_RLNG!R5+Bawana_Spot!R5</f>
        <v>14.869768848219614</v>
      </c>
      <c r="J5" s="198">
        <f t="shared" si="2"/>
        <v>2.3115178038679574E-4</v>
      </c>
      <c r="K5" s="197">
        <f>PPCL_NG!L5+PPCL_Spot!L5+GT_NG!L5+GT_Spot!L5+Bawana_NG!L5+Bawana_RLNG!L5+Bawana_Spot!L5</f>
        <v>69.56</v>
      </c>
      <c r="L5" s="197">
        <f>PPCL_NG!S5+PPCL_Spot!S5+GT_NG!S5+GT_Spot!S5+Bawana_NG!S5+Bawana_RLNG!S5+Bawana_Spot!S5</f>
        <v>69.558563086556632</v>
      </c>
      <c r="M5" s="198">
        <f t="shared" si="3"/>
        <v>1.4369134433707131E-3</v>
      </c>
      <c r="N5" s="197">
        <f>PPCL_NG!M5+PPCL_Spot!M5+GT_NG!M5+GT_Spot!M5+Bawana_NG!M5+Bawana_RLNG!M5+Bawana_Spot!M5</f>
        <v>108.18</v>
      </c>
      <c r="O5" s="197">
        <f>PPCL_NG!T5+PPCL_Spot!T5+GT_NG!T5+GT_Spot!T5+Bawana_NG!T5+Bawana_RLNG!T5+Bawana_Spot!T5</f>
        <v>108.17428524491993</v>
      </c>
      <c r="P5" s="198">
        <f t="shared" si="4"/>
        <v>5.7147550800777935E-3</v>
      </c>
      <c r="Q5" s="198">
        <f t="shared" si="5"/>
        <v>1.9999999999999574E-2</v>
      </c>
    </row>
    <row r="6" spans="1:17">
      <c r="A6" s="33" t="s">
        <v>48</v>
      </c>
      <c r="B6" s="197">
        <f>PPCL_NG!I6+PPCL_Spot!I6+GT_NG!I6+GT_Spot!I6+Bawana_NG!I6+Bawana_RLNG!I6+Bawana_Spot!I6</f>
        <v>158.01</v>
      </c>
      <c r="C6" s="197">
        <f>PPCL_NG!P6+PPCL_Spot!P6+GT_NG!P6+GT_Spot!P6+Bawana_NG!P6+Bawana_RLNG!P6+Bawana_Spot!P6</f>
        <v>158.00191348651231</v>
      </c>
      <c r="D6" s="198">
        <f t="shared" si="0"/>
        <v>8.086513487683078E-3</v>
      </c>
      <c r="E6" s="197">
        <f>PPCL_NG!J6+PPCL_Spot!J6+GT_NG!J6+GT_Spot!J6+Bawana_NG!J6+Bawana_RLNG!J6+Bawana_Spot!J6</f>
        <v>86.34</v>
      </c>
      <c r="F6" s="197">
        <f>PPCL_NG!Q6+PPCL_Spot!Q6+GT_NG!Q6+GT_Spot!Q6+Bawana_NG!Q6+Bawana_RLNG!Q6+Bawana_Spot!Q6</f>
        <v>86.335469333791522</v>
      </c>
      <c r="G6" s="198">
        <f t="shared" si="1"/>
        <v>4.5306662084811933E-3</v>
      </c>
      <c r="H6" s="197">
        <f>PPCL_NG!K6+PPCL_Spot!K6+GT_NG!K6+GT_Spot!K6+Bawana_NG!K6+Bawana_RLNG!K6+Bawana_Spot!K6</f>
        <v>14.870000000000001</v>
      </c>
      <c r="I6" s="197">
        <f>PPCL_NG!R6+PPCL_Spot!R6+GT_NG!R6+GT_Spot!R6+Bawana_NG!R6+Bawana_RLNG!R6+Bawana_Spot!R6</f>
        <v>14.869768848219614</v>
      </c>
      <c r="J6" s="198">
        <f t="shared" si="2"/>
        <v>2.3115178038679574E-4</v>
      </c>
      <c r="K6" s="197">
        <f>PPCL_NG!L6+PPCL_Spot!L6+GT_NG!L6+GT_Spot!L6+Bawana_NG!L6+Bawana_RLNG!L6+Bawana_Spot!L6</f>
        <v>69.56</v>
      </c>
      <c r="L6" s="197">
        <f>PPCL_NG!S6+PPCL_Spot!S6+GT_NG!S6+GT_Spot!S6+Bawana_NG!S6+Bawana_RLNG!S6+Bawana_Spot!S6</f>
        <v>69.558563086556632</v>
      </c>
      <c r="M6" s="198">
        <f t="shared" si="3"/>
        <v>1.4369134433707131E-3</v>
      </c>
      <c r="N6" s="197">
        <f>PPCL_NG!M6+PPCL_Spot!M6+GT_NG!M6+GT_Spot!M6+Bawana_NG!M6+Bawana_RLNG!M6+Bawana_Spot!M6</f>
        <v>108.18</v>
      </c>
      <c r="O6" s="197">
        <f>PPCL_NG!T6+PPCL_Spot!T6+GT_NG!T6+GT_Spot!T6+Bawana_NG!T6+Bawana_RLNG!T6+Bawana_Spot!T6</f>
        <v>108.17428524491993</v>
      </c>
      <c r="P6" s="198">
        <f t="shared" si="4"/>
        <v>5.7147550800777935E-3</v>
      </c>
      <c r="Q6" s="198">
        <f t="shared" si="5"/>
        <v>1.9999999999999574E-2</v>
      </c>
    </row>
    <row r="7" spans="1:17">
      <c r="A7" s="33" t="s">
        <v>49</v>
      </c>
      <c r="B7" s="197">
        <f>PPCL_NG!I7+PPCL_Spot!I7+GT_NG!I7+GT_Spot!I7+Bawana_NG!I7+Bawana_RLNG!I7+Bawana_Spot!I7</f>
        <v>158.01</v>
      </c>
      <c r="C7" s="197">
        <f>PPCL_NG!P7+PPCL_Spot!P7+GT_NG!P7+GT_Spot!P7+Bawana_NG!P7+Bawana_RLNG!P7+Bawana_Spot!P7</f>
        <v>158.00191348651231</v>
      </c>
      <c r="D7" s="198">
        <f t="shared" si="0"/>
        <v>8.086513487683078E-3</v>
      </c>
      <c r="E7" s="197">
        <f>PPCL_NG!J7+PPCL_Spot!J7+GT_NG!J7+GT_Spot!J7+Bawana_NG!J7+Bawana_RLNG!J7+Bawana_Spot!J7</f>
        <v>86.34</v>
      </c>
      <c r="F7" s="197">
        <f>PPCL_NG!Q7+PPCL_Spot!Q7+GT_NG!Q7+GT_Spot!Q7+Bawana_NG!Q7+Bawana_RLNG!Q7+Bawana_Spot!Q7</f>
        <v>86.335469333791522</v>
      </c>
      <c r="G7" s="198">
        <f t="shared" si="1"/>
        <v>4.5306662084811933E-3</v>
      </c>
      <c r="H7" s="197">
        <f>PPCL_NG!K7+PPCL_Spot!K7+GT_NG!K7+GT_Spot!K7+Bawana_NG!K7+Bawana_RLNG!K7+Bawana_Spot!K7</f>
        <v>14.870000000000001</v>
      </c>
      <c r="I7" s="197">
        <f>PPCL_NG!R7+PPCL_Spot!R7+GT_NG!R7+GT_Spot!R7+Bawana_NG!R7+Bawana_RLNG!R7+Bawana_Spot!R7</f>
        <v>14.869768848219614</v>
      </c>
      <c r="J7" s="198">
        <f t="shared" si="2"/>
        <v>2.3115178038679574E-4</v>
      </c>
      <c r="K7" s="197">
        <f>PPCL_NG!L7+PPCL_Spot!L7+GT_NG!L7+GT_Spot!L7+Bawana_NG!L7+Bawana_RLNG!L7+Bawana_Spot!L7</f>
        <v>69.56</v>
      </c>
      <c r="L7" s="197">
        <f>PPCL_NG!S7+PPCL_Spot!S7+GT_NG!S7+GT_Spot!S7+Bawana_NG!S7+Bawana_RLNG!S7+Bawana_Spot!S7</f>
        <v>69.558563086556632</v>
      </c>
      <c r="M7" s="198">
        <f t="shared" si="3"/>
        <v>1.4369134433707131E-3</v>
      </c>
      <c r="N7" s="197">
        <f>PPCL_NG!M7+PPCL_Spot!M7+GT_NG!M7+GT_Spot!M7+Bawana_NG!M7+Bawana_RLNG!M7+Bawana_Spot!M7</f>
        <v>108.18</v>
      </c>
      <c r="O7" s="197">
        <f>PPCL_NG!T7+PPCL_Spot!T7+GT_NG!T7+GT_Spot!T7+Bawana_NG!T7+Bawana_RLNG!T7+Bawana_Spot!T7</f>
        <v>108.17428524491993</v>
      </c>
      <c r="P7" s="198">
        <f t="shared" si="4"/>
        <v>5.7147550800777935E-3</v>
      </c>
      <c r="Q7" s="198">
        <f t="shared" si="5"/>
        <v>1.9999999999999574E-2</v>
      </c>
    </row>
    <row r="8" spans="1:17">
      <c r="A8" s="33" t="s">
        <v>50</v>
      </c>
      <c r="B8" s="197">
        <f>PPCL_NG!I8+PPCL_Spot!I8+GT_NG!I8+GT_Spot!I8+Bawana_NG!I8+Bawana_RLNG!I8+Bawana_Spot!I8</f>
        <v>158.01</v>
      </c>
      <c r="C8" s="197">
        <f>PPCL_NG!P8+PPCL_Spot!P8+GT_NG!P8+GT_Spot!P8+Bawana_NG!P8+Bawana_RLNG!P8+Bawana_Spot!P8</f>
        <v>158.00191348651231</v>
      </c>
      <c r="D8" s="198">
        <f t="shared" si="0"/>
        <v>8.086513487683078E-3</v>
      </c>
      <c r="E8" s="197">
        <f>PPCL_NG!J8+PPCL_Spot!J8+GT_NG!J8+GT_Spot!J8+Bawana_NG!J8+Bawana_RLNG!J8+Bawana_Spot!J8</f>
        <v>86.34</v>
      </c>
      <c r="F8" s="197">
        <f>PPCL_NG!Q8+PPCL_Spot!Q8+GT_NG!Q8+GT_Spot!Q8+Bawana_NG!Q8+Bawana_RLNG!Q8+Bawana_Spot!Q8</f>
        <v>86.335469333791522</v>
      </c>
      <c r="G8" s="198">
        <f t="shared" si="1"/>
        <v>4.5306662084811933E-3</v>
      </c>
      <c r="H8" s="197">
        <f>PPCL_NG!K8+PPCL_Spot!K8+GT_NG!K8+GT_Spot!K8+Bawana_NG!K8+Bawana_RLNG!K8+Bawana_Spot!K8</f>
        <v>14.870000000000001</v>
      </c>
      <c r="I8" s="197">
        <f>PPCL_NG!R8+PPCL_Spot!R8+GT_NG!R8+GT_Spot!R8+Bawana_NG!R8+Bawana_RLNG!R8+Bawana_Spot!R8</f>
        <v>14.869768848219614</v>
      </c>
      <c r="J8" s="198">
        <f t="shared" si="2"/>
        <v>2.3115178038679574E-4</v>
      </c>
      <c r="K8" s="197">
        <f>PPCL_NG!L8+PPCL_Spot!L8+GT_NG!L8+GT_Spot!L8+Bawana_NG!L8+Bawana_RLNG!L8+Bawana_Spot!L8</f>
        <v>69.56</v>
      </c>
      <c r="L8" s="197">
        <f>PPCL_NG!S8+PPCL_Spot!S8+GT_NG!S8+GT_Spot!S8+Bawana_NG!S8+Bawana_RLNG!S8+Bawana_Spot!S8</f>
        <v>69.558563086556632</v>
      </c>
      <c r="M8" s="198">
        <f t="shared" si="3"/>
        <v>1.4369134433707131E-3</v>
      </c>
      <c r="N8" s="197">
        <f>PPCL_NG!M8+PPCL_Spot!M8+GT_NG!M8+GT_Spot!M8+Bawana_NG!M8+Bawana_RLNG!M8+Bawana_Spot!M8</f>
        <v>108.18</v>
      </c>
      <c r="O8" s="197">
        <f>PPCL_NG!T8+PPCL_Spot!T8+GT_NG!T8+GT_Spot!T8+Bawana_NG!T8+Bawana_RLNG!T8+Bawana_Spot!T8</f>
        <v>108.17428524491993</v>
      </c>
      <c r="P8" s="198">
        <f t="shared" si="4"/>
        <v>5.7147550800777935E-3</v>
      </c>
      <c r="Q8" s="198">
        <f t="shared" si="5"/>
        <v>1.9999999999999574E-2</v>
      </c>
    </row>
    <row r="9" spans="1:17">
      <c r="A9" s="33" t="s">
        <v>51</v>
      </c>
      <c r="B9" s="197">
        <f>PPCL_NG!I9+PPCL_Spot!I9+GT_NG!I9+GT_Spot!I9+Bawana_NG!I9+Bawana_RLNG!I9+Bawana_Spot!I9</f>
        <v>158.54</v>
      </c>
      <c r="C9" s="197">
        <f>PPCL_NG!P9+PPCL_Spot!P9+GT_NG!P9+GT_Spot!P9+Bawana_NG!P9+Bawana_RLNG!P9+Bawana_Spot!P9</f>
        <v>158.53305174115158</v>
      </c>
      <c r="D9" s="198">
        <f t="shared" si="0"/>
        <v>6.94825884841066E-3</v>
      </c>
      <c r="E9" s="197">
        <f>PPCL_NG!J9+PPCL_Spot!J9+GT_NG!J9+GT_Spot!J9+Bawana_NG!J9+Bawana_RLNG!J9+Bawana_Spot!J9</f>
        <v>86.6</v>
      </c>
      <c r="F9" s="197">
        <f>PPCL_NG!Q9+PPCL_Spot!Q9+GT_NG!Q9+GT_Spot!Q9+Bawana_NG!Q9+Bawana_RLNG!Q9+Bawana_Spot!Q9</f>
        <v>86.596093740075588</v>
      </c>
      <c r="G9" s="198">
        <f t="shared" si="1"/>
        <v>3.9062599244061857E-3</v>
      </c>
      <c r="H9" s="197">
        <f>PPCL_NG!K9+PPCL_Spot!K9+GT_NG!K9+GT_Spot!K9+Bawana_NG!K9+Bawana_RLNG!K9+Bawana_Spot!K9</f>
        <v>13.84</v>
      </c>
      <c r="I9" s="197">
        <f>PPCL_NG!R9+PPCL_Spot!R9+GT_NG!R9+GT_Spot!R9+Bawana_NG!R9+Bawana_RLNG!R9+Bawana_Spot!R9</f>
        <v>13.839835625251308</v>
      </c>
      <c r="J9" s="198">
        <f t="shared" si="2"/>
        <v>1.6437474869235302E-4</v>
      </c>
      <c r="K9" s="197">
        <f>PPCL_NG!L9+PPCL_Spot!L9+GT_NG!L9+GT_Spot!L9+Bawana_NG!L9+Bawana_RLNG!L9+Bawana_Spot!L9</f>
        <v>64.77000000000001</v>
      </c>
      <c r="L9" s="197">
        <f>PPCL_NG!S9+PPCL_Spot!S9+GT_NG!S9+GT_Spot!S9+Bawana_NG!S9+Bawana_RLNG!S9+Bawana_Spot!S9</f>
        <v>64.768938590160062</v>
      </c>
      <c r="M9" s="198">
        <f t="shared" si="3"/>
        <v>1.0614098399486238E-3</v>
      </c>
      <c r="N9" s="197">
        <f>PPCL_NG!M9+PPCL_Spot!M9+GT_NG!M9+GT_Spot!M9+Bawana_NG!M9+Bawana_RLNG!M9+Bawana_Spot!M9</f>
        <v>108.56</v>
      </c>
      <c r="O9" s="197">
        <f>PPCL_NG!T9+PPCL_Spot!T9+GT_NG!T9+GT_Spot!T9+Bawana_NG!T9+Bawana_RLNG!T9+Bawana_Spot!T9</f>
        <v>108.55508030336148</v>
      </c>
      <c r="P9" s="198">
        <f t="shared" si="4"/>
        <v>4.9196966385238738E-3</v>
      </c>
      <c r="Q9" s="198">
        <f t="shared" si="5"/>
        <v>1.6999999999981696E-2</v>
      </c>
    </row>
    <row r="10" spans="1:17">
      <c r="A10" s="33" t="s">
        <v>52</v>
      </c>
      <c r="B10" s="197">
        <f>PPCL_NG!I10+PPCL_Spot!I10+GT_NG!I10+GT_Spot!I10+Bawana_NG!I10+Bawana_RLNG!I10+Bawana_Spot!I10</f>
        <v>158.54</v>
      </c>
      <c r="C10" s="197">
        <f>PPCL_NG!P10+PPCL_Spot!P10+GT_NG!P10+GT_Spot!P10+Bawana_NG!P10+Bawana_RLNG!P10+Bawana_Spot!P10</f>
        <v>158.53305174115158</v>
      </c>
      <c r="D10" s="198">
        <f t="shared" si="0"/>
        <v>6.94825884841066E-3</v>
      </c>
      <c r="E10" s="197">
        <f>PPCL_NG!J10+PPCL_Spot!J10+GT_NG!J10+GT_Spot!J10+Bawana_NG!J10+Bawana_RLNG!J10+Bawana_Spot!J10</f>
        <v>86.6</v>
      </c>
      <c r="F10" s="197">
        <f>PPCL_NG!Q10+PPCL_Spot!Q10+GT_NG!Q10+GT_Spot!Q10+Bawana_NG!Q10+Bawana_RLNG!Q10+Bawana_Spot!Q10</f>
        <v>86.596093740075588</v>
      </c>
      <c r="G10" s="198">
        <f t="shared" si="1"/>
        <v>3.9062599244061857E-3</v>
      </c>
      <c r="H10" s="197">
        <f>PPCL_NG!K10+PPCL_Spot!K10+GT_NG!K10+GT_Spot!K10+Bawana_NG!K10+Bawana_RLNG!K10+Bawana_Spot!K10</f>
        <v>13.84</v>
      </c>
      <c r="I10" s="197">
        <f>PPCL_NG!R10+PPCL_Spot!R10+GT_NG!R10+GT_Spot!R10+Bawana_NG!R10+Bawana_RLNG!R10+Bawana_Spot!R10</f>
        <v>13.839835625251308</v>
      </c>
      <c r="J10" s="198">
        <f t="shared" si="2"/>
        <v>1.6437474869235302E-4</v>
      </c>
      <c r="K10" s="197">
        <f>PPCL_NG!L10+PPCL_Spot!L10+GT_NG!L10+GT_Spot!L10+Bawana_NG!L10+Bawana_RLNG!L10+Bawana_Spot!L10</f>
        <v>64.77000000000001</v>
      </c>
      <c r="L10" s="197">
        <f>PPCL_NG!S10+PPCL_Spot!S10+GT_NG!S10+GT_Spot!S10+Bawana_NG!S10+Bawana_RLNG!S10+Bawana_Spot!S10</f>
        <v>64.768938590160062</v>
      </c>
      <c r="M10" s="198">
        <f t="shared" si="3"/>
        <v>1.0614098399486238E-3</v>
      </c>
      <c r="N10" s="197">
        <f>PPCL_NG!M10+PPCL_Spot!M10+GT_NG!M10+GT_Spot!M10+Bawana_NG!M10+Bawana_RLNG!M10+Bawana_Spot!M10</f>
        <v>108.56</v>
      </c>
      <c r="O10" s="197">
        <f>PPCL_NG!T10+PPCL_Spot!T10+GT_NG!T10+GT_Spot!T10+Bawana_NG!T10+Bawana_RLNG!T10+Bawana_Spot!T10</f>
        <v>108.55508030336148</v>
      </c>
      <c r="P10" s="198">
        <f t="shared" si="4"/>
        <v>4.9196966385238738E-3</v>
      </c>
      <c r="Q10" s="198">
        <f t="shared" si="5"/>
        <v>1.6999999999981696E-2</v>
      </c>
    </row>
    <row r="11" spans="1:17">
      <c r="A11" s="33" t="s">
        <v>53</v>
      </c>
      <c r="B11" s="197">
        <f>PPCL_NG!I11+PPCL_Spot!I11+GT_NG!I11+GT_Spot!I11+Bawana_NG!I11+Bawana_RLNG!I11+Bawana_Spot!I11</f>
        <v>158.54</v>
      </c>
      <c r="C11" s="197">
        <f>PPCL_NG!P11+PPCL_Spot!P11+GT_NG!P11+GT_Spot!P11+Bawana_NG!P11+Bawana_RLNG!P11+Bawana_Spot!P11</f>
        <v>158.53305174115158</v>
      </c>
      <c r="D11" s="198">
        <f t="shared" si="0"/>
        <v>6.94825884841066E-3</v>
      </c>
      <c r="E11" s="197">
        <f>PPCL_NG!J11+PPCL_Spot!J11+GT_NG!J11+GT_Spot!J11+Bawana_NG!J11+Bawana_RLNG!J11+Bawana_Spot!J11</f>
        <v>86.6</v>
      </c>
      <c r="F11" s="197">
        <f>PPCL_NG!Q11+PPCL_Spot!Q11+GT_NG!Q11+GT_Spot!Q11+Bawana_NG!Q11+Bawana_RLNG!Q11+Bawana_Spot!Q11</f>
        <v>86.596093740075588</v>
      </c>
      <c r="G11" s="198">
        <f t="shared" si="1"/>
        <v>3.9062599244061857E-3</v>
      </c>
      <c r="H11" s="197">
        <f>PPCL_NG!K11+PPCL_Spot!K11+GT_NG!K11+GT_Spot!K11+Bawana_NG!K11+Bawana_RLNG!K11+Bawana_Spot!K11</f>
        <v>13.84</v>
      </c>
      <c r="I11" s="197">
        <f>PPCL_NG!R11+PPCL_Spot!R11+GT_NG!R11+GT_Spot!R11+Bawana_NG!R11+Bawana_RLNG!R11+Bawana_Spot!R11</f>
        <v>13.839835625251308</v>
      </c>
      <c r="J11" s="198">
        <f t="shared" si="2"/>
        <v>1.6437474869235302E-4</v>
      </c>
      <c r="K11" s="197">
        <f>PPCL_NG!L11+PPCL_Spot!L11+GT_NG!L11+GT_Spot!L11+Bawana_NG!L11+Bawana_RLNG!L11+Bawana_Spot!L11</f>
        <v>64.77000000000001</v>
      </c>
      <c r="L11" s="197">
        <f>PPCL_NG!S11+PPCL_Spot!S11+GT_NG!S11+GT_Spot!S11+Bawana_NG!S11+Bawana_RLNG!S11+Bawana_Spot!S11</f>
        <v>64.768938590160062</v>
      </c>
      <c r="M11" s="198">
        <f t="shared" si="3"/>
        <v>1.0614098399486238E-3</v>
      </c>
      <c r="N11" s="197">
        <f>PPCL_NG!M11+PPCL_Spot!M11+GT_NG!M11+GT_Spot!M11+Bawana_NG!M11+Bawana_RLNG!M11+Bawana_Spot!M11</f>
        <v>108.56</v>
      </c>
      <c r="O11" s="197">
        <f>PPCL_NG!T11+PPCL_Spot!T11+GT_NG!T11+GT_Spot!T11+Bawana_NG!T11+Bawana_RLNG!T11+Bawana_Spot!T11</f>
        <v>108.55508030336148</v>
      </c>
      <c r="P11" s="198">
        <f t="shared" si="4"/>
        <v>4.9196966385238738E-3</v>
      </c>
      <c r="Q11" s="198">
        <f t="shared" si="5"/>
        <v>1.6999999999981696E-2</v>
      </c>
    </row>
    <row r="12" spans="1:17">
      <c r="A12" s="33" t="s">
        <v>54</v>
      </c>
      <c r="B12" s="197">
        <f>PPCL_NG!I12+PPCL_Spot!I12+GT_NG!I12+GT_Spot!I12+Bawana_NG!I12+Bawana_RLNG!I12+Bawana_Spot!I12</f>
        <v>158.54</v>
      </c>
      <c r="C12" s="197">
        <f>PPCL_NG!P12+PPCL_Spot!P12+GT_NG!P12+GT_Spot!P12+Bawana_NG!P12+Bawana_RLNG!P12+Bawana_Spot!P12</f>
        <v>158.53305174115158</v>
      </c>
      <c r="D12" s="198">
        <f t="shared" si="0"/>
        <v>6.94825884841066E-3</v>
      </c>
      <c r="E12" s="197">
        <f>PPCL_NG!J12+PPCL_Spot!J12+GT_NG!J12+GT_Spot!J12+Bawana_NG!J12+Bawana_RLNG!J12+Bawana_Spot!J12</f>
        <v>86.6</v>
      </c>
      <c r="F12" s="197">
        <f>PPCL_NG!Q12+PPCL_Spot!Q12+GT_NG!Q12+GT_Spot!Q12+Bawana_NG!Q12+Bawana_RLNG!Q12+Bawana_Spot!Q12</f>
        <v>86.596093740075588</v>
      </c>
      <c r="G12" s="198">
        <f t="shared" si="1"/>
        <v>3.9062599244061857E-3</v>
      </c>
      <c r="H12" s="197">
        <f>PPCL_NG!K12+PPCL_Spot!K12+GT_NG!K12+GT_Spot!K12+Bawana_NG!K12+Bawana_RLNG!K12+Bawana_Spot!K12</f>
        <v>13.84</v>
      </c>
      <c r="I12" s="197">
        <f>PPCL_NG!R12+PPCL_Spot!R12+GT_NG!R12+GT_Spot!R12+Bawana_NG!R12+Bawana_RLNG!R12+Bawana_Spot!R12</f>
        <v>13.839835625251308</v>
      </c>
      <c r="J12" s="198">
        <f t="shared" si="2"/>
        <v>1.6437474869235302E-4</v>
      </c>
      <c r="K12" s="197">
        <f>PPCL_NG!L12+PPCL_Spot!L12+GT_NG!L12+GT_Spot!L12+Bawana_NG!L12+Bawana_RLNG!L12+Bawana_Spot!L12</f>
        <v>64.77000000000001</v>
      </c>
      <c r="L12" s="197">
        <f>PPCL_NG!S12+PPCL_Spot!S12+GT_NG!S12+GT_Spot!S12+Bawana_NG!S12+Bawana_RLNG!S12+Bawana_Spot!S12</f>
        <v>64.768938590160062</v>
      </c>
      <c r="M12" s="198">
        <f t="shared" si="3"/>
        <v>1.0614098399486238E-3</v>
      </c>
      <c r="N12" s="197">
        <f>PPCL_NG!M12+PPCL_Spot!M12+GT_NG!M12+GT_Spot!M12+Bawana_NG!M12+Bawana_RLNG!M12+Bawana_Spot!M12</f>
        <v>108.56</v>
      </c>
      <c r="O12" s="197">
        <f>PPCL_NG!T12+PPCL_Spot!T12+GT_NG!T12+GT_Spot!T12+Bawana_NG!T12+Bawana_RLNG!T12+Bawana_Spot!T12</f>
        <v>108.55508030336148</v>
      </c>
      <c r="P12" s="198">
        <f t="shared" si="4"/>
        <v>4.9196966385238738E-3</v>
      </c>
      <c r="Q12" s="198">
        <f t="shared" si="5"/>
        <v>1.6999999999981696E-2</v>
      </c>
    </row>
    <row r="13" spans="1:17">
      <c r="A13" s="33" t="s">
        <v>55</v>
      </c>
      <c r="B13" s="197">
        <f>PPCL_NG!I13+PPCL_Spot!I13+GT_NG!I13+GT_Spot!I13+Bawana_NG!I13+Bawana_RLNG!I13+Bawana_Spot!I13</f>
        <v>158.54</v>
      </c>
      <c r="C13" s="197">
        <f>PPCL_NG!P13+PPCL_Spot!P13+GT_NG!P13+GT_Spot!P13+Bawana_NG!P13+Bawana_RLNG!P13+Bawana_Spot!P13</f>
        <v>158.53305174115158</v>
      </c>
      <c r="D13" s="198">
        <f t="shared" si="0"/>
        <v>6.94825884841066E-3</v>
      </c>
      <c r="E13" s="197">
        <f>PPCL_NG!J13+PPCL_Spot!J13+GT_NG!J13+GT_Spot!J13+Bawana_NG!J13+Bawana_RLNG!J13+Bawana_Spot!J13</f>
        <v>86.6</v>
      </c>
      <c r="F13" s="197">
        <f>PPCL_NG!Q13+PPCL_Spot!Q13+GT_NG!Q13+GT_Spot!Q13+Bawana_NG!Q13+Bawana_RLNG!Q13+Bawana_Spot!Q13</f>
        <v>86.596093740075588</v>
      </c>
      <c r="G13" s="198">
        <f t="shared" si="1"/>
        <v>3.9062599244061857E-3</v>
      </c>
      <c r="H13" s="197">
        <f>PPCL_NG!K13+PPCL_Spot!K13+GT_NG!K13+GT_Spot!K13+Bawana_NG!K13+Bawana_RLNG!K13+Bawana_Spot!K13</f>
        <v>13.84</v>
      </c>
      <c r="I13" s="197">
        <f>PPCL_NG!R13+PPCL_Spot!R13+GT_NG!R13+GT_Spot!R13+Bawana_NG!R13+Bawana_RLNG!R13+Bawana_Spot!R13</f>
        <v>13.839835625251308</v>
      </c>
      <c r="J13" s="198">
        <f t="shared" si="2"/>
        <v>1.6437474869235302E-4</v>
      </c>
      <c r="K13" s="197">
        <f>PPCL_NG!L13+PPCL_Spot!L13+GT_NG!L13+GT_Spot!L13+Bawana_NG!L13+Bawana_RLNG!L13+Bawana_Spot!L13</f>
        <v>64.77000000000001</v>
      </c>
      <c r="L13" s="197">
        <f>PPCL_NG!S13+PPCL_Spot!S13+GT_NG!S13+GT_Spot!S13+Bawana_NG!S13+Bawana_RLNG!S13+Bawana_Spot!S13</f>
        <v>64.768938590160062</v>
      </c>
      <c r="M13" s="198">
        <f t="shared" si="3"/>
        <v>1.0614098399486238E-3</v>
      </c>
      <c r="N13" s="197">
        <f>PPCL_NG!M13+PPCL_Spot!M13+GT_NG!M13+GT_Spot!M13+Bawana_NG!M13+Bawana_RLNG!M13+Bawana_Spot!M13</f>
        <v>108.56</v>
      </c>
      <c r="O13" s="197">
        <f>PPCL_NG!T13+PPCL_Spot!T13+GT_NG!T13+GT_Spot!T13+Bawana_NG!T13+Bawana_RLNG!T13+Bawana_Spot!T13</f>
        <v>108.55508030336148</v>
      </c>
      <c r="P13" s="198">
        <f t="shared" si="4"/>
        <v>4.9196966385238738E-3</v>
      </c>
      <c r="Q13" s="198">
        <f t="shared" si="5"/>
        <v>1.6999999999981696E-2</v>
      </c>
    </row>
    <row r="14" spans="1:17">
      <c r="A14" s="33" t="s">
        <v>56</v>
      </c>
      <c r="B14" s="197">
        <f>PPCL_NG!I14+PPCL_Spot!I14+GT_NG!I14+GT_Spot!I14+Bawana_NG!I14+Bawana_RLNG!I14+Bawana_Spot!I14</f>
        <v>158.54</v>
      </c>
      <c r="C14" s="197">
        <f>PPCL_NG!P14+PPCL_Spot!P14+GT_NG!P14+GT_Spot!P14+Bawana_NG!P14+Bawana_RLNG!P14+Bawana_Spot!P14</f>
        <v>158.53305174115158</v>
      </c>
      <c r="D14" s="198">
        <f t="shared" si="0"/>
        <v>6.94825884841066E-3</v>
      </c>
      <c r="E14" s="197">
        <f>PPCL_NG!J14+PPCL_Spot!J14+GT_NG!J14+GT_Spot!J14+Bawana_NG!J14+Bawana_RLNG!J14+Bawana_Spot!J14</f>
        <v>86.6</v>
      </c>
      <c r="F14" s="197">
        <f>PPCL_NG!Q14+PPCL_Spot!Q14+GT_NG!Q14+GT_Spot!Q14+Bawana_NG!Q14+Bawana_RLNG!Q14+Bawana_Spot!Q14</f>
        <v>86.596093740075588</v>
      </c>
      <c r="G14" s="198">
        <f t="shared" si="1"/>
        <v>3.9062599244061857E-3</v>
      </c>
      <c r="H14" s="197">
        <f>PPCL_NG!K14+PPCL_Spot!K14+GT_NG!K14+GT_Spot!K14+Bawana_NG!K14+Bawana_RLNG!K14+Bawana_Spot!K14</f>
        <v>13.84</v>
      </c>
      <c r="I14" s="197">
        <f>PPCL_NG!R14+PPCL_Spot!R14+GT_NG!R14+GT_Spot!R14+Bawana_NG!R14+Bawana_RLNG!R14+Bawana_Spot!R14</f>
        <v>13.839835625251308</v>
      </c>
      <c r="J14" s="198">
        <f t="shared" si="2"/>
        <v>1.6437474869235302E-4</v>
      </c>
      <c r="K14" s="197">
        <f>PPCL_NG!L14+PPCL_Spot!L14+GT_NG!L14+GT_Spot!L14+Bawana_NG!L14+Bawana_RLNG!L14+Bawana_Spot!L14</f>
        <v>64.77000000000001</v>
      </c>
      <c r="L14" s="197">
        <f>PPCL_NG!S14+PPCL_Spot!S14+GT_NG!S14+GT_Spot!S14+Bawana_NG!S14+Bawana_RLNG!S14+Bawana_Spot!S14</f>
        <v>64.768938590160062</v>
      </c>
      <c r="M14" s="198">
        <f t="shared" si="3"/>
        <v>1.0614098399486238E-3</v>
      </c>
      <c r="N14" s="197">
        <f>PPCL_NG!M14+PPCL_Spot!M14+GT_NG!M14+GT_Spot!M14+Bawana_NG!M14+Bawana_RLNG!M14+Bawana_Spot!M14</f>
        <v>108.56</v>
      </c>
      <c r="O14" s="197">
        <f>PPCL_NG!T14+PPCL_Spot!T14+GT_NG!T14+GT_Spot!T14+Bawana_NG!T14+Bawana_RLNG!T14+Bawana_Spot!T14</f>
        <v>108.55508030336148</v>
      </c>
      <c r="P14" s="198">
        <f t="shared" si="4"/>
        <v>4.9196966385238738E-3</v>
      </c>
      <c r="Q14" s="198">
        <f t="shared" si="5"/>
        <v>1.6999999999981696E-2</v>
      </c>
    </row>
    <row r="15" spans="1:17">
      <c r="A15" s="33" t="s">
        <v>57</v>
      </c>
      <c r="B15" s="197">
        <f>PPCL_NG!I15+PPCL_Spot!I15+GT_NG!I15+GT_Spot!I15+Bawana_NG!I15+Bawana_RLNG!I15+Bawana_Spot!I15</f>
        <v>158.54</v>
      </c>
      <c r="C15" s="197">
        <f>PPCL_NG!P15+PPCL_Spot!P15+GT_NG!P15+GT_Spot!P15+Bawana_NG!P15+Bawana_RLNG!P15+Bawana_Spot!P15</f>
        <v>158.53305174115158</v>
      </c>
      <c r="D15" s="198">
        <f t="shared" si="0"/>
        <v>6.94825884841066E-3</v>
      </c>
      <c r="E15" s="197">
        <f>PPCL_NG!J15+PPCL_Spot!J15+GT_NG!J15+GT_Spot!J15+Bawana_NG!J15+Bawana_RLNG!J15+Bawana_Spot!J15</f>
        <v>86.6</v>
      </c>
      <c r="F15" s="197">
        <f>PPCL_NG!Q15+PPCL_Spot!Q15+GT_NG!Q15+GT_Spot!Q15+Bawana_NG!Q15+Bawana_RLNG!Q15+Bawana_Spot!Q15</f>
        <v>86.596093740075588</v>
      </c>
      <c r="G15" s="198">
        <f t="shared" si="1"/>
        <v>3.9062599244061857E-3</v>
      </c>
      <c r="H15" s="197">
        <f>PPCL_NG!K15+PPCL_Spot!K15+GT_NG!K15+GT_Spot!K15+Bawana_NG!K15+Bawana_RLNG!K15+Bawana_Spot!K15</f>
        <v>13.84</v>
      </c>
      <c r="I15" s="197">
        <f>PPCL_NG!R15+PPCL_Spot!R15+GT_NG!R15+GT_Spot!R15+Bawana_NG!R15+Bawana_RLNG!R15+Bawana_Spot!R15</f>
        <v>13.839835625251308</v>
      </c>
      <c r="J15" s="198">
        <f t="shared" si="2"/>
        <v>1.6437474869235302E-4</v>
      </c>
      <c r="K15" s="197">
        <f>PPCL_NG!L15+PPCL_Spot!L15+GT_NG!L15+GT_Spot!L15+Bawana_NG!L15+Bawana_RLNG!L15+Bawana_Spot!L15</f>
        <v>64.77000000000001</v>
      </c>
      <c r="L15" s="197">
        <f>PPCL_NG!S15+PPCL_Spot!S15+GT_NG!S15+GT_Spot!S15+Bawana_NG!S15+Bawana_RLNG!S15+Bawana_Spot!S15</f>
        <v>64.768938590160062</v>
      </c>
      <c r="M15" s="198">
        <f t="shared" si="3"/>
        <v>1.0614098399486238E-3</v>
      </c>
      <c r="N15" s="197">
        <f>PPCL_NG!M15+PPCL_Spot!M15+GT_NG!M15+GT_Spot!M15+Bawana_NG!M15+Bawana_RLNG!M15+Bawana_Spot!M15</f>
        <v>108.56</v>
      </c>
      <c r="O15" s="197">
        <f>PPCL_NG!T15+PPCL_Spot!T15+GT_NG!T15+GT_Spot!T15+Bawana_NG!T15+Bawana_RLNG!T15+Bawana_Spot!T15</f>
        <v>108.55508030336148</v>
      </c>
      <c r="P15" s="198">
        <f t="shared" si="4"/>
        <v>4.9196966385238738E-3</v>
      </c>
      <c r="Q15" s="198">
        <f t="shared" si="5"/>
        <v>1.6999999999981696E-2</v>
      </c>
    </row>
    <row r="16" spans="1:17">
      <c r="A16" s="33" t="s">
        <v>58</v>
      </c>
      <c r="B16" s="197">
        <f>PPCL_NG!I16+PPCL_Spot!I16+GT_NG!I16+GT_Spot!I16+Bawana_NG!I16+Bawana_RLNG!I16+Bawana_Spot!I16</f>
        <v>158.54</v>
      </c>
      <c r="C16" s="197">
        <f>PPCL_NG!P16+PPCL_Spot!P16+GT_NG!P16+GT_Spot!P16+Bawana_NG!P16+Bawana_RLNG!P16+Bawana_Spot!P16</f>
        <v>158.53305174115158</v>
      </c>
      <c r="D16" s="198">
        <f t="shared" si="0"/>
        <v>6.94825884841066E-3</v>
      </c>
      <c r="E16" s="197">
        <f>PPCL_NG!J16+PPCL_Spot!J16+GT_NG!J16+GT_Spot!J16+Bawana_NG!J16+Bawana_RLNG!J16+Bawana_Spot!J16</f>
        <v>86.6</v>
      </c>
      <c r="F16" s="197">
        <f>PPCL_NG!Q16+PPCL_Spot!Q16+GT_NG!Q16+GT_Spot!Q16+Bawana_NG!Q16+Bawana_RLNG!Q16+Bawana_Spot!Q16</f>
        <v>86.596093740075588</v>
      </c>
      <c r="G16" s="198">
        <f t="shared" si="1"/>
        <v>3.9062599244061857E-3</v>
      </c>
      <c r="H16" s="197">
        <f>PPCL_NG!K16+PPCL_Spot!K16+GT_NG!K16+GT_Spot!K16+Bawana_NG!K16+Bawana_RLNG!K16+Bawana_Spot!K16</f>
        <v>13.84</v>
      </c>
      <c r="I16" s="197">
        <f>PPCL_NG!R16+PPCL_Spot!R16+GT_NG!R16+GT_Spot!R16+Bawana_NG!R16+Bawana_RLNG!R16+Bawana_Spot!R16</f>
        <v>13.839835625251308</v>
      </c>
      <c r="J16" s="198">
        <f t="shared" si="2"/>
        <v>1.6437474869235302E-4</v>
      </c>
      <c r="K16" s="197">
        <f>PPCL_NG!L16+PPCL_Spot!L16+GT_NG!L16+GT_Spot!L16+Bawana_NG!L16+Bawana_RLNG!L16+Bawana_Spot!L16</f>
        <v>64.77000000000001</v>
      </c>
      <c r="L16" s="197">
        <f>PPCL_NG!S16+PPCL_Spot!S16+GT_NG!S16+GT_Spot!S16+Bawana_NG!S16+Bawana_RLNG!S16+Bawana_Spot!S16</f>
        <v>64.768938590160062</v>
      </c>
      <c r="M16" s="198">
        <f t="shared" si="3"/>
        <v>1.0614098399486238E-3</v>
      </c>
      <c r="N16" s="197">
        <f>PPCL_NG!M16+PPCL_Spot!M16+GT_NG!M16+GT_Spot!M16+Bawana_NG!M16+Bawana_RLNG!M16+Bawana_Spot!M16</f>
        <v>108.56</v>
      </c>
      <c r="O16" s="197">
        <f>PPCL_NG!T16+PPCL_Spot!T16+GT_NG!T16+GT_Spot!T16+Bawana_NG!T16+Bawana_RLNG!T16+Bawana_Spot!T16</f>
        <v>108.55508030336148</v>
      </c>
      <c r="P16" s="198">
        <f t="shared" si="4"/>
        <v>4.9196966385238738E-3</v>
      </c>
      <c r="Q16" s="198">
        <f t="shared" si="5"/>
        <v>1.6999999999981696E-2</v>
      </c>
    </row>
    <row r="17" spans="1:17">
      <c r="A17" s="33" t="s">
        <v>59</v>
      </c>
      <c r="B17" s="197">
        <f>PPCL_NG!I17+PPCL_Spot!I17+GT_NG!I17+GT_Spot!I17+Bawana_NG!I17+Bawana_RLNG!I17+Bawana_Spot!I17</f>
        <v>158.54</v>
      </c>
      <c r="C17" s="197">
        <f>PPCL_NG!P17+PPCL_Spot!P17+GT_NG!P17+GT_Spot!P17+Bawana_NG!P17+Bawana_RLNG!P17+Bawana_Spot!P17</f>
        <v>158.53585540017855</v>
      </c>
      <c r="D17" s="198">
        <f t="shared" si="0"/>
        <v>4.144599821444217E-3</v>
      </c>
      <c r="E17" s="197">
        <f>PPCL_NG!J17+PPCL_Spot!J17+GT_NG!J17+GT_Spot!J17+Bawana_NG!J17+Bawana_RLNG!J17+Bawana_Spot!J17</f>
        <v>86.6</v>
      </c>
      <c r="F17" s="197">
        <f>PPCL_NG!Q17+PPCL_Spot!Q17+GT_NG!Q17+GT_Spot!Q17+Bawana_NG!Q17+Bawana_RLNG!Q17+Bawana_Spot!Q17</f>
        <v>86.597631657244875</v>
      </c>
      <c r="G17" s="198">
        <f t="shared" si="1"/>
        <v>2.3683427551191016E-3</v>
      </c>
      <c r="H17" s="197">
        <f>PPCL_NG!K17+PPCL_Spot!K17+GT_NG!K17+GT_Spot!K17+Bawana_NG!K17+Bawana_RLNG!K17+Bawana_Spot!K17</f>
        <v>13.84</v>
      </c>
      <c r="I17" s="197">
        <f>PPCL_NG!R17+PPCL_Spot!R17+GT_NG!R17+GT_Spot!R17+Bawana_NG!R17+Bawana_RLNG!R17+Bawana_Spot!R17</f>
        <v>13.84</v>
      </c>
      <c r="J17" s="198">
        <f t="shared" si="2"/>
        <v>0</v>
      </c>
      <c r="K17" s="197">
        <f>PPCL_NG!L17+PPCL_Spot!L17+GT_NG!L17+GT_Spot!L17+Bawana_NG!L17+Bawana_RLNG!L17+Bawana_Spot!L17</f>
        <v>64.77000000000001</v>
      </c>
      <c r="L17" s="197">
        <f>PPCL_NG!S17+PPCL_Spot!S17+GT_NG!S17+GT_Spot!S17+Bawana_NG!S17+Bawana_RLNG!S17+Bawana_Spot!S17</f>
        <v>64.769473371020538</v>
      </c>
      <c r="M17" s="198">
        <f t="shared" si="3"/>
        <v>5.2662897947186593E-4</v>
      </c>
      <c r="N17" s="197">
        <f>PPCL_NG!M17+PPCL_Spot!M17+GT_NG!M17+GT_Spot!M17+Bawana_NG!M17+Bawana_RLNG!M17+Bawana_Spot!M17</f>
        <v>108.56</v>
      </c>
      <c r="O17" s="197">
        <f>PPCL_NG!T17+PPCL_Spot!T17+GT_NG!T17+GT_Spot!T17+Bawana_NG!T17+Bawana_RLNG!T17+Bawana_Spot!T17</f>
        <v>108.55703957155609</v>
      </c>
      <c r="P17" s="198">
        <f t="shared" si="4"/>
        <v>2.9604284439130879E-3</v>
      </c>
      <c r="Q17" s="198">
        <f t="shared" si="5"/>
        <v>9.9999999999482725E-3</v>
      </c>
    </row>
    <row r="18" spans="1:17">
      <c r="A18" s="33" t="s">
        <v>60</v>
      </c>
      <c r="B18" s="197">
        <f>PPCL_NG!I18+PPCL_Spot!I18+GT_NG!I18+GT_Spot!I18+Bawana_NG!I18+Bawana_RLNG!I18+Bawana_Spot!I18</f>
        <v>158.54</v>
      </c>
      <c r="C18" s="197">
        <f>PPCL_NG!P18+PPCL_Spot!P18+GT_NG!P18+GT_Spot!P18+Bawana_NG!P18+Bawana_RLNG!P18+Bawana_Spot!P18</f>
        <v>158.5315073273687</v>
      </c>
      <c r="D18" s="198">
        <f t="shared" si="0"/>
        <v>8.492672631291498E-3</v>
      </c>
      <c r="E18" s="197">
        <f>PPCL_NG!J18+PPCL_Spot!J18+GT_NG!J18+GT_Spot!J18+Bawana_NG!J18+Bawana_RLNG!J18+Bawana_Spot!J18</f>
        <v>86.6</v>
      </c>
      <c r="F18" s="197">
        <f>PPCL_NG!Q18+PPCL_Spot!Q18+GT_NG!Q18+GT_Spot!Q18+Bawana_NG!Q18+Bawana_RLNG!Q18+Bawana_Spot!Q18</f>
        <v>86.595246568415149</v>
      </c>
      <c r="G18" s="198">
        <f t="shared" si="1"/>
        <v>4.7534315848452025E-3</v>
      </c>
      <c r="H18" s="197">
        <f>PPCL_NG!K18+PPCL_Spot!K18+GT_NG!K18+GT_Spot!K18+Bawana_NG!K18+Bawana_RLNG!K18+Bawana_Spot!K18</f>
        <v>13.84</v>
      </c>
      <c r="I18" s="197">
        <f>PPCL_NG!R18+PPCL_Spot!R18+GT_NG!R18+GT_Spot!R18+Bawana_NG!R18+Bawana_RLNG!R18+Bawana_Spot!R18</f>
        <v>13.839745078353484</v>
      </c>
      <c r="J18" s="198">
        <f t="shared" si="2"/>
        <v>2.5492164651552685E-4</v>
      </c>
      <c r="K18" s="197">
        <f>PPCL_NG!L18+PPCL_Spot!L18+GT_NG!L18+GT_Spot!L18+Bawana_NG!L18+Bawana_RLNG!L18+Bawana_Spot!L18</f>
        <v>64.77000000000001</v>
      </c>
      <c r="L18" s="197">
        <f>PPCL_NG!S18+PPCL_Spot!S18+GT_NG!S18+GT_Spot!S18+Bawana_NG!S18+Bawana_RLNG!S18+Bawana_Spot!S18</f>
        <v>64.768644002650021</v>
      </c>
      <c r="M18" s="198">
        <f t="shared" si="3"/>
        <v>1.3559973499894795E-3</v>
      </c>
      <c r="N18" s="197">
        <f>PPCL_NG!M18+PPCL_Spot!M18+GT_NG!M18+GT_Spot!M18+Bawana_NG!M18+Bawana_RLNG!M18+Bawana_Spot!M18</f>
        <v>88.95</v>
      </c>
      <c r="O18" s="197">
        <f>PPCL_NG!T18+PPCL_Spot!T18+GT_NG!T18+GT_Spot!T18+Bawana_NG!T18+Bawana_RLNG!T18+Bawana_Spot!T18</f>
        <v>88.944857023212634</v>
      </c>
      <c r="P18" s="198">
        <f t="shared" si="4"/>
        <v>5.142976787368525E-3</v>
      </c>
      <c r="Q18" s="198">
        <f t="shared" si="5"/>
        <v>2.0000000000010232E-2</v>
      </c>
    </row>
    <row r="19" spans="1:17">
      <c r="A19" s="33" t="s">
        <v>61</v>
      </c>
      <c r="B19" s="197">
        <f>PPCL_NG!I19+PPCL_Spot!I19+GT_NG!I19+GT_Spot!I19+Bawana_NG!I19+Bawana_RLNG!I19+Bawana_Spot!I19</f>
        <v>158.54</v>
      </c>
      <c r="C19" s="197">
        <f>PPCL_NG!P19+PPCL_Spot!P19+GT_NG!P19+GT_Spot!P19+Bawana_NG!P19+Bawana_RLNG!P19+Bawana_Spot!P19</f>
        <v>158.53293351198946</v>
      </c>
      <c r="D19" s="198">
        <f t="shared" si="0"/>
        <v>7.0664880105368866E-3</v>
      </c>
      <c r="E19" s="197">
        <f>PPCL_NG!J19+PPCL_Spot!J19+GT_NG!J19+GT_Spot!J19+Bawana_NG!J19+Bawana_RLNG!J19+Bawana_Spot!J19</f>
        <v>87.12</v>
      </c>
      <c r="F19" s="197">
        <f>PPCL_NG!Q19+PPCL_Spot!Q19+GT_NG!Q19+GT_Spot!Q19+Bawana_NG!Q19+Bawana_RLNG!Q19+Bawana_Spot!Q19</f>
        <v>87.116039552836071</v>
      </c>
      <c r="G19" s="198">
        <f t="shared" si="1"/>
        <v>3.9604471639336225E-3</v>
      </c>
      <c r="H19" s="197">
        <f>PPCL_NG!K19+PPCL_Spot!K19+GT_NG!K19+GT_Spot!K19+Bawana_NG!K19+Bawana_RLNG!K19+Bawana_Spot!K19</f>
        <v>15.09</v>
      </c>
      <c r="I19" s="197">
        <f>PPCL_NG!R19+PPCL_Spot!R19+GT_NG!R19+GT_Spot!R19+Bawana_NG!R19+Bawana_RLNG!R19+Bawana_Spot!R19</f>
        <v>15.089399389650023</v>
      </c>
      <c r="J19" s="198">
        <f t="shared" si="2"/>
        <v>6.0061034997715979E-4</v>
      </c>
      <c r="K19" s="197">
        <f>PPCL_NG!L19+PPCL_Spot!L19+GT_NG!L19+GT_Spot!L19+Bawana_NG!L19+Bawana_RLNG!L19+Bawana_Spot!L19</f>
        <v>66.59</v>
      </c>
      <c r="L19" s="197">
        <f>PPCL_NG!S19+PPCL_Spot!S19+GT_NG!S19+GT_Spot!S19+Bawana_NG!S19+Bawana_RLNG!S19+Bawana_Spot!S19</f>
        <v>66.586498239535572</v>
      </c>
      <c r="M19" s="198">
        <f t="shared" si="3"/>
        <v>3.5017604644309586E-3</v>
      </c>
      <c r="N19" s="197">
        <f>PPCL_NG!M19+PPCL_Spot!M19+GT_NG!M19+GT_Spot!M19+Bawana_NG!M19+Bawana_RLNG!M19+Bawana_Spot!M19</f>
        <v>108.98</v>
      </c>
      <c r="O19" s="197">
        <f>PPCL_NG!T19+PPCL_Spot!T19+GT_NG!T19+GT_Spot!T19+Bawana_NG!T19+Bawana_RLNG!T19+Bawana_Spot!T19</f>
        <v>108.97512930598893</v>
      </c>
      <c r="P19" s="198">
        <f t="shared" si="4"/>
        <v>4.870694011074761E-3</v>
      </c>
      <c r="Q19" s="198">
        <f t="shared" si="5"/>
        <v>1.9999999999953388E-2</v>
      </c>
    </row>
    <row r="20" spans="1:17">
      <c r="A20" s="33" t="s">
        <v>62</v>
      </c>
      <c r="B20" s="197">
        <f>PPCL_NG!I20+PPCL_Spot!I20+GT_NG!I20+GT_Spot!I20+Bawana_NG!I20+Bawana_RLNG!I20+Bawana_Spot!I20</f>
        <v>159.09</v>
      </c>
      <c r="C20" s="197">
        <f>PPCL_NG!P20+PPCL_Spot!P20+GT_NG!P20+GT_Spot!P20+Bawana_NG!P20+Bawana_RLNG!P20+Bawana_Spot!P20</f>
        <v>159.08707811181094</v>
      </c>
      <c r="D20" s="198">
        <f t="shared" si="0"/>
        <v>2.9218881890642479E-3</v>
      </c>
      <c r="E20" s="197">
        <f>PPCL_NG!J20+PPCL_Spot!J20+GT_NG!J20+GT_Spot!J20+Bawana_NG!J20+Bawana_RLNG!J20+Bawana_Spot!J20</f>
        <v>87.16</v>
      </c>
      <c r="F20" s="197">
        <f>PPCL_NG!Q20+PPCL_Spot!Q20+GT_NG!Q20+GT_Spot!Q20+Bawana_NG!Q20+Bawana_RLNG!Q20+Bawana_Spot!Q20</f>
        <v>87.15840789559121</v>
      </c>
      <c r="G20" s="198">
        <f t="shared" si="1"/>
        <v>1.5921044087860992E-3</v>
      </c>
      <c r="H20" s="197">
        <f>PPCL_NG!K20+PPCL_Spot!K20+GT_NG!K20+GT_Spot!K20+Bawana_NG!K20+Bawana_RLNG!K20+Bawana_Spot!K20</f>
        <v>15.09</v>
      </c>
      <c r="I20" s="197">
        <f>PPCL_NG!R20+PPCL_Spot!R20+GT_NG!R20+GT_Spot!R20+Bawana_NG!R20+Bawana_RLNG!R20+Bawana_Spot!R20</f>
        <v>15.089399389650023</v>
      </c>
      <c r="J20" s="198">
        <f t="shared" si="2"/>
        <v>6.0061034997715979E-4</v>
      </c>
      <c r="K20" s="197">
        <f>PPCL_NG!L20+PPCL_Spot!L20+GT_NG!L20+GT_Spot!L20+Bawana_NG!L20+Bawana_RLNG!L20+Bawana_Spot!L20</f>
        <v>66.599999999999994</v>
      </c>
      <c r="L20" s="197">
        <f>PPCL_NG!S20+PPCL_Spot!S20+GT_NG!S20+GT_Spot!S20+Bawana_NG!S20+Bawana_RLNG!S20+Bawana_Spot!S20</f>
        <v>66.597024868515035</v>
      </c>
      <c r="M20" s="198">
        <f t="shared" si="3"/>
        <v>2.9751314849590926E-3</v>
      </c>
      <c r="N20" s="197">
        <f>PPCL_NG!M20+PPCL_Spot!M20+GT_NG!M20+GT_Spot!M20+Bawana_NG!M20+Bawana_RLNG!M20+Bawana_Spot!M20</f>
        <v>109.37</v>
      </c>
      <c r="O20" s="197">
        <f>PPCL_NG!T20+PPCL_Spot!T20+GT_NG!T20+GT_Spot!T20+Bawana_NG!T20+Bawana_RLNG!T20+Bawana_Spot!T20</f>
        <v>109.36808973443284</v>
      </c>
      <c r="P20" s="198">
        <f t="shared" si="4"/>
        <v>1.9102655671616731E-3</v>
      </c>
      <c r="Q20" s="198">
        <f t="shared" si="5"/>
        <v>9.9999999999482725E-3</v>
      </c>
    </row>
    <row r="21" spans="1:17">
      <c r="A21" s="33" t="s">
        <v>63</v>
      </c>
      <c r="B21" s="197">
        <f>PPCL_NG!I21+PPCL_Spot!I21+GT_NG!I21+GT_Spot!I21+Bawana_NG!I21+Bawana_RLNG!I21+Bawana_Spot!I21</f>
        <v>159.09</v>
      </c>
      <c r="C21" s="197">
        <f>PPCL_NG!P21+PPCL_Spot!P21+GT_NG!P21+GT_Spot!P21+Bawana_NG!P21+Bawana_RLNG!P21+Bawana_Spot!P21</f>
        <v>159.09000000000003</v>
      </c>
      <c r="D21" s="198">
        <f t="shared" si="0"/>
        <v>0</v>
      </c>
      <c r="E21" s="197">
        <f>PPCL_NG!J21+PPCL_Spot!J21+GT_NG!J21+GT_Spot!J21+Bawana_NG!J21+Bawana_RLNG!J21+Bawana_Spot!J21</f>
        <v>86.67</v>
      </c>
      <c r="F21" s="197">
        <f>PPCL_NG!Q21+PPCL_Spot!Q21+GT_NG!Q21+GT_Spot!Q21+Bawana_NG!Q21+Bawana_RLNG!Q21+Bawana_Spot!Q21</f>
        <v>86.670000000000016</v>
      </c>
      <c r="G21" s="198">
        <f t="shared" si="1"/>
        <v>0</v>
      </c>
      <c r="H21" s="197">
        <f>PPCL_NG!K21+PPCL_Spot!K21+GT_NG!K21+GT_Spot!K21+Bawana_NG!K21+Bawana_RLNG!K21+Bawana_Spot!K21</f>
        <v>14.9</v>
      </c>
      <c r="I21" s="197">
        <f>PPCL_NG!R21+PPCL_Spot!R21+GT_NG!R21+GT_Spot!R21+Bawana_NG!R21+Bawana_RLNG!R21+Bawana_Spot!R21</f>
        <v>14.900000000000002</v>
      </c>
      <c r="J21" s="198">
        <f t="shared" si="2"/>
        <v>0</v>
      </c>
      <c r="K21" s="197">
        <f>PPCL_NG!L21+PPCL_Spot!L21+GT_NG!L21+GT_Spot!L21+Bawana_NG!L21+Bawana_RLNG!L21+Bawana_Spot!L21</f>
        <v>65.69</v>
      </c>
      <c r="L21" s="197">
        <f>PPCL_NG!S21+PPCL_Spot!S21+GT_NG!S21+GT_Spot!S21+Bawana_NG!S21+Bawana_RLNG!S21+Bawana_Spot!S21</f>
        <v>65.69</v>
      </c>
      <c r="M21" s="198">
        <f t="shared" si="3"/>
        <v>0</v>
      </c>
      <c r="N21" s="197">
        <f>PPCL_NG!M21+PPCL_Spot!M21+GT_NG!M21+GT_Spot!M21+Bawana_NG!M21+Bawana_RLNG!M21+Bawana_Spot!M21</f>
        <v>108.95</v>
      </c>
      <c r="O21" s="197">
        <f>PPCL_NG!T21+PPCL_Spot!T21+GT_NG!T21+GT_Spot!T21+Bawana_NG!T21+Bawana_RLNG!T21+Bawana_Spot!T21</f>
        <v>108.95000000000002</v>
      </c>
      <c r="P21" s="198">
        <f t="shared" si="4"/>
        <v>0</v>
      </c>
      <c r="Q21" s="198">
        <f t="shared" si="5"/>
        <v>0</v>
      </c>
    </row>
    <row r="22" spans="1:17">
      <c r="A22" s="33" t="s">
        <v>64</v>
      </c>
      <c r="B22" s="197">
        <f>PPCL_NG!I22+PPCL_Spot!I22+GT_NG!I22+GT_Spot!I22+Bawana_NG!I22+Bawana_RLNG!I22+Bawana_Spot!I22</f>
        <v>159.09</v>
      </c>
      <c r="C22" s="197">
        <f>PPCL_NG!P22+PPCL_Spot!P22+GT_NG!P22+GT_Spot!P22+Bawana_NG!P22+Bawana_RLNG!P22+Bawana_Spot!P22</f>
        <v>159.09000000000003</v>
      </c>
      <c r="D22" s="198">
        <f t="shared" si="0"/>
        <v>0</v>
      </c>
      <c r="E22" s="197">
        <f>PPCL_NG!J22+PPCL_Spot!J22+GT_NG!J22+GT_Spot!J22+Bawana_NG!J22+Bawana_RLNG!J22+Bawana_Spot!J22</f>
        <v>86.67</v>
      </c>
      <c r="F22" s="197">
        <f>PPCL_NG!Q22+PPCL_Spot!Q22+GT_NG!Q22+GT_Spot!Q22+Bawana_NG!Q22+Bawana_RLNG!Q22+Bawana_Spot!Q22</f>
        <v>86.670000000000016</v>
      </c>
      <c r="G22" s="198">
        <f t="shared" si="1"/>
        <v>0</v>
      </c>
      <c r="H22" s="197">
        <f>PPCL_NG!K22+PPCL_Spot!K22+GT_NG!K22+GT_Spot!K22+Bawana_NG!K22+Bawana_RLNG!K22+Bawana_Spot!K22</f>
        <v>14.9</v>
      </c>
      <c r="I22" s="197">
        <f>PPCL_NG!R22+PPCL_Spot!R22+GT_NG!R22+GT_Spot!R22+Bawana_NG!R22+Bawana_RLNG!R22+Bawana_Spot!R22</f>
        <v>14.900000000000002</v>
      </c>
      <c r="J22" s="198">
        <f t="shared" si="2"/>
        <v>0</v>
      </c>
      <c r="K22" s="197">
        <f>PPCL_NG!L22+PPCL_Spot!L22+GT_NG!L22+GT_Spot!L22+Bawana_NG!L22+Bawana_RLNG!L22+Bawana_Spot!L22</f>
        <v>65.69</v>
      </c>
      <c r="L22" s="197">
        <f>PPCL_NG!S22+PPCL_Spot!S22+GT_NG!S22+GT_Spot!S22+Bawana_NG!S22+Bawana_RLNG!S22+Bawana_Spot!S22</f>
        <v>65.69</v>
      </c>
      <c r="M22" s="198">
        <f t="shared" si="3"/>
        <v>0</v>
      </c>
      <c r="N22" s="197">
        <f>PPCL_NG!M22+PPCL_Spot!M22+GT_NG!M22+GT_Spot!M22+Bawana_NG!M22+Bawana_RLNG!M22+Bawana_Spot!M22</f>
        <v>108.95</v>
      </c>
      <c r="O22" s="197">
        <f>PPCL_NG!T22+PPCL_Spot!T22+GT_NG!T22+GT_Spot!T22+Bawana_NG!T22+Bawana_RLNG!T22+Bawana_Spot!T22</f>
        <v>108.95000000000002</v>
      </c>
      <c r="P22" s="198">
        <f t="shared" si="4"/>
        <v>0</v>
      </c>
      <c r="Q22" s="198">
        <f t="shared" si="5"/>
        <v>0</v>
      </c>
    </row>
    <row r="23" spans="1:17">
      <c r="A23" s="33" t="s">
        <v>65</v>
      </c>
      <c r="B23" s="197">
        <f>PPCL_NG!I23+PPCL_Spot!I23+GT_NG!I23+GT_Spot!I23+Bawana_NG!I23+Bawana_RLNG!I23+Bawana_Spot!I23</f>
        <v>159.09</v>
      </c>
      <c r="C23" s="197">
        <f>PPCL_NG!P23+PPCL_Spot!P23+GT_NG!P23+GT_Spot!P23+Bawana_NG!P23+Bawana_RLNG!P23+Bawana_Spot!P23</f>
        <v>159.08999999999997</v>
      </c>
      <c r="D23" s="198">
        <f t="shared" si="0"/>
        <v>0</v>
      </c>
      <c r="E23" s="197">
        <f>PPCL_NG!J23+PPCL_Spot!J23+GT_NG!J23+GT_Spot!J23+Bawana_NG!J23+Bawana_RLNG!J23+Bawana_Spot!J23</f>
        <v>86.67</v>
      </c>
      <c r="F23" s="197">
        <f>PPCL_NG!Q23+PPCL_Spot!Q23+GT_NG!Q23+GT_Spot!Q23+Bawana_NG!Q23+Bawana_RLNG!Q23+Bawana_Spot!Q23</f>
        <v>86.669999999999987</v>
      </c>
      <c r="G23" s="198">
        <f t="shared" si="1"/>
        <v>0</v>
      </c>
      <c r="H23" s="197">
        <f>PPCL_NG!K23+PPCL_Spot!K23+GT_NG!K23+GT_Spot!K23+Bawana_NG!K23+Bawana_RLNG!K23+Bawana_Spot!K23</f>
        <v>14.9</v>
      </c>
      <c r="I23" s="197">
        <f>PPCL_NG!R23+PPCL_Spot!R23+GT_NG!R23+GT_Spot!R23+Bawana_NG!R23+Bawana_RLNG!R23+Bawana_Spot!R23</f>
        <v>14.899999999999999</v>
      </c>
      <c r="J23" s="198">
        <f t="shared" si="2"/>
        <v>0</v>
      </c>
      <c r="K23" s="197">
        <f>PPCL_NG!L23+PPCL_Spot!L23+GT_NG!L23+GT_Spot!L23+Bawana_NG!L23+Bawana_RLNG!L23+Bawana_Spot!L23</f>
        <v>65.69</v>
      </c>
      <c r="L23" s="197">
        <f>PPCL_NG!S23+PPCL_Spot!S23+GT_NG!S23+GT_Spot!S23+Bawana_NG!S23+Bawana_RLNG!S23+Bawana_Spot!S23</f>
        <v>65.69</v>
      </c>
      <c r="M23" s="198">
        <f t="shared" si="3"/>
        <v>0</v>
      </c>
      <c r="N23" s="197">
        <f>PPCL_NG!M23+PPCL_Spot!M23+GT_NG!M23+GT_Spot!M23+Bawana_NG!M23+Bawana_RLNG!M23+Bawana_Spot!M23</f>
        <v>89.34</v>
      </c>
      <c r="O23" s="197">
        <f>PPCL_NG!T23+PPCL_Spot!T23+GT_NG!T23+GT_Spot!T23+Bawana_NG!T23+Bawana_RLNG!T23+Bawana_Spot!T23</f>
        <v>89.34</v>
      </c>
      <c r="P23" s="198">
        <f t="shared" si="4"/>
        <v>0</v>
      </c>
      <c r="Q23" s="198">
        <f t="shared" si="5"/>
        <v>0</v>
      </c>
    </row>
    <row r="24" spans="1:17">
      <c r="A24" s="33" t="s">
        <v>66</v>
      </c>
      <c r="B24" s="197">
        <f>PPCL_NG!I24+PPCL_Spot!I24+GT_NG!I24+GT_Spot!I24+Bawana_NG!I24+Bawana_RLNG!I24+Bawana_Spot!I24</f>
        <v>159.09</v>
      </c>
      <c r="C24" s="197">
        <f>PPCL_NG!P24+PPCL_Spot!P24+GT_NG!P24+GT_Spot!P24+Bawana_NG!P24+Bawana_RLNG!P24+Bawana_Spot!P24</f>
        <v>159.08999999999997</v>
      </c>
      <c r="D24" s="198">
        <f t="shared" si="0"/>
        <v>0</v>
      </c>
      <c r="E24" s="197">
        <f>PPCL_NG!J24+PPCL_Spot!J24+GT_NG!J24+GT_Spot!J24+Bawana_NG!J24+Bawana_RLNG!J24+Bawana_Spot!J24</f>
        <v>86.67</v>
      </c>
      <c r="F24" s="197">
        <f>PPCL_NG!Q24+PPCL_Spot!Q24+GT_NG!Q24+GT_Spot!Q24+Bawana_NG!Q24+Bawana_RLNG!Q24+Bawana_Spot!Q24</f>
        <v>86.669999999999987</v>
      </c>
      <c r="G24" s="198">
        <f t="shared" si="1"/>
        <v>0</v>
      </c>
      <c r="H24" s="197">
        <f>PPCL_NG!K24+PPCL_Spot!K24+GT_NG!K24+GT_Spot!K24+Bawana_NG!K24+Bawana_RLNG!K24+Bawana_Spot!K24</f>
        <v>14.9</v>
      </c>
      <c r="I24" s="197">
        <f>PPCL_NG!R24+PPCL_Spot!R24+GT_NG!R24+GT_Spot!R24+Bawana_NG!R24+Bawana_RLNG!R24+Bawana_Spot!R24</f>
        <v>14.899999999999999</v>
      </c>
      <c r="J24" s="198">
        <f t="shared" si="2"/>
        <v>0</v>
      </c>
      <c r="K24" s="197">
        <f>PPCL_NG!L24+PPCL_Spot!L24+GT_NG!L24+GT_Spot!L24+Bawana_NG!L24+Bawana_RLNG!L24+Bawana_Spot!L24</f>
        <v>65.69</v>
      </c>
      <c r="L24" s="197">
        <f>PPCL_NG!S24+PPCL_Spot!S24+GT_NG!S24+GT_Spot!S24+Bawana_NG!S24+Bawana_RLNG!S24+Bawana_Spot!S24</f>
        <v>65.69</v>
      </c>
      <c r="M24" s="198">
        <f t="shared" si="3"/>
        <v>0</v>
      </c>
      <c r="N24" s="197">
        <f>PPCL_NG!M24+PPCL_Spot!M24+GT_NG!M24+GT_Spot!M24+Bawana_NG!M24+Bawana_RLNG!M24+Bawana_Spot!M24</f>
        <v>89.34</v>
      </c>
      <c r="O24" s="197">
        <f>PPCL_NG!T24+PPCL_Spot!T24+GT_NG!T24+GT_Spot!T24+Bawana_NG!T24+Bawana_RLNG!T24+Bawana_Spot!T24</f>
        <v>89.34</v>
      </c>
      <c r="P24" s="198">
        <f t="shared" si="4"/>
        <v>0</v>
      </c>
      <c r="Q24" s="198">
        <f t="shared" si="5"/>
        <v>0</v>
      </c>
    </row>
    <row r="25" spans="1:17">
      <c r="A25" s="33" t="s">
        <v>67</v>
      </c>
      <c r="B25" s="197">
        <f>PPCL_NG!I25+PPCL_Spot!I25+GT_NG!I25+GT_Spot!I25+Bawana_NG!I25+Bawana_RLNG!I25+Bawana_Spot!I25</f>
        <v>143.48000000000002</v>
      </c>
      <c r="C25" s="197">
        <f>PPCL_NG!P25+PPCL_Spot!P25+GT_NG!P25+GT_Spot!P25+Bawana_NG!P25+Bawana_RLNG!P25+Bawana_Spot!P25</f>
        <v>143.47639624179502</v>
      </c>
      <c r="D25" s="198">
        <f t="shared" si="0"/>
        <v>3.603758205002805E-3</v>
      </c>
      <c r="E25" s="197">
        <f>PPCL_NG!J25+PPCL_Spot!J25+GT_NG!J25+GT_Spot!J25+Bawana_NG!J25+Bawana_RLNG!J25+Bawana_Spot!J25</f>
        <v>86.67</v>
      </c>
      <c r="F25" s="197">
        <f>PPCL_NG!Q25+PPCL_Spot!Q25+GT_NG!Q25+GT_Spot!Q25+Bawana_NG!Q25+Bawana_RLNG!Q25+Bawana_Spot!Q25</f>
        <v>86.667655841091431</v>
      </c>
      <c r="G25" s="198">
        <f t="shared" si="1"/>
        <v>2.3441589085706482E-3</v>
      </c>
      <c r="H25" s="197">
        <f>PPCL_NG!K25+PPCL_Spot!K25+GT_NG!K25+GT_Spot!K25+Bawana_NG!K25+Bawana_RLNG!K25+Bawana_Spot!K25</f>
        <v>14.9</v>
      </c>
      <c r="I25" s="197">
        <f>PPCL_NG!R25+PPCL_Spot!R25+GT_NG!R25+GT_Spot!R25+Bawana_NG!R25+Bawana_RLNG!R25+Bawana_Spot!R25</f>
        <v>14.899749453000988</v>
      </c>
      <c r="J25" s="198">
        <f t="shared" si="2"/>
        <v>2.5054699901261301E-4</v>
      </c>
      <c r="K25" s="197">
        <f>PPCL_NG!L25+PPCL_Spot!L25+GT_NG!L25+GT_Spot!L25+Bawana_NG!L25+Bawana_RLNG!L25+Bawana_Spot!L25</f>
        <v>65.69</v>
      </c>
      <c r="L25" s="197">
        <f>PPCL_NG!S25+PPCL_Spot!S25+GT_NG!S25+GT_Spot!S25+Bawana_NG!S25+Bawana_RLNG!S25+Bawana_Spot!S25</f>
        <v>65.689184864215534</v>
      </c>
      <c r="M25" s="198">
        <f t="shared" si="3"/>
        <v>8.1513578446390511E-4</v>
      </c>
      <c r="N25" s="197">
        <f>PPCL_NG!M25+PPCL_Spot!M25+GT_NG!M25+GT_Spot!M25+Bawana_NG!M25+Bawana_RLNG!M25+Bawana_Spot!M25</f>
        <v>108.95</v>
      </c>
      <c r="O25" s="197">
        <f>PPCL_NG!T25+PPCL_Spot!T25+GT_NG!T25+GT_Spot!T25+Bawana_NG!T25+Bawana_RLNG!T25+Bawana_Spot!T25</f>
        <v>108.94701359989705</v>
      </c>
      <c r="P25" s="198">
        <f t="shared" si="4"/>
        <v>2.9864001029551446E-3</v>
      </c>
      <c r="Q25" s="198">
        <f t="shared" si="5"/>
        <v>1.0000000000005116E-2</v>
      </c>
    </row>
    <row r="26" spans="1:17">
      <c r="A26" s="33" t="s">
        <v>68</v>
      </c>
      <c r="B26" s="197">
        <f>PPCL_NG!I26+PPCL_Spot!I26+GT_NG!I26+GT_Spot!I26+Bawana_NG!I26+Bawana_RLNG!I26+Bawana_Spot!I26</f>
        <v>143.48000000000002</v>
      </c>
      <c r="C26" s="197">
        <f>PPCL_NG!P26+PPCL_Spot!P26+GT_NG!P26+GT_Spot!P26+Bawana_NG!P26+Bawana_RLNG!P26+Bawana_Spot!P26</f>
        <v>143.47632304661852</v>
      </c>
      <c r="D26" s="198">
        <f t="shared" si="0"/>
        <v>3.6769533815004252E-3</v>
      </c>
      <c r="E26" s="197">
        <f>PPCL_NG!J26+PPCL_Spot!J26+GT_NG!J26+GT_Spot!J26+Bawana_NG!J26+Bawana_RLNG!J26+Bawana_Spot!J26</f>
        <v>82.03</v>
      </c>
      <c r="F26" s="197">
        <f>PPCL_NG!Q26+PPCL_Spot!Q26+GT_NG!Q26+GT_Spot!Q26+Bawana_NG!Q26+Bawana_RLNG!Q26+Bawana_Spot!Q26</f>
        <v>82.027811337272936</v>
      </c>
      <c r="G26" s="198">
        <f t="shared" si="1"/>
        <v>2.1886627270646386E-3</v>
      </c>
      <c r="H26" s="197">
        <f>PPCL_NG!K26+PPCL_Spot!K26+GT_NG!K26+GT_Spot!K26+Bawana_NG!K26+Bawana_RLNG!K26+Bawana_Spot!K26</f>
        <v>14.9</v>
      </c>
      <c r="I26" s="197">
        <f>PPCL_NG!R26+PPCL_Spot!R26+GT_NG!R26+GT_Spot!R26+Bawana_NG!R26+Bawana_RLNG!R26+Bawana_Spot!R26</f>
        <v>14.899744364193477</v>
      </c>
      <c r="J26" s="198">
        <f t="shared" si="2"/>
        <v>2.5563580652310236E-4</v>
      </c>
      <c r="K26" s="197">
        <f>PPCL_NG!L26+PPCL_Spot!L26+GT_NG!L26+GT_Spot!L26+Bawana_NG!L26+Bawana_RLNG!L26+Bawana_Spot!L26</f>
        <v>65.69</v>
      </c>
      <c r="L26" s="197">
        <f>PPCL_NG!S26+PPCL_Spot!S26+GT_NG!S26+GT_Spot!S26+Bawana_NG!S26+Bawana_RLNG!S26+Bawana_Spot!S26</f>
        <v>65.689168308163715</v>
      </c>
      <c r="M26" s="198">
        <f t="shared" si="3"/>
        <v>8.3169183628228893E-4</v>
      </c>
      <c r="N26" s="197">
        <f>PPCL_NG!M26+PPCL_Spot!M26+GT_NG!M26+GT_Spot!M26+Bawana_NG!M26+Bawana_RLNG!M26+Bawana_Spot!M26</f>
        <v>108.95</v>
      </c>
      <c r="O26" s="197">
        <f>PPCL_NG!T26+PPCL_Spot!T26+GT_NG!T26+GT_Spot!T26+Bawana_NG!T26+Bawana_RLNG!T26+Bawana_Spot!T26</f>
        <v>108.94695294375137</v>
      </c>
      <c r="P26" s="198">
        <f t="shared" si="4"/>
        <v>3.0470562486328845E-3</v>
      </c>
      <c r="Q26" s="198">
        <f t="shared" si="5"/>
        <v>1.000000000000334E-2</v>
      </c>
    </row>
    <row r="27" spans="1:17">
      <c r="A27" s="33" t="s">
        <v>69</v>
      </c>
      <c r="B27" s="197">
        <f>PPCL_NG!I27+PPCL_Spot!I27+GT_NG!I27+GT_Spot!I27+Bawana_NG!I27+Bawana_RLNG!I27+Bawana_Spot!I27</f>
        <v>143.48000000000002</v>
      </c>
      <c r="C27" s="197">
        <f>PPCL_NG!P27+PPCL_Spot!P27+GT_NG!P27+GT_Spot!P27+Bawana_NG!P27+Bawana_RLNG!P27+Bawana_Spot!P27</f>
        <v>143.47624076974716</v>
      </c>
      <c r="D27" s="198">
        <f t="shared" si="0"/>
        <v>3.7592302528537402E-3</v>
      </c>
      <c r="E27" s="197">
        <f>PPCL_NG!J27+PPCL_Spot!J27+GT_NG!J27+GT_Spot!J27+Bawana_NG!J27+Bawana_RLNG!J27+Bawana_Spot!J27</f>
        <v>77.03</v>
      </c>
      <c r="F27" s="197">
        <f>PPCL_NG!Q27+PPCL_Spot!Q27+GT_NG!Q27+GT_Spot!Q27+Bawana_NG!Q27+Bawana_RLNG!Q27+Bawana_Spot!Q27</f>
        <v>77.027986126650262</v>
      </c>
      <c r="G27" s="198">
        <f t="shared" si="1"/>
        <v>2.0138733497390149E-3</v>
      </c>
      <c r="H27" s="197">
        <f>PPCL_NG!K27+PPCL_Spot!K27+GT_NG!K27+GT_Spot!K27+Bawana_NG!K27+Bawana_RLNG!K27+Bawana_Spot!K27</f>
        <v>14.9</v>
      </c>
      <c r="I27" s="197">
        <f>PPCL_NG!R27+PPCL_Spot!R27+GT_NG!R27+GT_Spot!R27+Bawana_NG!R27+Bawana_RLNG!R27+Bawana_Spot!R27</f>
        <v>14.899738643991945</v>
      </c>
      <c r="J27" s="198">
        <f t="shared" si="2"/>
        <v>2.6135600805510251E-4</v>
      </c>
      <c r="K27" s="197">
        <f>PPCL_NG!L27+PPCL_Spot!L27+GT_NG!L27+GT_Spot!L27+Bawana_NG!L27+Bawana_RLNG!L27+Bawana_Spot!L27</f>
        <v>65.69</v>
      </c>
      <c r="L27" s="197">
        <f>PPCL_NG!S27+PPCL_Spot!S27+GT_NG!S27+GT_Spot!S27+Bawana_NG!S27+Bawana_RLNG!S27+Bawana_Spot!S27</f>
        <v>65.689149697918992</v>
      </c>
      <c r="M27" s="198">
        <f t="shared" si="3"/>
        <v>8.5030208100533855E-4</v>
      </c>
      <c r="N27" s="197">
        <f>PPCL_NG!M27+PPCL_Spot!M27+GT_NG!M27+GT_Spot!M27+Bawana_NG!M27+Bawana_RLNG!M27+Bawana_Spot!M27</f>
        <v>108.95</v>
      </c>
      <c r="O27" s="197">
        <f>PPCL_NG!T27+PPCL_Spot!T27+GT_NG!T27+GT_Spot!T27+Bawana_NG!T27+Bawana_RLNG!T27+Bawana_Spot!T27</f>
        <v>108.94688476169166</v>
      </c>
      <c r="P27" s="198">
        <f t="shared" si="4"/>
        <v>3.1152383083394852E-3</v>
      </c>
      <c r="Q27" s="198">
        <f t="shared" si="5"/>
        <v>9.9999999999926814E-3</v>
      </c>
    </row>
    <row r="28" spans="1:17">
      <c r="A28" s="33" t="s">
        <v>70</v>
      </c>
      <c r="B28" s="197">
        <f>PPCL_NG!I28+PPCL_Spot!I28+GT_NG!I28+GT_Spot!I28+Bawana_NG!I28+Bawana_RLNG!I28+Bawana_Spot!I28</f>
        <v>143.48000000000002</v>
      </c>
      <c r="C28" s="197">
        <f>PPCL_NG!P28+PPCL_Spot!P28+GT_NG!P28+GT_Spot!P28+Bawana_NG!P28+Bawana_RLNG!P28+Bawana_Spot!P28</f>
        <v>143.47624076974716</v>
      </c>
      <c r="D28" s="198">
        <f t="shared" si="0"/>
        <v>3.7592302528537402E-3</v>
      </c>
      <c r="E28" s="197">
        <f>PPCL_NG!J28+PPCL_Spot!J28+GT_NG!J28+GT_Spot!J28+Bawana_NG!J28+Bawana_RLNG!J28+Bawana_Spot!J28</f>
        <v>77.03</v>
      </c>
      <c r="F28" s="197">
        <f>PPCL_NG!Q28+PPCL_Spot!Q28+GT_NG!Q28+GT_Spot!Q28+Bawana_NG!Q28+Bawana_RLNG!Q28+Bawana_Spot!Q28</f>
        <v>77.027986126650262</v>
      </c>
      <c r="G28" s="198">
        <f t="shared" si="1"/>
        <v>2.0138733497390149E-3</v>
      </c>
      <c r="H28" s="197">
        <f>PPCL_NG!K28+PPCL_Spot!K28+GT_NG!K28+GT_Spot!K28+Bawana_NG!K28+Bawana_RLNG!K28+Bawana_Spot!K28</f>
        <v>14.9</v>
      </c>
      <c r="I28" s="197">
        <f>PPCL_NG!R28+PPCL_Spot!R28+GT_NG!R28+GT_Spot!R28+Bawana_NG!R28+Bawana_RLNG!R28+Bawana_Spot!R28</f>
        <v>14.899738643991945</v>
      </c>
      <c r="J28" s="198">
        <f t="shared" si="2"/>
        <v>2.6135600805510251E-4</v>
      </c>
      <c r="K28" s="197">
        <f>PPCL_NG!L28+PPCL_Spot!L28+GT_NG!L28+GT_Spot!L28+Bawana_NG!L28+Bawana_RLNG!L28+Bawana_Spot!L28</f>
        <v>65.69</v>
      </c>
      <c r="L28" s="197">
        <f>PPCL_NG!S28+PPCL_Spot!S28+GT_NG!S28+GT_Spot!S28+Bawana_NG!S28+Bawana_RLNG!S28+Bawana_Spot!S28</f>
        <v>65.689149697918992</v>
      </c>
      <c r="M28" s="198">
        <f t="shared" si="3"/>
        <v>8.5030208100533855E-4</v>
      </c>
      <c r="N28" s="197">
        <f>PPCL_NG!M28+PPCL_Spot!M28+GT_NG!M28+GT_Spot!M28+Bawana_NG!M28+Bawana_RLNG!M28+Bawana_Spot!M28</f>
        <v>108.95</v>
      </c>
      <c r="O28" s="197">
        <f>PPCL_NG!T28+PPCL_Spot!T28+GT_NG!T28+GT_Spot!T28+Bawana_NG!T28+Bawana_RLNG!T28+Bawana_Spot!T28</f>
        <v>108.94688476169166</v>
      </c>
      <c r="P28" s="198">
        <f t="shared" si="4"/>
        <v>3.1152383083394852E-3</v>
      </c>
      <c r="Q28" s="198">
        <f t="shared" si="5"/>
        <v>9.9999999999926814E-3</v>
      </c>
    </row>
    <row r="29" spans="1:17">
      <c r="A29" s="33" t="s">
        <v>71</v>
      </c>
      <c r="B29" s="197">
        <f>PPCL_NG!I29+PPCL_Spot!I29+GT_NG!I29+GT_Spot!I29+Bawana_NG!I29+Bawana_RLNG!I29+Bawana_Spot!I29</f>
        <v>143.48000000000002</v>
      </c>
      <c r="C29" s="197">
        <f>PPCL_NG!P29+PPCL_Spot!P29+GT_NG!P29+GT_Spot!P29+Bawana_NG!P29+Bawana_RLNG!P29+Bawana_Spot!P29</f>
        <v>143.48000000000002</v>
      </c>
      <c r="D29" s="198">
        <f t="shared" si="0"/>
        <v>0</v>
      </c>
      <c r="E29" s="197">
        <f>PPCL_NG!J29+PPCL_Spot!J29+GT_NG!J29+GT_Spot!J29+Bawana_NG!J29+Bawana_RLNG!J29+Bawana_Spot!J29</f>
        <v>86.67</v>
      </c>
      <c r="F29" s="197">
        <f>PPCL_NG!Q29+PPCL_Spot!Q29+GT_NG!Q29+GT_Spot!Q29+Bawana_NG!Q29+Bawana_RLNG!Q29+Bawana_Spot!Q29</f>
        <v>86.670000000000016</v>
      </c>
      <c r="G29" s="198">
        <f t="shared" si="1"/>
        <v>0</v>
      </c>
      <c r="H29" s="197">
        <f>PPCL_NG!K29+PPCL_Spot!K29+GT_NG!K29+GT_Spot!K29+Bawana_NG!K29+Bawana_RLNG!K29+Bawana_Spot!K29</f>
        <v>14.9</v>
      </c>
      <c r="I29" s="197">
        <f>PPCL_NG!R29+PPCL_Spot!R29+GT_NG!R29+GT_Spot!R29+Bawana_NG!R29+Bawana_RLNG!R29+Bawana_Spot!R29</f>
        <v>14.900000000000002</v>
      </c>
      <c r="J29" s="198">
        <f t="shared" si="2"/>
        <v>0</v>
      </c>
      <c r="K29" s="197">
        <f>PPCL_NG!L29+PPCL_Spot!L29+GT_NG!L29+GT_Spot!L29+Bawana_NG!L29+Bawana_RLNG!L29+Bawana_Spot!L29</f>
        <v>65.69</v>
      </c>
      <c r="L29" s="197">
        <f>PPCL_NG!S29+PPCL_Spot!S29+GT_NG!S29+GT_Spot!S29+Bawana_NG!S29+Bawana_RLNG!S29+Bawana_Spot!S29</f>
        <v>65.69</v>
      </c>
      <c r="M29" s="198">
        <f t="shared" si="3"/>
        <v>0</v>
      </c>
      <c r="N29" s="197">
        <f>PPCL_NG!M29+PPCL_Spot!M29+GT_NG!M29+GT_Spot!M29+Bawana_NG!M29+Bawana_RLNG!M29+Bawana_Spot!M29</f>
        <v>90.39</v>
      </c>
      <c r="O29" s="197">
        <f>PPCL_NG!T29+PPCL_Spot!T29+GT_NG!T29+GT_Spot!T29+Bawana_NG!T29+Bawana_RLNG!T29+Bawana_Spot!T29</f>
        <v>90.390000000000015</v>
      </c>
      <c r="P29" s="198">
        <f t="shared" si="4"/>
        <v>0</v>
      </c>
      <c r="Q29" s="198">
        <f t="shared" si="5"/>
        <v>0</v>
      </c>
    </row>
    <row r="30" spans="1:17">
      <c r="A30" s="33" t="s">
        <v>72</v>
      </c>
      <c r="B30" s="197">
        <f>PPCL_NG!I30+PPCL_Spot!I30+GT_NG!I30+GT_Spot!I30+Bawana_NG!I30+Bawana_RLNG!I30+Bawana_Spot!I30</f>
        <v>143.48000000000002</v>
      </c>
      <c r="C30" s="197">
        <f>PPCL_NG!P30+PPCL_Spot!P30+GT_NG!P30+GT_Spot!P30+Bawana_NG!P30+Bawana_RLNG!P30+Bawana_Spot!P30</f>
        <v>143.48000000000002</v>
      </c>
      <c r="D30" s="198">
        <f t="shared" si="0"/>
        <v>0</v>
      </c>
      <c r="E30" s="197">
        <f>PPCL_NG!J30+PPCL_Spot!J30+GT_NG!J30+GT_Spot!J30+Bawana_NG!J30+Bawana_RLNG!J30+Bawana_Spot!J30</f>
        <v>86.67</v>
      </c>
      <c r="F30" s="197">
        <f>PPCL_NG!Q30+PPCL_Spot!Q30+GT_NG!Q30+GT_Spot!Q30+Bawana_NG!Q30+Bawana_RLNG!Q30+Bawana_Spot!Q30</f>
        <v>86.670000000000016</v>
      </c>
      <c r="G30" s="198">
        <f t="shared" si="1"/>
        <v>0</v>
      </c>
      <c r="H30" s="197">
        <f>PPCL_NG!K30+PPCL_Spot!K30+GT_NG!K30+GT_Spot!K30+Bawana_NG!K30+Bawana_RLNG!K30+Bawana_Spot!K30</f>
        <v>14.9</v>
      </c>
      <c r="I30" s="197">
        <f>PPCL_NG!R30+PPCL_Spot!R30+GT_NG!R30+GT_Spot!R30+Bawana_NG!R30+Bawana_RLNG!R30+Bawana_Spot!R30</f>
        <v>14.900000000000002</v>
      </c>
      <c r="J30" s="198">
        <f t="shared" si="2"/>
        <v>0</v>
      </c>
      <c r="K30" s="197">
        <f>PPCL_NG!L30+PPCL_Spot!L30+GT_NG!L30+GT_Spot!L30+Bawana_NG!L30+Bawana_RLNG!L30+Bawana_Spot!L30</f>
        <v>65.69</v>
      </c>
      <c r="L30" s="197">
        <f>PPCL_NG!S30+PPCL_Spot!S30+GT_NG!S30+GT_Spot!S30+Bawana_NG!S30+Bawana_RLNG!S30+Bawana_Spot!S30</f>
        <v>65.69</v>
      </c>
      <c r="M30" s="198">
        <f t="shared" si="3"/>
        <v>0</v>
      </c>
      <c r="N30" s="197">
        <f>PPCL_NG!M30+PPCL_Spot!M30+GT_NG!M30+GT_Spot!M30+Bawana_NG!M30+Bawana_RLNG!M30+Bawana_Spot!M30</f>
        <v>90.39</v>
      </c>
      <c r="O30" s="197">
        <f>PPCL_NG!T30+PPCL_Spot!T30+GT_NG!T30+GT_Spot!T30+Bawana_NG!T30+Bawana_RLNG!T30+Bawana_Spot!T30</f>
        <v>90.390000000000015</v>
      </c>
      <c r="P30" s="198">
        <f t="shared" si="4"/>
        <v>0</v>
      </c>
      <c r="Q30" s="198">
        <f t="shared" si="5"/>
        <v>0</v>
      </c>
    </row>
    <row r="31" spans="1:17">
      <c r="A31" s="33" t="s">
        <v>73</v>
      </c>
      <c r="B31" s="197">
        <f>PPCL_NG!I31+PPCL_Spot!I31+GT_NG!I31+GT_Spot!I31+Bawana_NG!I31+Bawana_RLNG!I31+Bawana_Spot!I31</f>
        <v>143.48000000000002</v>
      </c>
      <c r="C31" s="197">
        <f>PPCL_NG!P31+PPCL_Spot!P31+GT_NG!P31+GT_Spot!P31+Bawana_NG!P31+Bawana_RLNG!P31+Bawana_Spot!P31</f>
        <v>143.48000000000002</v>
      </c>
      <c r="D31" s="198">
        <f t="shared" si="0"/>
        <v>0</v>
      </c>
      <c r="E31" s="197">
        <f>PPCL_NG!J31+PPCL_Spot!J31+GT_NG!J31+GT_Spot!J31+Bawana_NG!J31+Bawana_RLNG!J31+Bawana_Spot!J31</f>
        <v>78.759999999999991</v>
      </c>
      <c r="F31" s="197">
        <f>PPCL_NG!Q31+PPCL_Spot!Q31+GT_NG!Q31+GT_Spot!Q31+Bawana_NG!Q31+Bawana_RLNG!Q31+Bawana_Spot!Q31</f>
        <v>78.759999999999991</v>
      </c>
      <c r="G31" s="198">
        <f t="shared" si="1"/>
        <v>0</v>
      </c>
      <c r="H31" s="197">
        <f>PPCL_NG!K31+PPCL_Spot!K31+GT_NG!K31+GT_Spot!K31+Bawana_NG!K31+Bawana_RLNG!K31+Bawana_Spot!K31</f>
        <v>14.9</v>
      </c>
      <c r="I31" s="197">
        <f>PPCL_NG!R31+PPCL_Spot!R31+GT_NG!R31+GT_Spot!R31+Bawana_NG!R31+Bawana_RLNG!R31+Bawana_Spot!R31</f>
        <v>14.9</v>
      </c>
      <c r="J31" s="198">
        <f t="shared" si="2"/>
        <v>0</v>
      </c>
      <c r="K31" s="197">
        <f>PPCL_NG!L31+PPCL_Spot!L31+GT_NG!L31+GT_Spot!L31+Bawana_NG!L31+Bawana_RLNG!L31+Bawana_Spot!L31</f>
        <v>65.69</v>
      </c>
      <c r="L31" s="197">
        <f>PPCL_NG!S31+PPCL_Spot!S31+GT_NG!S31+GT_Spot!S31+Bawana_NG!S31+Bawana_RLNG!S31+Bawana_Spot!S31</f>
        <v>65.69</v>
      </c>
      <c r="M31" s="198">
        <f t="shared" si="3"/>
        <v>0</v>
      </c>
      <c r="N31" s="197">
        <f>PPCL_NG!M31+PPCL_Spot!M31+GT_NG!M31+GT_Spot!M31+Bawana_NG!M31+Bawana_RLNG!M31+Bawana_Spot!M31</f>
        <v>95.81</v>
      </c>
      <c r="O31" s="197">
        <f>PPCL_NG!T31+PPCL_Spot!T31+GT_NG!T31+GT_Spot!T31+Bawana_NG!T31+Bawana_RLNG!T31+Bawana_Spot!T31</f>
        <v>95.81</v>
      </c>
      <c r="P31" s="198">
        <f t="shared" si="4"/>
        <v>0</v>
      </c>
      <c r="Q31" s="198">
        <f t="shared" si="5"/>
        <v>0</v>
      </c>
    </row>
    <row r="32" spans="1:17">
      <c r="A32" s="33" t="s">
        <v>74</v>
      </c>
      <c r="B32" s="197">
        <f>PPCL_NG!I32+PPCL_Spot!I32+GT_NG!I32+GT_Spot!I32+Bawana_NG!I32+Bawana_RLNG!I32+Bawana_Spot!I32</f>
        <v>143.48000000000002</v>
      </c>
      <c r="C32" s="197">
        <f>PPCL_NG!P32+PPCL_Spot!P32+GT_NG!P32+GT_Spot!P32+Bawana_NG!P32+Bawana_RLNG!P32+Bawana_Spot!P32</f>
        <v>143.48000000000002</v>
      </c>
      <c r="D32" s="198">
        <f t="shared" si="0"/>
        <v>0</v>
      </c>
      <c r="E32" s="197">
        <f>PPCL_NG!J32+PPCL_Spot!J32+GT_NG!J32+GT_Spot!J32+Bawana_NG!J32+Bawana_RLNG!J32+Bawana_Spot!J32</f>
        <v>78.759999999999991</v>
      </c>
      <c r="F32" s="197">
        <f>PPCL_NG!Q32+PPCL_Spot!Q32+GT_NG!Q32+GT_Spot!Q32+Bawana_NG!Q32+Bawana_RLNG!Q32+Bawana_Spot!Q32</f>
        <v>78.759999999999991</v>
      </c>
      <c r="G32" s="198">
        <f t="shared" si="1"/>
        <v>0</v>
      </c>
      <c r="H32" s="197">
        <f>PPCL_NG!K32+PPCL_Spot!K32+GT_NG!K32+GT_Spot!K32+Bawana_NG!K32+Bawana_RLNG!K32+Bawana_Spot!K32</f>
        <v>14.9</v>
      </c>
      <c r="I32" s="197">
        <f>PPCL_NG!R32+PPCL_Spot!R32+GT_NG!R32+GT_Spot!R32+Bawana_NG!R32+Bawana_RLNG!R32+Bawana_Spot!R32</f>
        <v>14.9</v>
      </c>
      <c r="J32" s="198">
        <f t="shared" si="2"/>
        <v>0</v>
      </c>
      <c r="K32" s="197">
        <f>PPCL_NG!L32+PPCL_Spot!L32+GT_NG!L32+GT_Spot!L32+Bawana_NG!L32+Bawana_RLNG!L32+Bawana_Spot!L32</f>
        <v>65.69</v>
      </c>
      <c r="L32" s="197">
        <f>PPCL_NG!S32+PPCL_Spot!S32+GT_NG!S32+GT_Spot!S32+Bawana_NG!S32+Bawana_RLNG!S32+Bawana_Spot!S32</f>
        <v>65.69</v>
      </c>
      <c r="M32" s="198">
        <f t="shared" si="3"/>
        <v>0</v>
      </c>
      <c r="N32" s="197">
        <f>PPCL_NG!M32+PPCL_Spot!M32+GT_NG!M32+GT_Spot!M32+Bawana_NG!M32+Bawana_RLNG!M32+Bawana_Spot!M32</f>
        <v>95.81</v>
      </c>
      <c r="O32" s="197">
        <f>PPCL_NG!T32+PPCL_Spot!T32+GT_NG!T32+GT_Spot!T32+Bawana_NG!T32+Bawana_RLNG!T32+Bawana_Spot!T32</f>
        <v>95.81</v>
      </c>
      <c r="P32" s="198">
        <f t="shared" si="4"/>
        <v>0</v>
      </c>
      <c r="Q32" s="198">
        <f t="shared" si="5"/>
        <v>0</v>
      </c>
    </row>
    <row r="33" spans="1:17">
      <c r="A33" s="33" t="s">
        <v>75</v>
      </c>
      <c r="B33" s="197">
        <f>PPCL_NG!I33+PPCL_Spot!I33+GT_NG!I33+GT_Spot!I33+Bawana_NG!I33+Bawana_RLNG!I33+Bawana_Spot!I33</f>
        <v>143.48000000000002</v>
      </c>
      <c r="C33" s="197">
        <f>PPCL_NG!P33+PPCL_Spot!P33+GT_NG!P33+GT_Spot!P33+Bawana_NG!P33+Bawana_RLNG!P33+Bawana_Spot!P33</f>
        <v>143.48000000000002</v>
      </c>
      <c r="D33" s="198">
        <f t="shared" si="0"/>
        <v>0</v>
      </c>
      <c r="E33" s="197">
        <f>PPCL_NG!J33+PPCL_Spot!J33+GT_NG!J33+GT_Spot!J33+Bawana_NG!J33+Bawana_RLNG!J33+Bawana_Spot!J33</f>
        <v>80.400000000000006</v>
      </c>
      <c r="F33" s="197">
        <f>PPCL_NG!Q33+PPCL_Spot!Q33+GT_NG!Q33+GT_Spot!Q33+Bawana_NG!Q33+Bawana_RLNG!Q33+Bawana_Spot!Q33</f>
        <v>80.400000000000006</v>
      </c>
      <c r="G33" s="198">
        <f t="shared" si="1"/>
        <v>0</v>
      </c>
      <c r="H33" s="197">
        <f>PPCL_NG!K33+PPCL_Spot!K33+GT_NG!K33+GT_Spot!K33+Bawana_NG!K33+Bawana_RLNG!K33+Bawana_Spot!K33</f>
        <v>14.9</v>
      </c>
      <c r="I33" s="197">
        <f>PPCL_NG!R33+PPCL_Spot!R33+GT_NG!R33+GT_Spot!R33+Bawana_NG!R33+Bawana_RLNG!R33+Bawana_Spot!R33</f>
        <v>14.9</v>
      </c>
      <c r="J33" s="198">
        <f t="shared" si="2"/>
        <v>0</v>
      </c>
      <c r="K33" s="197">
        <f>PPCL_NG!L33+PPCL_Spot!L33+GT_NG!L33+GT_Spot!L33+Bawana_NG!L33+Bawana_RLNG!L33+Bawana_Spot!L33</f>
        <v>66.289999999999992</v>
      </c>
      <c r="L33" s="197">
        <f>PPCL_NG!S33+PPCL_Spot!S33+GT_NG!S33+GT_Spot!S33+Bawana_NG!S33+Bawana_RLNG!S33+Bawana_Spot!S33</f>
        <v>66.289999999999992</v>
      </c>
      <c r="M33" s="198">
        <f t="shared" si="3"/>
        <v>0</v>
      </c>
      <c r="N33" s="197">
        <f>PPCL_NG!M33+PPCL_Spot!M33+GT_NG!M33+GT_Spot!M33+Bawana_NG!M33+Bawana_RLNG!M33+Bawana_Spot!M33</f>
        <v>97.79</v>
      </c>
      <c r="O33" s="197">
        <f>PPCL_NG!T33+PPCL_Spot!T33+GT_NG!T33+GT_Spot!T33+Bawana_NG!T33+Bawana_RLNG!T33+Bawana_Spot!T33</f>
        <v>97.79</v>
      </c>
      <c r="P33" s="198">
        <f t="shared" si="4"/>
        <v>0</v>
      </c>
      <c r="Q33" s="198">
        <f t="shared" si="5"/>
        <v>0</v>
      </c>
    </row>
    <row r="34" spans="1:17">
      <c r="A34" s="33" t="s">
        <v>76</v>
      </c>
      <c r="B34" s="197">
        <f>PPCL_NG!I34+PPCL_Spot!I34+GT_NG!I34+GT_Spot!I34+Bawana_NG!I34+Bawana_RLNG!I34+Bawana_Spot!I34</f>
        <v>143.48000000000002</v>
      </c>
      <c r="C34" s="197">
        <f>PPCL_NG!P34+PPCL_Spot!P34+GT_NG!P34+GT_Spot!P34+Bawana_NG!P34+Bawana_RLNG!P34+Bawana_Spot!P34</f>
        <v>143.48000000000002</v>
      </c>
      <c r="D34" s="198">
        <f t="shared" si="0"/>
        <v>0</v>
      </c>
      <c r="E34" s="197">
        <f>PPCL_NG!J34+PPCL_Spot!J34+GT_NG!J34+GT_Spot!J34+Bawana_NG!J34+Bawana_RLNG!J34+Bawana_Spot!J34</f>
        <v>80.400000000000006</v>
      </c>
      <c r="F34" s="197">
        <f>PPCL_NG!Q34+PPCL_Spot!Q34+GT_NG!Q34+GT_Spot!Q34+Bawana_NG!Q34+Bawana_RLNG!Q34+Bawana_Spot!Q34</f>
        <v>80.400000000000006</v>
      </c>
      <c r="G34" s="198">
        <f t="shared" si="1"/>
        <v>0</v>
      </c>
      <c r="H34" s="197">
        <f>PPCL_NG!K34+PPCL_Spot!K34+GT_NG!K34+GT_Spot!K34+Bawana_NG!K34+Bawana_RLNG!K34+Bawana_Spot!K34</f>
        <v>14.9</v>
      </c>
      <c r="I34" s="197">
        <f>PPCL_NG!R34+PPCL_Spot!R34+GT_NG!R34+GT_Spot!R34+Bawana_NG!R34+Bawana_RLNG!R34+Bawana_Spot!R34</f>
        <v>14.9</v>
      </c>
      <c r="J34" s="198">
        <f t="shared" si="2"/>
        <v>0</v>
      </c>
      <c r="K34" s="197">
        <f>PPCL_NG!L34+PPCL_Spot!L34+GT_NG!L34+GT_Spot!L34+Bawana_NG!L34+Bawana_RLNG!L34+Bawana_Spot!L34</f>
        <v>66.289999999999992</v>
      </c>
      <c r="L34" s="197">
        <f>PPCL_NG!S34+PPCL_Spot!S34+GT_NG!S34+GT_Spot!S34+Bawana_NG!S34+Bawana_RLNG!S34+Bawana_Spot!S34</f>
        <v>66.289999999999992</v>
      </c>
      <c r="M34" s="198">
        <f t="shared" si="3"/>
        <v>0</v>
      </c>
      <c r="N34" s="197">
        <f>PPCL_NG!M34+PPCL_Spot!M34+GT_NG!M34+GT_Spot!M34+Bawana_NG!M34+Bawana_RLNG!M34+Bawana_Spot!M34</f>
        <v>97.79</v>
      </c>
      <c r="O34" s="197">
        <f>PPCL_NG!T34+PPCL_Spot!T34+GT_NG!T34+GT_Spot!T34+Bawana_NG!T34+Bawana_RLNG!T34+Bawana_Spot!T34</f>
        <v>97.79</v>
      </c>
      <c r="P34" s="198">
        <f t="shared" si="4"/>
        <v>0</v>
      </c>
      <c r="Q34" s="198">
        <f t="shared" si="5"/>
        <v>0</v>
      </c>
    </row>
    <row r="35" spans="1:17">
      <c r="A35" s="33" t="s">
        <v>77</v>
      </c>
      <c r="B35" s="197">
        <f>PPCL_NG!I35+PPCL_Spot!I35+GT_NG!I35+GT_Spot!I35+Bawana_NG!I35+Bawana_RLNG!I35+Bawana_Spot!I35</f>
        <v>142.93</v>
      </c>
      <c r="C35" s="197">
        <f>PPCL_NG!P35+PPCL_Spot!P35+GT_NG!P35+GT_Spot!P35+Bawana_NG!P35+Bawana_RLNG!P35+Bawana_Spot!P35</f>
        <v>142.92585540017853</v>
      </c>
      <c r="D35" s="198">
        <f t="shared" si="0"/>
        <v>4.1445998214726387E-3</v>
      </c>
      <c r="E35" s="197">
        <f>PPCL_NG!J35+PPCL_Spot!J35+GT_NG!J35+GT_Spot!J35+Bawana_NG!J35+Bawana_RLNG!J35+Bawana_Spot!J35</f>
        <v>80.36</v>
      </c>
      <c r="F35" s="197">
        <f>PPCL_NG!Q35+PPCL_Spot!Q35+GT_NG!Q35+GT_Spot!Q35+Bawana_NG!Q35+Bawana_RLNG!Q35+Bawana_Spot!Q35</f>
        <v>80.357631657244866</v>
      </c>
      <c r="G35" s="198">
        <f t="shared" si="1"/>
        <v>2.3683427551333125E-3</v>
      </c>
      <c r="H35" s="197">
        <f>PPCL_NG!K35+PPCL_Spot!K35+GT_NG!K35+GT_Spot!K35+Bawana_NG!K35+Bawana_RLNG!K35+Bawana_Spot!K35</f>
        <v>14.9</v>
      </c>
      <c r="I35" s="197">
        <f>PPCL_NG!R35+PPCL_Spot!R35+GT_NG!R35+GT_Spot!R35+Bawana_NG!R35+Bawana_RLNG!R35+Bawana_Spot!R35</f>
        <v>14.9</v>
      </c>
      <c r="J35" s="198">
        <f t="shared" si="2"/>
        <v>0</v>
      </c>
      <c r="K35" s="197">
        <f>PPCL_NG!L35+PPCL_Spot!L35+GT_NG!L35+GT_Spot!L35+Bawana_NG!L35+Bawana_RLNG!L35+Bawana_Spot!L35</f>
        <v>66.28</v>
      </c>
      <c r="L35" s="197">
        <f>PPCL_NG!S35+PPCL_Spot!S35+GT_NG!S35+GT_Spot!S35+Bawana_NG!S35+Bawana_RLNG!S35+Bawana_Spot!S35</f>
        <v>66.279473371020529</v>
      </c>
      <c r="M35" s="198">
        <f t="shared" si="3"/>
        <v>5.2662897947186593E-4</v>
      </c>
      <c r="N35" s="197">
        <f>PPCL_NG!M35+PPCL_Spot!M35+GT_NG!M35+GT_Spot!M35+Bawana_NG!M35+Bawana_RLNG!M35+Bawana_Spot!M35</f>
        <v>97.4</v>
      </c>
      <c r="O35" s="197">
        <f>PPCL_NG!T35+PPCL_Spot!T35+GT_NG!T35+GT_Spot!T35+Bawana_NG!T35+Bawana_RLNG!T35+Bawana_Spot!T35</f>
        <v>97.397039571556093</v>
      </c>
      <c r="P35" s="198">
        <f t="shared" si="4"/>
        <v>2.9604284439130879E-3</v>
      </c>
      <c r="Q35" s="198">
        <f t="shared" si="5"/>
        <v>9.9999999999909051E-3</v>
      </c>
    </row>
    <row r="36" spans="1:17">
      <c r="A36" s="33" t="s">
        <v>78</v>
      </c>
      <c r="B36" s="197">
        <f>PPCL_NG!I36+PPCL_Spot!I36+GT_NG!I36+GT_Spot!I36+Bawana_NG!I36+Bawana_RLNG!I36+Bawana_Spot!I36</f>
        <v>142.88</v>
      </c>
      <c r="C36" s="197">
        <f>PPCL_NG!P36+PPCL_Spot!P36+GT_NG!P36+GT_Spot!P36+Bawana_NG!P36+Bawana_RLNG!P36+Bawana_Spot!P36</f>
        <v>142.88</v>
      </c>
      <c r="D36" s="198">
        <f t="shared" si="0"/>
        <v>0</v>
      </c>
      <c r="E36" s="197">
        <f>PPCL_NG!J36+PPCL_Spot!J36+GT_NG!J36+GT_Spot!J36+Bawana_NG!J36+Bawana_RLNG!J36+Bawana_Spot!J36</f>
        <v>80.34</v>
      </c>
      <c r="F36" s="197">
        <f>PPCL_NG!Q36+PPCL_Spot!Q36+GT_NG!Q36+GT_Spot!Q36+Bawana_NG!Q36+Bawana_RLNG!Q36+Bawana_Spot!Q36</f>
        <v>80.34</v>
      </c>
      <c r="G36" s="198">
        <f t="shared" si="1"/>
        <v>0</v>
      </c>
      <c r="H36" s="197">
        <f>PPCL_NG!K36+PPCL_Spot!K36+GT_NG!K36+GT_Spot!K36+Bawana_NG!K36+Bawana_RLNG!K36+Bawana_Spot!K36</f>
        <v>13.84</v>
      </c>
      <c r="I36" s="197">
        <f>PPCL_NG!R36+PPCL_Spot!R36+GT_NG!R36+GT_Spot!R36+Bawana_NG!R36+Bawana_RLNG!R36+Bawana_Spot!R36</f>
        <v>13.84</v>
      </c>
      <c r="J36" s="198">
        <f t="shared" si="2"/>
        <v>0</v>
      </c>
      <c r="K36" s="197">
        <f>PPCL_NG!L36+PPCL_Spot!L36+GT_NG!L36+GT_Spot!L36+Bawana_NG!L36+Bawana_RLNG!L36+Bawana_Spot!L36</f>
        <v>65.38</v>
      </c>
      <c r="L36" s="197">
        <f>PPCL_NG!S36+PPCL_Spot!S36+GT_NG!S36+GT_Spot!S36+Bawana_NG!S36+Bawana_RLNG!S36+Bawana_Spot!S36</f>
        <v>65.38</v>
      </c>
      <c r="M36" s="198">
        <f t="shared" si="3"/>
        <v>0</v>
      </c>
      <c r="N36" s="197">
        <f>PPCL_NG!M36+PPCL_Spot!M36+GT_NG!M36+GT_Spot!M36+Bawana_NG!M36+Bawana_RLNG!M36+Bawana_Spot!M36</f>
        <v>97.42</v>
      </c>
      <c r="O36" s="197">
        <f>PPCL_NG!T36+PPCL_Spot!T36+GT_NG!T36+GT_Spot!T36+Bawana_NG!T36+Bawana_RLNG!T36+Bawana_Spot!T36</f>
        <v>97.42</v>
      </c>
      <c r="P36" s="198">
        <f t="shared" si="4"/>
        <v>0</v>
      </c>
      <c r="Q36" s="198">
        <f t="shared" si="5"/>
        <v>0</v>
      </c>
    </row>
    <row r="37" spans="1:17">
      <c r="A37" s="33" t="s">
        <v>79</v>
      </c>
      <c r="B37" s="197">
        <f>PPCL_NG!I37+PPCL_Spot!I37+GT_NG!I37+GT_Spot!I37+Bawana_NG!I37+Bawana_RLNG!I37+Bawana_Spot!I37</f>
        <v>142.88</v>
      </c>
      <c r="C37" s="197">
        <f>PPCL_NG!P37+PPCL_Spot!P37+GT_NG!P37+GT_Spot!P37+Bawana_NG!P37+Bawana_RLNG!P37+Bawana_Spot!P37</f>
        <v>142.88</v>
      </c>
      <c r="D37" s="198">
        <f t="shared" si="0"/>
        <v>0</v>
      </c>
      <c r="E37" s="197">
        <f>PPCL_NG!J37+PPCL_Spot!J37+GT_NG!J37+GT_Spot!J37+Bawana_NG!J37+Bawana_RLNG!J37+Bawana_Spot!J37</f>
        <v>80.34</v>
      </c>
      <c r="F37" s="197">
        <f>PPCL_NG!Q37+PPCL_Spot!Q37+GT_NG!Q37+GT_Spot!Q37+Bawana_NG!Q37+Bawana_RLNG!Q37+Bawana_Spot!Q37</f>
        <v>80.34</v>
      </c>
      <c r="G37" s="198">
        <f t="shared" si="1"/>
        <v>0</v>
      </c>
      <c r="H37" s="197">
        <f>PPCL_NG!K37+PPCL_Spot!K37+GT_NG!K37+GT_Spot!K37+Bawana_NG!K37+Bawana_RLNG!K37+Bawana_Spot!K37</f>
        <v>13.84</v>
      </c>
      <c r="I37" s="197">
        <f>PPCL_NG!R37+PPCL_Spot!R37+GT_NG!R37+GT_Spot!R37+Bawana_NG!R37+Bawana_RLNG!R37+Bawana_Spot!R37</f>
        <v>13.84</v>
      </c>
      <c r="J37" s="198">
        <f t="shared" si="2"/>
        <v>0</v>
      </c>
      <c r="K37" s="197">
        <f>PPCL_NG!L37+PPCL_Spot!L37+GT_NG!L37+GT_Spot!L37+Bawana_NG!L37+Bawana_RLNG!L37+Bawana_Spot!L37</f>
        <v>65.38</v>
      </c>
      <c r="L37" s="197">
        <f>PPCL_NG!S37+PPCL_Spot!S37+GT_NG!S37+GT_Spot!S37+Bawana_NG!S37+Bawana_RLNG!S37+Bawana_Spot!S37</f>
        <v>65.38</v>
      </c>
      <c r="M37" s="198">
        <f t="shared" si="3"/>
        <v>0</v>
      </c>
      <c r="N37" s="197">
        <f>PPCL_NG!M37+PPCL_Spot!M37+GT_NG!M37+GT_Spot!M37+Bawana_NG!M37+Bawana_RLNG!M37+Bawana_Spot!M37</f>
        <v>97.42</v>
      </c>
      <c r="O37" s="197">
        <f>PPCL_NG!T37+PPCL_Spot!T37+GT_NG!T37+GT_Spot!T37+Bawana_NG!T37+Bawana_RLNG!T37+Bawana_Spot!T37</f>
        <v>97.42</v>
      </c>
      <c r="P37" s="198">
        <f t="shared" si="4"/>
        <v>0</v>
      </c>
      <c r="Q37" s="198">
        <f t="shared" si="5"/>
        <v>0</v>
      </c>
    </row>
    <row r="38" spans="1:17">
      <c r="A38" s="33" t="s">
        <v>80</v>
      </c>
      <c r="B38" s="197">
        <f>PPCL_NG!I38+PPCL_Spot!I38+GT_NG!I38+GT_Spot!I38+Bawana_NG!I38+Bawana_RLNG!I38+Bawana_Spot!I38</f>
        <v>142.88</v>
      </c>
      <c r="C38" s="197">
        <f>PPCL_NG!P38+PPCL_Spot!P38+GT_NG!P38+GT_Spot!P38+Bawana_NG!P38+Bawana_RLNG!P38+Bawana_Spot!P38</f>
        <v>142.88</v>
      </c>
      <c r="D38" s="198">
        <f t="shared" si="0"/>
        <v>0</v>
      </c>
      <c r="E38" s="197">
        <f>PPCL_NG!J38+PPCL_Spot!J38+GT_NG!J38+GT_Spot!J38+Bawana_NG!J38+Bawana_RLNG!J38+Bawana_Spot!J38</f>
        <v>80.34</v>
      </c>
      <c r="F38" s="197">
        <f>PPCL_NG!Q38+PPCL_Spot!Q38+GT_NG!Q38+GT_Spot!Q38+Bawana_NG!Q38+Bawana_RLNG!Q38+Bawana_Spot!Q38</f>
        <v>80.34</v>
      </c>
      <c r="G38" s="198">
        <f t="shared" si="1"/>
        <v>0</v>
      </c>
      <c r="H38" s="197">
        <f>PPCL_NG!K38+PPCL_Spot!K38+GT_NG!K38+GT_Spot!K38+Bawana_NG!K38+Bawana_RLNG!K38+Bawana_Spot!K38</f>
        <v>13.84</v>
      </c>
      <c r="I38" s="197">
        <f>PPCL_NG!R38+PPCL_Spot!R38+GT_NG!R38+GT_Spot!R38+Bawana_NG!R38+Bawana_RLNG!R38+Bawana_Spot!R38</f>
        <v>13.84</v>
      </c>
      <c r="J38" s="198">
        <f t="shared" si="2"/>
        <v>0</v>
      </c>
      <c r="K38" s="197">
        <f>PPCL_NG!L38+PPCL_Spot!L38+GT_NG!L38+GT_Spot!L38+Bawana_NG!L38+Bawana_RLNG!L38+Bawana_Spot!L38</f>
        <v>65.38</v>
      </c>
      <c r="L38" s="197">
        <f>PPCL_NG!S38+PPCL_Spot!S38+GT_NG!S38+GT_Spot!S38+Bawana_NG!S38+Bawana_RLNG!S38+Bawana_Spot!S38</f>
        <v>65.38</v>
      </c>
      <c r="M38" s="198">
        <f t="shared" si="3"/>
        <v>0</v>
      </c>
      <c r="N38" s="197">
        <f>PPCL_NG!M38+PPCL_Spot!M38+GT_NG!M38+GT_Spot!M38+Bawana_NG!M38+Bawana_RLNG!M38+Bawana_Spot!M38</f>
        <v>97.42</v>
      </c>
      <c r="O38" s="197">
        <f>PPCL_NG!T38+PPCL_Spot!T38+GT_NG!T38+GT_Spot!T38+Bawana_NG!T38+Bawana_RLNG!T38+Bawana_Spot!T38</f>
        <v>97.42</v>
      </c>
      <c r="P38" s="198">
        <f t="shared" si="4"/>
        <v>0</v>
      </c>
      <c r="Q38" s="198">
        <f t="shared" si="5"/>
        <v>0</v>
      </c>
    </row>
    <row r="39" spans="1:17">
      <c r="A39" s="33" t="s">
        <v>81</v>
      </c>
      <c r="B39" s="197">
        <f>PPCL_NG!I39+PPCL_Spot!I39+GT_NG!I39+GT_Spot!I39+Bawana_NG!I39+Bawana_RLNG!I39+Bawana_Spot!I39</f>
        <v>140.37</v>
      </c>
      <c r="C39" s="197">
        <f>PPCL_NG!P39+PPCL_Spot!P39+GT_NG!P39+GT_Spot!P39+Bawana_NG!P39+Bawana_RLNG!P39+Bawana_Spot!P39</f>
        <v>140.37</v>
      </c>
      <c r="D39" s="198">
        <f t="shared" si="0"/>
        <v>0</v>
      </c>
      <c r="E39" s="197">
        <f>PPCL_NG!J39+PPCL_Spot!J39+GT_NG!J39+GT_Spot!J39+Bawana_NG!J39+Bawana_RLNG!J39+Bawana_Spot!J39</f>
        <v>80.539999999999992</v>
      </c>
      <c r="F39" s="197">
        <f>PPCL_NG!Q39+PPCL_Spot!Q39+GT_NG!Q39+GT_Spot!Q39+Bawana_NG!Q39+Bawana_RLNG!Q39+Bawana_Spot!Q39</f>
        <v>80.539999999999992</v>
      </c>
      <c r="G39" s="198">
        <f t="shared" si="1"/>
        <v>0</v>
      </c>
      <c r="H39" s="197">
        <f>PPCL_NG!K39+PPCL_Spot!K39+GT_NG!K39+GT_Spot!K39+Bawana_NG!K39+Bawana_RLNG!K39+Bawana_Spot!K39</f>
        <v>14.95</v>
      </c>
      <c r="I39" s="197">
        <f>PPCL_NG!R39+PPCL_Spot!R39+GT_NG!R39+GT_Spot!R39+Bawana_NG!R39+Bawana_RLNG!R39+Bawana_Spot!R39</f>
        <v>14.95</v>
      </c>
      <c r="J39" s="198">
        <f t="shared" si="2"/>
        <v>0</v>
      </c>
      <c r="K39" s="197">
        <f>PPCL_NG!L39+PPCL_Spot!L39+GT_NG!L39+GT_Spot!L39+Bawana_NG!L39+Bawana_RLNG!L39+Bawana_Spot!L39</f>
        <v>66.550000000000011</v>
      </c>
      <c r="L39" s="197">
        <f>PPCL_NG!S39+PPCL_Spot!S39+GT_NG!S39+GT_Spot!S39+Bawana_NG!S39+Bawana_RLNG!S39+Bawana_Spot!S39</f>
        <v>66.550000000000011</v>
      </c>
      <c r="M39" s="198">
        <f t="shared" si="3"/>
        <v>0</v>
      </c>
      <c r="N39" s="197">
        <f>PPCL_NG!M39+PPCL_Spot!M39+GT_NG!M39+GT_Spot!M39+Bawana_NG!M39+Bawana_RLNG!M39+Bawana_Spot!M39</f>
        <v>97.45</v>
      </c>
      <c r="O39" s="197">
        <f>PPCL_NG!T39+PPCL_Spot!T39+GT_NG!T39+GT_Spot!T39+Bawana_NG!T39+Bawana_RLNG!T39+Bawana_Spot!T39</f>
        <v>97.45</v>
      </c>
      <c r="P39" s="198">
        <f t="shared" si="4"/>
        <v>0</v>
      </c>
      <c r="Q39" s="198">
        <f t="shared" si="5"/>
        <v>0</v>
      </c>
    </row>
    <row r="40" spans="1:17">
      <c r="A40" s="33" t="s">
        <v>82</v>
      </c>
      <c r="B40" s="197">
        <f>PPCL_NG!I40+PPCL_Spot!I40+GT_NG!I40+GT_Spot!I40+Bawana_NG!I40+Bawana_RLNG!I40+Bawana_Spot!I40</f>
        <v>139.37</v>
      </c>
      <c r="C40" s="197">
        <f>PPCL_NG!P40+PPCL_Spot!P40+GT_NG!P40+GT_Spot!P40+Bawana_NG!P40+Bawana_RLNG!P40+Bawana_Spot!P40</f>
        <v>139.37</v>
      </c>
      <c r="D40" s="198">
        <f t="shared" si="0"/>
        <v>0</v>
      </c>
      <c r="E40" s="197">
        <f>PPCL_NG!J40+PPCL_Spot!J40+GT_NG!J40+GT_Spot!J40+Bawana_NG!J40+Bawana_RLNG!J40+Bawana_Spot!J40</f>
        <v>80.539999999999992</v>
      </c>
      <c r="F40" s="197">
        <f>PPCL_NG!Q40+PPCL_Spot!Q40+GT_NG!Q40+GT_Spot!Q40+Bawana_NG!Q40+Bawana_RLNG!Q40+Bawana_Spot!Q40</f>
        <v>80.539999999999992</v>
      </c>
      <c r="G40" s="198">
        <f t="shared" si="1"/>
        <v>0</v>
      </c>
      <c r="H40" s="197">
        <f>PPCL_NG!K40+PPCL_Spot!K40+GT_NG!K40+GT_Spot!K40+Bawana_NG!K40+Bawana_RLNG!K40+Bawana_Spot!K40</f>
        <v>14.95</v>
      </c>
      <c r="I40" s="197">
        <f>PPCL_NG!R40+PPCL_Spot!R40+GT_NG!R40+GT_Spot!R40+Bawana_NG!R40+Bawana_RLNG!R40+Bawana_Spot!R40</f>
        <v>14.95</v>
      </c>
      <c r="J40" s="198">
        <f t="shared" si="2"/>
        <v>0</v>
      </c>
      <c r="K40" s="197">
        <f>PPCL_NG!L40+PPCL_Spot!L40+GT_NG!L40+GT_Spot!L40+Bawana_NG!L40+Bawana_RLNG!L40+Bawana_Spot!L40</f>
        <v>66.550000000000011</v>
      </c>
      <c r="L40" s="197">
        <f>PPCL_NG!S40+PPCL_Spot!S40+GT_NG!S40+GT_Spot!S40+Bawana_NG!S40+Bawana_RLNG!S40+Bawana_Spot!S40</f>
        <v>66.550000000000011</v>
      </c>
      <c r="M40" s="198">
        <f t="shared" si="3"/>
        <v>0</v>
      </c>
      <c r="N40" s="197">
        <f>PPCL_NG!M40+PPCL_Spot!M40+GT_NG!M40+GT_Spot!M40+Bawana_NG!M40+Bawana_RLNG!M40+Bawana_Spot!M40</f>
        <v>97.45</v>
      </c>
      <c r="O40" s="197">
        <f>PPCL_NG!T40+PPCL_Spot!T40+GT_NG!T40+GT_Spot!T40+Bawana_NG!T40+Bawana_RLNG!T40+Bawana_Spot!T40</f>
        <v>97.45</v>
      </c>
      <c r="P40" s="198">
        <f t="shared" si="4"/>
        <v>0</v>
      </c>
      <c r="Q40" s="198">
        <f t="shared" si="5"/>
        <v>0</v>
      </c>
    </row>
    <row r="41" spans="1:17">
      <c r="A41" s="33" t="s">
        <v>83</v>
      </c>
      <c r="B41" s="197">
        <f>PPCL_NG!I41+PPCL_Spot!I41+GT_NG!I41+GT_Spot!I41+Bawana_NG!I41+Bawana_RLNG!I41+Bawana_Spot!I41</f>
        <v>139.37</v>
      </c>
      <c r="C41" s="197">
        <f>PPCL_NG!P41+PPCL_Spot!P41+GT_NG!P41+GT_Spot!P41+Bawana_NG!P41+Bawana_RLNG!P41+Bawana_Spot!P41</f>
        <v>139.37</v>
      </c>
      <c r="D41" s="198">
        <f t="shared" si="0"/>
        <v>0</v>
      </c>
      <c r="E41" s="197">
        <f>PPCL_NG!J41+PPCL_Spot!J41+GT_NG!J41+GT_Spot!J41+Bawana_NG!J41+Bawana_RLNG!J41+Bawana_Spot!J41</f>
        <v>80.539999999999992</v>
      </c>
      <c r="F41" s="197">
        <f>PPCL_NG!Q41+PPCL_Spot!Q41+GT_NG!Q41+GT_Spot!Q41+Bawana_NG!Q41+Bawana_RLNG!Q41+Bawana_Spot!Q41</f>
        <v>80.539999999999992</v>
      </c>
      <c r="G41" s="198">
        <f t="shared" si="1"/>
        <v>0</v>
      </c>
      <c r="H41" s="197">
        <f>PPCL_NG!K41+PPCL_Spot!K41+GT_NG!K41+GT_Spot!K41+Bawana_NG!K41+Bawana_RLNG!K41+Bawana_Spot!K41</f>
        <v>14.95</v>
      </c>
      <c r="I41" s="197">
        <f>PPCL_NG!R41+PPCL_Spot!R41+GT_NG!R41+GT_Spot!R41+Bawana_NG!R41+Bawana_RLNG!R41+Bawana_Spot!R41</f>
        <v>14.95</v>
      </c>
      <c r="J41" s="198">
        <f t="shared" si="2"/>
        <v>0</v>
      </c>
      <c r="K41" s="197">
        <f>PPCL_NG!L41+PPCL_Spot!L41+GT_NG!L41+GT_Spot!L41+Bawana_NG!L41+Bawana_RLNG!L41+Bawana_Spot!L41</f>
        <v>66.550000000000011</v>
      </c>
      <c r="L41" s="197">
        <f>PPCL_NG!S41+PPCL_Spot!S41+GT_NG!S41+GT_Spot!S41+Bawana_NG!S41+Bawana_RLNG!S41+Bawana_Spot!S41</f>
        <v>66.550000000000011</v>
      </c>
      <c r="M41" s="198">
        <f t="shared" si="3"/>
        <v>0</v>
      </c>
      <c r="N41" s="197">
        <f>PPCL_NG!M41+PPCL_Spot!M41+GT_NG!M41+GT_Spot!M41+Bawana_NG!M41+Bawana_RLNG!M41+Bawana_Spot!M41</f>
        <v>97.45</v>
      </c>
      <c r="O41" s="197">
        <f>PPCL_NG!T41+PPCL_Spot!T41+GT_NG!T41+GT_Spot!T41+Bawana_NG!T41+Bawana_RLNG!T41+Bawana_Spot!T41</f>
        <v>97.45</v>
      </c>
      <c r="P41" s="198">
        <f t="shared" si="4"/>
        <v>0</v>
      </c>
      <c r="Q41" s="198">
        <f t="shared" si="5"/>
        <v>0</v>
      </c>
    </row>
    <row r="42" spans="1:17">
      <c r="A42" s="33" t="s">
        <v>84</v>
      </c>
      <c r="B42" s="197">
        <f>PPCL_NG!I42+PPCL_Spot!I42+GT_NG!I42+GT_Spot!I42+Bawana_NG!I42+Bawana_RLNG!I42+Bawana_Spot!I42</f>
        <v>139.37</v>
      </c>
      <c r="C42" s="197">
        <f>PPCL_NG!P42+PPCL_Spot!P42+GT_NG!P42+GT_Spot!P42+Bawana_NG!P42+Bawana_RLNG!P42+Bawana_Spot!P42</f>
        <v>139.37</v>
      </c>
      <c r="D42" s="198">
        <f t="shared" si="0"/>
        <v>0</v>
      </c>
      <c r="E42" s="197">
        <f>PPCL_NG!J42+PPCL_Spot!J42+GT_NG!J42+GT_Spot!J42+Bawana_NG!J42+Bawana_RLNG!J42+Bawana_Spot!J42</f>
        <v>80.539999999999992</v>
      </c>
      <c r="F42" s="197">
        <f>PPCL_NG!Q42+PPCL_Spot!Q42+GT_NG!Q42+GT_Spot!Q42+Bawana_NG!Q42+Bawana_RLNG!Q42+Bawana_Spot!Q42</f>
        <v>80.539999999999992</v>
      </c>
      <c r="G42" s="198">
        <f t="shared" si="1"/>
        <v>0</v>
      </c>
      <c r="H42" s="197">
        <f>PPCL_NG!K42+PPCL_Spot!K42+GT_NG!K42+GT_Spot!K42+Bawana_NG!K42+Bawana_RLNG!K42+Bawana_Spot!K42</f>
        <v>14.95</v>
      </c>
      <c r="I42" s="197">
        <f>PPCL_NG!R42+PPCL_Spot!R42+GT_NG!R42+GT_Spot!R42+Bawana_NG!R42+Bawana_RLNG!R42+Bawana_Spot!R42</f>
        <v>14.95</v>
      </c>
      <c r="J42" s="198">
        <f t="shared" si="2"/>
        <v>0</v>
      </c>
      <c r="K42" s="197">
        <f>PPCL_NG!L42+PPCL_Spot!L42+GT_NG!L42+GT_Spot!L42+Bawana_NG!L42+Bawana_RLNG!L42+Bawana_Spot!L42</f>
        <v>66.550000000000011</v>
      </c>
      <c r="L42" s="197">
        <f>PPCL_NG!S42+PPCL_Spot!S42+GT_NG!S42+GT_Spot!S42+Bawana_NG!S42+Bawana_RLNG!S42+Bawana_Spot!S42</f>
        <v>66.550000000000011</v>
      </c>
      <c r="M42" s="198">
        <f t="shared" si="3"/>
        <v>0</v>
      </c>
      <c r="N42" s="197">
        <f>PPCL_NG!M42+PPCL_Spot!M42+GT_NG!M42+GT_Spot!M42+Bawana_NG!M42+Bawana_RLNG!M42+Bawana_Spot!M42</f>
        <v>97.45</v>
      </c>
      <c r="O42" s="197">
        <f>PPCL_NG!T42+PPCL_Spot!T42+GT_NG!T42+GT_Spot!T42+Bawana_NG!T42+Bawana_RLNG!T42+Bawana_Spot!T42</f>
        <v>97.45</v>
      </c>
      <c r="P42" s="198">
        <f t="shared" si="4"/>
        <v>0</v>
      </c>
      <c r="Q42" s="198">
        <f t="shared" si="5"/>
        <v>0</v>
      </c>
    </row>
    <row r="43" spans="1:17">
      <c r="A43" s="33" t="s">
        <v>85</v>
      </c>
      <c r="B43" s="197">
        <f>PPCL_NG!I43+PPCL_Spot!I43+GT_NG!I43+GT_Spot!I43+Bawana_NG!I43+Bawana_RLNG!I43+Bawana_Spot!I43</f>
        <v>138.57</v>
      </c>
      <c r="C43" s="197">
        <f>PPCL_NG!P43+PPCL_Spot!P43+GT_NG!P43+GT_Spot!P43+Bawana_NG!P43+Bawana_RLNG!P43+Bawana_Spot!P43</f>
        <v>138.57</v>
      </c>
      <c r="D43" s="198">
        <f t="shared" si="0"/>
        <v>0</v>
      </c>
      <c r="E43" s="197">
        <f>PPCL_NG!J43+PPCL_Spot!J43+GT_NG!J43+GT_Spot!J43+Bawana_NG!J43+Bawana_RLNG!J43+Bawana_Spot!J43</f>
        <v>80.37</v>
      </c>
      <c r="F43" s="197">
        <f>PPCL_NG!Q43+PPCL_Spot!Q43+GT_NG!Q43+GT_Spot!Q43+Bawana_NG!Q43+Bawana_RLNG!Q43+Bawana_Spot!Q43</f>
        <v>80.37</v>
      </c>
      <c r="G43" s="198">
        <f t="shared" si="1"/>
        <v>0</v>
      </c>
      <c r="H43" s="197">
        <f>PPCL_NG!K43+PPCL_Spot!K43+GT_NG!K43+GT_Spot!K43+Bawana_NG!K43+Bawana_RLNG!K43+Bawana_Spot!K43</f>
        <v>14.78</v>
      </c>
      <c r="I43" s="197">
        <f>PPCL_NG!R43+PPCL_Spot!R43+GT_NG!R43+GT_Spot!R43+Bawana_NG!R43+Bawana_RLNG!R43+Bawana_Spot!R43</f>
        <v>14.78</v>
      </c>
      <c r="J43" s="198">
        <f t="shared" si="2"/>
        <v>0</v>
      </c>
      <c r="K43" s="197">
        <f>PPCL_NG!L43+PPCL_Spot!L43+GT_NG!L43+GT_Spot!L43+Bawana_NG!L43+Bawana_RLNG!L43+Bawana_Spot!L43</f>
        <v>65.69</v>
      </c>
      <c r="L43" s="197">
        <f>PPCL_NG!S43+PPCL_Spot!S43+GT_NG!S43+GT_Spot!S43+Bawana_NG!S43+Bawana_RLNG!S43+Bawana_Spot!S43</f>
        <v>65.69</v>
      </c>
      <c r="M43" s="198">
        <f t="shared" si="3"/>
        <v>0</v>
      </c>
      <c r="N43" s="197">
        <f>PPCL_NG!M43+PPCL_Spot!M43+GT_NG!M43+GT_Spot!M43+Bawana_NG!M43+Bawana_RLNG!M43+Bawana_Spot!M43</f>
        <v>97.45</v>
      </c>
      <c r="O43" s="197">
        <f>PPCL_NG!T43+PPCL_Spot!T43+GT_NG!T43+GT_Spot!T43+Bawana_NG!T43+Bawana_RLNG!T43+Bawana_Spot!T43</f>
        <v>97.45</v>
      </c>
      <c r="P43" s="198">
        <f t="shared" si="4"/>
        <v>0</v>
      </c>
      <c r="Q43" s="198">
        <f t="shared" si="5"/>
        <v>0</v>
      </c>
    </row>
    <row r="44" spans="1:17">
      <c r="A44" s="33" t="s">
        <v>86</v>
      </c>
      <c r="B44" s="197">
        <f>PPCL_NG!I44+PPCL_Spot!I44+GT_NG!I44+GT_Spot!I44+Bawana_NG!I44+Bawana_RLNG!I44+Bawana_Spot!I44</f>
        <v>138.57</v>
      </c>
      <c r="C44" s="197">
        <f>PPCL_NG!P44+PPCL_Spot!P44+GT_NG!P44+GT_Spot!P44+Bawana_NG!P44+Bawana_RLNG!P44+Bawana_Spot!P44</f>
        <v>138.57</v>
      </c>
      <c r="D44" s="198">
        <f t="shared" si="0"/>
        <v>0</v>
      </c>
      <c r="E44" s="197">
        <f>PPCL_NG!J44+PPCL_Spot!J44+GT_NG!J44+GT_Spot!J44+Bawana_NG!J44+Bawana_RLNG!J44+Bawana_Spot!J44</f>
        <v>80.37</v>
      </c>
      <c r="F44" s="197">
        <f>PPCL_NG!Q44+PPCL_Spot!Q44+GT_NG!Q44+GT_Spot!Q44+Bawana_NG!Q44+Bawana_RLNG!Q44+Bawana_Spot!Q44</f>
        <v>80.37</v>
      </c>
      <c r="G44" s="198">
        <f t="shared" si="1"/>
        <v>0</v>
      </c>
      <c r="H44" s="197">
        <f>PPCL_NG!K44+PPCL_Spot!K44+GT_NG!K44+GT_Spot!K44+Bawana_NG!K44+Bawana_RLNG!K44+Bawana_Spot!K44</f>
        <v>14.78</v>
      </c>
      <c r="I44" s="197">
        <f>PPCL_NG!R44+PPCL_Spot!R44+GT_NG!R44+GT_Spot!R44+Bawana_NG!R44+Bawana_RLNG!R44+Bawana_Spot!R44</f>
        <v>14.78</v>
      </c>
      <c r="J44" s="198">
        <f t="shared" si="2"/>
        <v>0</v>
      </c>
      <c r="K44" s="197">
        <f>PPCL_NG!L44+PPCL_Spot!L44+GT_NG!L44+GT_Spot!L44+Bawana_NG!L44+Bawana_RLNG!L44+Bawana_Spot!L44</f>
        <v>65.69</v>
      </c>
      <c r="L44" s="197">
        <f>PPCL_NG!S44+PPCL_Spot!S44+GT_NG!S44+GT_Spot!S44+Bawana_NG!S44+Bawana_RLNG!S44+Bawana_Spot!S44</f>
        <v>65.69</v>
      </c>
      <c r="M44" s="198">
        <f t="shared" si="3"/>
        <v>0</v>
      </c>
      <c r="N44" s="197">
        <f>PPCL_NG!M44+PPCL_Spot!M44+GT_NG!M44+GT_Spot!M44+Bawana_NG!M44+Bawana_RLNG!M44+Bawana_Spot!M44</f>
        <v>97.45</v>
      </c>
      <c r="O44" s="197">
        <f>PPCL_NG!T44+PPCL_Spot!T44+GT_NG!T44+GT_Spot!T44+Bawana_NG!T44+Bawana_RLNG!T44+Bawana_Spot!T44</f>
        <v>97.45</v>
      </c>
      <c r="P44" s="198">
        <f t="shared" si="4"/>
        <v>0</v>
      </c>
      <c r="Q44" s="198">
        <f t="shared" si="5"/>
        <v>0</v>
      </c>
    </row>
    <row r="45" spans="1:17">
      <c r="A45" s="33" t="s">
        <v>87</v>
      </c>
      <c r="B45" s="197">
        <f>PPCL_NG!I45+PPCL_Spot!I45+GT_NG!I45+GT_Spot!I45+Bawana_NG!I45+Bawana_RLNG!I45+Bawana_Spot!I45</f>
        <v>138.57</v>
      </c>
      <c r="C45" s="197">
        <f>PPCL_NG!P45+PPCL_Spot!P45+GT_NG!P45+GT_Spot!P45+Bawana_NG!P45+Bawana_RLNG!P45+Bawana_Spot!P45</f>
        <v>138.57</v>
      </c>
      <c r="D45" s="198">
        <f t="shared" si="0"/>
        <v>0</v>
      </c>
      <c r="E45" s="197">
        <f>PPCL_NG!J45+PPCL_Spot!J45+GT_NG!J45+GT_Spot!J45+Bawana_NG!J45+Bawana_RLNG!J45+Bawana_Spot!J45</f>
        <v>80.37</v>
      </c>
      <c r="F45" s="197">
        <f>PPCL_NG!Q45+PPCL_Spot!Q45+GT_NG!Q45+GT_Spot!Q45+Bawana_NG!Q45+Bawana_RLNG!Q45+Bawana_Spot!Q45</f>
        <v>80.37</v>
      </c>
      <c r="G45" s="198">
        <f t="shared" si="1"/>
        <v>0</v>
      </c>
      <c r="H45" s="197">
        <f>PPCL_NG!K45+PPCL_Spot!K45+GT_NG!K45+GT_Spot!K45+Bawana_NG!K45+Bawana_RLNG!K45+Bawana_Spot!K45</f>
        <v>14.78</v>
      </c>
      <c r="I45" s="197">
        <f>PPCL_NG!R45+PPCL_Spot!R45+GT_NG!R45+GT_Spot!R45+Bawana_NG!R45+Bawana_RLNG!R45+Bawana_Spot!R45</f>
        <v>14.78</v>
      </c>
      <c r="J45" s="198">
        <f t="shared" si="2"/>
        <v>0</v>
      </c>
      <c r="K45" s="197">
        <f>PPCL_NG!L45+PPCL_Spot!L45+GT_NG!L45+GT_Spot!L45+Bawana_NG!L45+Bawana_RLNG!L45+Bawana_Spot!L45</f>
        <v>65.69</v>
      </c>
      <c r="L45" s="197">
        <f>PPCL_NG!S45+PPCL_Spot!S45+GT_NG!S45+GT_Spot!S45+Bawana_NG!S45+Bawana_RLNG!S45+Bawana_Spot!S45</f>
        <v>65.69</v>
      </c>
      <c r="M45" s="198">
        <f t="shared" si="3"/>
        <v>0</v>
      </c>
      <c r="N45" s="197">
        <f>PPCL_NG!M45+PPCL_Spot!M45+GT_NG!M45+GT_Spot!M45+Bawana_NG!M45+Bawana_RLNG!M45+Bawana_Spot!M45</f>
        <v>97.45</v>
      </c>
      <c r="O45" s="197">
        <f>PPCL_NG!T45+PPCL_Spot!T45+GT_NG!T45+GT_Spot!T45+Bawana_NG!T45+Bawana_RLNG!T45+Bawana_Spot!T45</f>
        <v>97.45</v>
      </c>
      <c r="P45" s="198">
        <f t="shared" si="4"/>
        <v>0</v>
      </c>
      <c r="Q45" s="198">
        <f t="shared" si="5"/>
        <v>0</v>
      </c>
    </row>
    <row r="46" spans="1:17">
      <c r="A46" s="33" t="s">
        <v>88</v>
      </c>
      <c r="B46" s="197">
        <f>PPCL_NG!I46+PPCL_Spot!I46+GT_NG!I46+GT_Spot!I46+Bawana_NG!I46+Bawana_RLNG!I46+Bawana_Spot!I46</f>
        <v>138.57</v>
      </c>
      <c r="C46" s="197">
        <f>PPCL_NG!P46+PPCL_Spot!P46+GT_NG!P46+GT_Spot!P46+Bawana_NG!P46+Bawana_RLNG!P46+Bawana_Spot!P46</f>
        <v>138.57</v>
      </c>
      <c r="D46" s="198">
        <f t="shared" si="0"/>
        <v>0</v>
      </c>
      <c r="E46" s="197">
        <f>PPCL_NG!J46+PPCL_Spot!J46+GT_NG!J46+GT_Spot!J46+Bawana_NG!J46+Bawana_RLNG!J46+Bawana_Spot!J46</f>
        <v>80.37</v>
      </c>
      <c r="F46" s="197">
        <f>PPCL_NG!Q46+PPCL_Spot!Q46+GT_NG!Q46+GT_Spot!Q46+Bawana_NG!Q46+Bawana_RLNG!Q46+Bawana_Spot!Q46</f>
        <v>80.37</v>
      </c>
      <c r="G46" s="198">
        <f t="shared" si="1"/>
        <v>0</v>
      </c>
      <c r="H46" s="197">
        <f>PPCL_NG!K46+PPCL_Spot!K46+GT_NG!K46+GT_Spot!K46+Bawana_NG!K46+Bawana_RLNG!K46+Bawana_Spot!K46</f>
        <v>14.78</v>
      </c>
      <c r="I46" s="197">
        <f>PPCL_NG!R46+PPCL_Spot!R46+GT_NG!R46+GT_Spot!R46+Bawana_NG!R46+Bawana_RLNG!R46+Bawana_Spot!R46</f>
        <v>14.78</v>
      </c>
      <c r="J46" s="198">
        <f t="shared" si="2"/>
        <v>0</v>
      </c>
      <c r="K46" s="197">
        <f>PPCL_NG!L46+PPCL_Spot!L46+GT_NG!L46+GT_Spot!L46+Bawana_NG!L46+Bawana_RLNG!L46+Bawana_Spot!L46</f>
        <v>65.69</v>
      </c>
      <c r="L46" s="197">
        <f>PPCL_NG!S46+PPCL_Spot!S46+GT_NG!S46+GT_Spot!S46+Bawana_NG!S46+Bawana_RLNG!S46+Bawana_Spot!S46</f>
        <v>65.69</v>
      </c>
      <c r="M46" s="198">
        <f t="shared" si="3"/>
        <v>0</v>
      </c>
      <c r="N46" s="197">
        <f>PPCL_NG!M46+PPCL_Spot!M46+GT_NG!M46+GT_Spot!M46+Bawana_NG!M46+Bawana_RLNG!M46+Bawana_Spot!M46</f>
        <v>97.45</v>
      </c>
      <c r="O46" s="197">
        <f>PPCL_NG!T46+PPCL_Spot!T46+GT_NG!T46+GT_Spot!T46+Bawana_NG!T46+Bawana_RLNG!T46+Bawana_Spot!T46</f>
        <v>97.45</v>
      </c>
      <c r="P46" s="198">
        <f t="shared" si="4"/>
        <v>0</v>
      </c>
      <c r="Q46" s="198">
        <f t="shared" si="5"/>
        <v>0</v>
      </c>
    </row>
    <row r="47" spans="1:17">
      <c r="A47" s="33" t="s">
        <v>89</v>
      </c>
      <c r="B47" s="197">
        <f>PPCL_NG!I47+PPCL_Spot!I47+GT_NG!I47+GT_Spot!I47+Bawana_NG!I47+Bawana_RLNG!I47+Bawana_Spot!I47</f>
        <v>137.57</v>
      </c>
      <c r="C47" s="197">
        <f>PPCL_NG!P47+PPCL_Spot!P47+GT_NG!P47+GT_Spot!P47+Bawana_NG!P47+Bawana_RLNG!P47+Bawana_Spot!P47</f>
        <v>137.57</v>
      </c>
      <c r="D47" s="198">
        <f t="shared" si="0"/>
        <v>0</v>
      </c>
      <c r="E47" s="197">
        <f>PPCL_NG!J47+PPCL_Spot!J47+GT_NG!J47+GT_Spot!J47+Bawana_NG!J47+Bawana_RLNG!J47+Bawana_Spot!J47</f>
        <v>80.37</v>
      </c>
      <c r="F47" s="197">
        <f>PPCL_NG!Q47+PPCL_Spot!Q47+GT_NG!Q47+GT_Spot!Q47+Bawana_NG!Q47+Bawana_RLNG!Q47+Bawana_Spot!Q47</f>
        <v>80.37</v>
      </c>
      <c r="G47" s="198">
        <f t="shared" si="1"/>
        <v>0</v>
      </c>
      <c r="H47" s="197">
        <f>PPCL_NG!K47+PPCL_Spot!K47+GT_NG!K47+GT_Spot!K47+Bawana_NG!K47+Bawana_RLNG!K47+Bawana_Spot!K47</f>
        <v>14.78</v>
      </c>
      <c r="I47" s="197">
        <f>PPCL_NG!R47+PPCL_Spot!R47+GT_NG!R47+GT_Spot!R47+Bawana_NG!R47+Bawana_RLNG!R47+Bawana_Spot!R47</f>
        <v>14.78</v>
      </c>
      <c r="J47" s="198">
        <f t="shared" si="2"/>
        <v>0</v>
      </c>
      <c r="K47" s="197">
        <f>PPCL_NG!L47+PPCL_Spot!L47+GT_NG!L47+GT_Spot!L47+Bawana_NG!L47+Bawana_RLNG!L47+Bawana_Spot!L47</f>
        <v>65.69</v>
      </c>
      <c r="L47" s="197">
        <f>PPCL_NG!S47+PPCL_Spot!S47+GT_NG!S47+GT_Spot!S47+Bawana_NG!S47+Bawana_RLNG!S47+Bawana_Spot!S47</f>
        <v>65.69</v>
      </c>
      <c r="M47" s="198">
        <f t="shared" si="3"/>
        <v>0</v>
      </c>
      <c r="N47" s="197">
        <f>PPCL_NG!M47+PPCL_Spot!M47+GT_NG!M47+GT_Spot!M47+Bawana_NG!M47+Bawana_RLNG!M47+Bawana_Spot!M47</f>
        <v>97.45</v>
      </c>
      <c r="O47" s="197">
        <f>PPCL_NG!T47+PPCL_Spot!T47+GT_NG!T47+GT_Spot!T47+Bawana_NG!T47+Bawana_RLNG!T47+Bawana_Spot!T47</f>
        <v>97.45</v>
      </c>
      <c r="P47" s="198">
        <f t="shared" si="4"/>
        <v>0</v>
      </c>
      <c r="Q47" s="198">
        <f t="shared" si="5"/>
        <v>0</v>
      </c>
    </row>
    <row r="48" spans="1:17">
      <c r="A48" s="33" t="s">
        <v>90</v>
      </c>
      <c r="B48" s="197">
        <f>PPCL_NG!I48+PPCL_Spot!I48+GT_NG!I48+GT_Spot!I48+Bawana_NG!I48+Bawana_RLNG!I48+Bawana_Spot!I48</f>
        <v>137.57</v>
      </c>
      <c r="C48" s="197">
        <f>PPCL_NG!P48+PPCL_Spot!P48+GT_NG!P48+GT_Spot!P48+Bawana_NG!P48+Bawana_RLNG!P48+Bawana_Spot!P48</f>
        <v>137.57</v>
      </c>
      <c r="D48" s="198">
        <f t="shared" si="0"/>
        <v>0</v>
      </c>
      <c r="E48" s="197">
        <f>PPCL_NG!J48+PPCL_Spot!J48+GT_NG!J48+GT_Spot!J48+Bawana_NG!J48+Bawana_RLNG!J48+Bawana_Spot!J48</f>
        <v>80.37</v>
      </c>
      <c r="F48" s="197">
        <f>PPCL_NG!Q48+PPCL_Spot!Q48+GT_NG!Q48+GT_Spot!Q48+Bawana_NG!Q48+Bawana_RLNG!Q48+Bawana_Spot!Q48</f>
        <v>80.37</v>
      </c>
      <c r="G48" s="198">
        <f t="shared" si="1"/>
        <v>0</v>
      </c>
      <c r="H48" s="197">
        <f>PPCL_NG!K48+PPCL_Spot!K48+GT_NG!K48+GT_Spot!K48+Bawana_NG!K48+Bawana_RLNG!K48+Bawana_Spot!K48</f>
        <v>14.78</v>
      </c>
      <c r="I48" s="197">
        <f>PPCL_NG!R48+PPCL_Spot!R48+GT_NG!R48+GT_Spot!R48+Bawana_NG!R48+Bawana_RLNG!R48+Bawana_Spot!R48</f>
        <v>14.78</v>
      </c>
      <c r="J48" s="198">
        <f t="shared" si="2"/>
        <v>0</v>
      </c>
      <c r="K48" s="197">
        <f>PPCL_NG!L48+PPCL_Spot!L48+GT_NG!L48+GT_Spot!L48+Bawana_NG!L48+Bawana_RLNG!L48+Bawana_Spot!L48</f>
        <v>65.69</v>
      </c>
      <c r="L48" s="197">
        <f>PPCL_NG!S48+PPCL_Spot!S48+GT_NG!S48+GT_Spot!S48+Bawana_NG!S48+Bawana_RLNG!S48+Bawana_Spot!S48</f>
        <v>65.69</v>
      </c>
      <c r="M48" s="198">
        <f t="shared" si="3"/>
        <v>0</v>
      </c>
      <c r="N48" s="197">
        <f>PPCL_NG!M48+PPCL_Spot!M48+GT_NG!M48+GT_Spot!M48+Bawana_NG!M48+Bawana_RLNG!M48+Bawana_Spot!M48</f>
        <v>97.45</v>
      </c>
      <c r="O48" s="197">
        <f>PPCL_NG!T48+PPCL_Spot!T48+GT_NG!T48+GT_Spot!T48+Bawana_NG!T48+Bawana_RLNG!T48+Bawana_Spot!T48</f>
        <v>97.45</v>
      </c>
      <c r="P48" s="198">
        <f t="shared" si="4"/>
        <v>0</v>
      </c>
      <c r="Q48" s="198">
        <f t="shared" si="5"/>
        <v>0</v>
      </c>
    </row>
    <row r="49" spans="1:17">
      <c r="A49" s="33" t="s">
        <v>91</v>
      </c>
      <c r="B49" s="197">
        <f>PPCL_NG!I49+PPCL_Spot!I49+GT_NG!I49+GT_Spot!I49+Bawana_NG!I49+Bawana_RLNG!I49+Bawana_Spot!I49</f>
        <v>137.57</v>
      </c>
      <c r="C49" s="197">
        <f>PPCL_NG!P49+PPCL_Spot!P49+GT_NG!P49+GT_Spot!P49+Bawana_NG!P49+Bawana_RLNG!P49+Bawana_Spot!P49</f>
        <v>137.57</v>
      </c>
      <c r="D49" s="198">
        <f t="shared" si="0"/>
        <v>0</v>
      </c>
      <c r="E49" s="197">
        <f>PPCL_NG!J49+PPCL_Spot!J49+GT_NG!J49+GT_Spot!J49+Bawana_NG!J49+Bawana_RLNG!J49+Bawana_Spot!J49</f>
        <v>80.37</v>
      </c>
      <c r="F49" s="197">
        <f>PPCL_NG!Q49+PPCL_Spot!Q49+GT_NG!Q49+GT_Spot!Q49+Bawana_NG!Q49+Bawana_RLNG!Q49+Bawana_Spot!Q49</f>
        <v>80.37</v>
      </c>
      <c r="G49" s="198">
        <f t="shared" si="1"/>
        <v>0</v>
      </c>
      <c r="H49" s="197">
        <f>PPCL_NG!K49+PPCL_Spot!K49+GT_NG!K49+GT_Spot!K49+Bawana_NG!K49+Bawana_RLNG!K49+Bawana_Spot!K49</f>
        <v>14.78</v>
      </c>
      <c r="I49" s="197">
        <f>PPCL_NG!R49+PPCL_Spot!R49+GT_NG!R49+GT_Spot!R49+Bawana_NG!R49+Bawana_RLNG!R49+Bawana_Spot!R49</f>
        <v>14.78</v>
      </c>
      <c r="J49" s="198">
        <f t="shared" si="2"/>
        <v>0</v>
      </c>
      <c r="K49" s="197">
        <f>PPCL_NG!L49+PPCL_Spot!L49+GT_NG!L49+GT_Spot!L49+Bawana_NG!L49+Bawana_RLNG!L49+Bawana_Spot!L49</f>
        <v>65.69</v>
      </c>
      <c r="L49" s="197">
        <f>PPCL_NG!S49+PPCL_Spot!S49+GT_NG!S49+GT_Spot!S49+Bawana_NG!S49+Bawana_RLNG!S49+Bawana_Spot!S49</f>
        <v>65.69</v>
      </c>
      <c r="M49" s="198">
        <f t="shared" si="3"/>
        <v>0</v>
      </c>
      <c r="N49" s="197">
        <f>PPCL_NG!M49+PPCL_Spot!M49+GT_NG!M49+GT_Spot!M49+Bawana_NG!M49+Bawana_RLNG!M49+Bawana_Spot!M49</f>
        <v>97.45</v>
      </c>
      <c r="O49" s="197">
        <f>PPCL_NG!T49+PPCL_Spot!T49+GT_NG!T49+GT_Spot!T49+Bawana_NG!T49+Bawana_RLNG!T49+Bawana_Spot!T49</f>
        <v>97.45</v>
      </c>
      <c r="P49" s="198">
        <f t="shared" si="4"/>
        <v>0</v>
      </c>
      <c r="Q49" s="198">
        <f t="shared" si="5"/>
        <v>0</v>
      </c>
    </row>
    <row r="50" spans="1:17">
      <c r="A50" s="33" t="s">
        <v>92</v>
      </c>
      <c r="B50" s="197">
        <f>PPCL_NG!I50+PPCL_Spot!I50+GT_NG!I50+GT_Spot!I50+Bawana_NG!I50+Bawana_RLNG!I50+Bawana_Spot!I50</f>
        <v>137.57</v>
      </c>
      <c r="C50" s="197">
        <f>PPCL_NG!P50+PPCL_Spot!P50+GT_NG!P50+GT_Spot!P50+Bawana_NG!P50+Bawana_RLNG!P50+Bawana_Spot!P50</f>
        <v>137.57</v>
      </c>
      <c r="D50" s="198">
        <f t="shared" si="0"/>
        <v>0</v>
      </c>
      <c r="E50" s="197">
        <f>PPCL_NG!J50+PPCL_Spot!J50+GT_NG!J50+GT_Spot!J50+Bawana_NG!J50+Bawana_RLNG!J50+Bawana_Spot!J50</f>
        <v>80.37</v>
      </c>
      <c r="F50" s="197">
        <f>PPCL_NG!Q50+PPCL_Spot!Q50+GT_NG!Q50+GT_Spot!Q50+Bawana_NG!Q50+Bawana_RLNG!Q50+Bawana_Spot!Q50</f>
        <v>80.37</v>
      </c>
      <c r="G50" s="198">
        <f t="shared" si="1"/>
        <v>0</v>
      </c>
      <c r="H50" s="197">
        <f>PPCL_NG!K50+PPCL_Spot!K50+GT_NG!K50+GT_Spot!K50+Bawana_NG!K50+Bawana_RLNG!K50+Bawana_Spot!K50</f>
        <v>14.78</v>
      </c>
      <c r="I50" s="197">
        <f>PPCL_NG!R50+PPCL_Spot!R50+GT_NG!R50+GT_Spot!R50+Bawana_NG!R50+Bawana_RLNG!R50+Bawana_Spot!R50</f>
        <v>14.78</v>
      </c>
      <c r="J50" s="198">
        <f t="shared" si="2"/>
        <v>0</v>
      </c>
      <c r="K50" s="197">
        <f>PPCL_NG!L50+PPCL_Spot!L50+GT_NG!L50+GT_Spot!L50+Bawana_NG!L50+Bawana_RLNG!L50+Bawana_Spot!L50</f>
        <v>65.69</v>
      </c>
      <c r="L50" s="197">
        <f>PPCL_NG!S50+PPCL_Spot!S50+GT_NG!S50+GT_Spot!S50+Bawana_NG!S50+Bawana_RLNG!S50+Bawana_Spot!S50</f>
        <v>65.69</v>
      </c>
      <c r="M50" s="198">
        <f t="shared" si="3"/>
        <v>0</v>
      </c>
      <c r="N50" s="197">
        <f>PPCL_NG!M50+PPCL_Spot!M50+GT_NG!M50+GT_Spot!M50+Bawana_NG!M50+Bawana_RLNG!M50+Bawana_Spot!M50</f>
        <v>97.45</v>
      </c>
      <c r="O50" s="197">
        <f>PPCL_NG!T50+PPCL_Spot!T50+GT_NG!T50+GT_Spot!T50+Bawana_NG!T50+Bawana_RLNG!T50+Bawana_Spot!T50</f>
        <v>97.45</v>
      </c>
      <c r="P50" s="198">
        <f t="shared" si="4"/>
        <v>0</v>
      </c>
      <c r="Q50" s="198">
        <f t="shared" si="5"/>
        <v>0</v>
      </c>
    </row>
    <row r="51" spans="1:17">
      <c r="A51" s="33" t="s">
        <v>93</v>
      </c>
      <c r="B51" s="197">
        <f>PPCL_NG!I51+PPCL_Spot!I51+GT_NG!I51+GT_Spot!I51+Bawana_NG!I51+Bawana_RLNG!I51+Bawana_Spot!I51</f>
        <v>135.94</v>
      </c>
      <c r="C51" s="197">
        <f>PPCL_NG!P51+PPCL_Spot!P51+GT_NG!P51+GT_Spot!P51+Bawana_NG!P51+Bawana_RLNG!P51+Bawana_Spot!P51</f>
        <v>135.94</v>
      </c>
      <c r="D51" s="198">
        <f t="shared" si="0"/>
        <v>0</v>
      </c>
      <c r="E51" s="197">
        <f>PPCL_NG!J51+PPCL_Spot!J51+GT_NG!J51+GT_Spot!J51+Bawana_NG!J51+Bawana_RLNG!J51+Bawana_Spot!J51</f>
        <v>80.319999999999993</v>
      </c>
      <c r="F51" s="197">
        <f>PPCL_NG!Q51+PPCL_Spot!Q51+GT_NG!Q51+GT_Spot!Q51+Bawana_NG!Q51+Bawana_RLNG!Q51+Bawana_Spot!Q51</f>
        <v>80.319999999999993</v>
      </c>
      <c r="G51" s="198">
        <f t="shared" si="1"/>
        <v>0</v>
      </c>
      <c r="H51" s="197">
        <f>PPCL_NG!K51+PPCL_Spot!K51+GT_NG!K51+GT_Spot!K51+Bawana_NG!K51+Bawana_RLNG!K51+Bawana_Spot!K51</f>
        <v>12.84</v>
      </c>
      <c r="I51" s="197">
        <f>PPCL_NG!R51+PPCL_Spot!R51+GT_NG!R51+GT_Spot!R51+Bawana_NG!R51+Bawana_RLNG!R51+Bawana_Spot!R51</f>
        <v>12.84</v>
      </c>
      <c r="J51" s="198">
        <f t="shared" si="2"/>
        <v>0</v>
      </c>
      <c r="K51" s="197">
        <f>PPCL_NG!L51+PPCL_Spot!L51+GT_NG!L51+GT_Spot!L51+Bawana_NG!L51+Bawana_RLNG!L51+Bawana_Spot!L51</f>
        <v>65.37</v>
      </c>
      <c r="L51" s="197">
        <f>PPCL_NG!S51+PPCL_Spot!S51+GT_NG!S51+GT_Spot!S51+Bawana_NG!S51+Bawana_RLNG!S51+Bawana_Spot!S51</f>
        <v>65.37</v>
      </c>
      <c r="M51" s="198">
        <f t="shared" si="3"/>
        <v>0</v>
      </c>
      <c r="N51" s="197">
        <f>PPCL_NG!M51+PPCL_Spot!M51+GT_NG!M51+GT_Spot!M51+Bawana_NG!M51+Bawana_RLNG!M51+Bawana_Spot!M51</f>
        <v>97.39</v>
      </c>
      <c r="O51" s="197">
        <f>PPCL_NG!T51+PPCL_Spot!T51+GT_NG!T51+GT_Spot!T51+Bawana_NG!T51+Bawana_RLNG!T51+Bawana_Spot!T51</f>
        <v>97.39</v>
      </c>
      <c r="P51" s="198">
        <f t="shared" si="4"/>
        <v>0</v>
      </c>
      <c r="Q51" s="198">
        <f t="shared" si="5"/>
        <v>0</v>
      </c>
    </row>
    <row r="52" spans="1:17">
      <c r="A52" s="33" t="s">
        <v>94</v>
      </c>
      <c r="B52" s="197">
        <f>PPCL_NG!I52+PPCL_Spot!I52+GT_NG!I52+GT_Spot!I52+Bawana_NG!I52+Bawana_RLNG!I52+Bawana_Spot!I52</f>
        <v>135.94</v>
      </c>
      <c r="C52" s="197">
        <f>PPCL_NG!P52+PPCL_Spot!P52+GT_NG!P52+GT_Spot!P52+Bawana_NG!P52+Bawana_RLNG!P52+Bawana_Spot!P52</f>
        <v>135.94</v>
      </c>
      <c r="D52" s="198">
        <f t="shared" si="0"/>
        <v>0</v>
      </c>
      <c r="E52" s="197">
        <f>PPCL_NG!J52+PPCL_Spot!J52+GT_NG!J52+GT_Spot!J52+Bawana_NG!J52+Bawana_RLNG!J52+Bawana_Spot!J52</f>
        <v>80.319999999999993</v>
      </c>
      <c r="F52" s="197">
        <f>PPCL_NG!Q52+PPCL_Spot!Q52+GT_NG!Q52+GT_Spot!Q52+Bawana_NG!Q52+Bawana_RLNG!Q52+Bawana_Spot!Q52</f>
        <v>80.319999999999993</v>
      </c>
      <c r="G52" s="198">
        <f t="shared" si="1"/>
        <v>0</v>
      </c>
      <c r="H52" s="197">
        <f>PPCL_NG!K52+PPCL_Spot!K52+GT_NG!K52+GT_Spot!K52+Bawana_NG!K52+Bawana_RLNG!K52+Bawana_Spot!K52</f>
        <v>12.84</v>
      </c>
      <c r="I52" s="197">
        <f>PPCL_NG!R52+PPCL_Spot!R52+GT_NG!R52+GT_Spot!R52+Bawana_NG!R52+Bawana_RLNG!R52+Bawana_Spot!R52</f>
        <v>12.84</v>
      </c>
      <c r="J52" s="198">
        <f t="shared" si="2"/>
        <v>0</v>
      </c>
      <c r="K52" s="197">
        <f>PPCL_NG!L52+PPCL_Spot!L52+GT_NG!L52+GT_Spot!L52+Bawana_NG!L52+Bawana_RLNG!L52+Bawana_Spot!L52</f>
        <v>65.37</v>
      </c>
      <c r="L52" s="197">
        <f>PPCL_NG!S52+PPCL_Spot!S52+GT_NG!S52+GT_Spot!S52+Bawana_NG!S52+Bawana_RLNG!S52+Bawana_Spot!S52</f>
        <v>65.37</v>
      </c>
      <c r="M52" s="198">
        <f t="shared" si="3"/>
        <v>0</v>
      </c>
      <c r="N52" s="197">
        <f>PPCL_NG!M52+PPCL_Spot!M52+GT_NG!M52+GT_Spot!M52+Bawana_NG!M52+Bawana_RLNG!M52+Bawana_Spot!M52</f>
        <v>97.39</v>
      </c>
      <c r="O52" s="197">
        <f>PPCL_NG!T52+PPCL_Spot!T52+GT_NG!T52+GT_Spot!T52+Bawana_NG!T52+Bawana_RLNG!T52+Bawana_Spot!T52</f>
        <v>97.39</v>
      </c>
      <c r="P52" s="198">
        <f t="shared" si="4"/>
        <v>0</v>
      </c>
      <c r="Q52" s="198">
        <f t="shared" si="5"/>
        <v>0</v>
      </c>
    </row>
    <row r="53" spans="1:17">
      <c r="A53" s="33" t="s">
        <v>95</v>
      </c>
      <c r="B53" s="197">
        <f>PPCL_NG!I53+PPCL_Spot!I53+GT_NG!I53+GT_Spot!I53+Bawana_NG!I53+Bawana_RLNG!I53+Bawana_Spot!I53</f>
        <v>135.94</v>
      </c>
      <c r="C53" s="197">
        <f>PPCL_NG!P53+PPCL_Spot!P53+GT_NG!P53+GT_Spot!P53+Bawana_NG!P53+Bawana_RLNG!P53+Bawana_Spot!P53</f>
        <v>135.94</v>
      </c>
      <c r="D53" s="198">
        <f t="shared" si="0"/>
        <v>0</v>
      </c>
      <c r="E53" s="197">
        <f>PPCL_NG!J53+PPCL_Spot!J53+GT_NG!J53+GT_Spot!J53+Bawana_NG!J53+Bawana_RLNG!J53+Bawana_Spot!J53</f>
        <v>80.319999999999993</v>
      </c>
      <c r="F53" s="197">
        <f>PPCL_NG!Q53+PPCL_Spot!Q53+GT_NG!Q53+GT_Spot!Q53+Bawana_NG!Q53+Bawana_RLNG!Q53+Bawana_Spot!Q53</f>
        <v>80.319999999999993</v>
      </c>
      <c r="G53" s="198">
        <f t="shared" si="1"/>
        <v>0</v>
      </c>
      <c r="H53" s="197">
        <f>PPCL_NG!K53+PPCL_Spot!K53+GT_NG!K53+GT_Spot!K53+Bawana_NG!K53+Bawana_RLNG!K53+Bawana_Spot!K53</f>
        <v>9.84</v>
      </c>
      <c r="I53" s="197">
        <f>PPCL_NG!R53+PPCL_Spot!R53+GT_NG!R53+GT_Spot!R53+Bawana_NG!R53+Bawana_RLNG!R53+Bawana_Spot!R53</f>
        <v>9.84</v>
      </c>
      <c r="J53" s="198">
        <f t="shared" si="2"/>
        <v>0</v>
      </c>
      <c r="K53" s="197">
        <f>PPCL_NG!L53+PPCL_Spot!L53+GT_NG!L53+GT_Spot!L53+Bawana_NG!L53+Bawana_RLNG!L53+Bawana_Spot!L53</f>
        <v>65.37</v>
      </c>
      <c r="L53" s="197">
        <f>PPCL_NG!S53+PPCL_Spot!S53+GT_NG!S53+GT_Spot!S53+Bawana_NG!S53+Bawana_RLNG!S53+Bawana_Spot!S53</f>
        <v>65.37</v>
      </c>
      <c r="M53" s="198">
        <f t="shared" si="3"/>
        <v>0</v>
      </c>
      <c r="N53" s="197">
        <f>PPCL_NG!M53+PPCL_Spot!M53+GT_NG!M53+GT_Spot!M53+Bawana_NG!M53+Bawana_RLNG!M53+Bawana_Spot!M53</f>
        <v>97.39</v>
      </c>
      <c r="O53" s="197">
        <f>PPCL_NG!T53+PPCL_Spot!T53+GT_NG!T53+GT_Spot!T53+Bawana_NG!T53+Bawana_RLNG!T53+Bawana_Spot!T53</f>
        <v>97.39</v>
      </c>
      <c r="P53" s="198">
        <f t="shared" si="4"/>
        <v>0</v>
      </c>
      <c r="Q53" s="198">
        <f t="shared" si="5"/>
        <v>0</v>
      </c>
    </row>
    <row r="54" spans="1:17">
      <c r="A54" s="33" t="s">
        <v>96</v>
      </c>
      <c r="B54" s="197">
        <f>PPCL_NG!I54+PPCL_Spot!I54+GT_NG!I54+GT_Spot!I54+Bawana_NG!I54+Bawana_RLNG!I54+Bawana_Spot!I54</f>
        <v>135.94</v>
      </c>
      <c r="C54" s="197">
        <f>PPCL_NG!P54+PPCL_Spot!P54+GT_NG!P54+GT_Spot!P54+Bawana_NG!P54+Bawana_RLNG!P54+Bawana_Spot!P54</f>
        <v>135.94</v>
      </c>
      <c r="D54" s="198">
        <f t="shared" si="0"/>
        <v>0</v>
      </c>
      <c r="E54" s="197">
        <f>PPCL_NG!J54+PPCL_Spot!J54+GT_NG!J54+GT_Spot!J54+Bawana_NG!J54+Bawana_RLNG!J54+Bawana_Spot!J54</f>
        <v>80.319999999999993</v>
      </c>
      <c r="F54" s="197">
        <f>PPCL_NG!Q54+PPCL_Spot!Q54+GT_NG!Q54+GT_Spot!Q54+Bawana_NG!Q54+Bawana_RLNG!Q54+Bawana_Spot!Q54</f>
        <v>80.319999999999993</v>
      </c>
      <c r="G54" s="198">
        <f t="shared" si="1"/>
        <v>0</v>
      </c>
      <c r="H54" s="197">
        <f>PPCL_NG!K54+PPCL_Spot!K54+GT_NG!K54+GT_Spot!K54+Bawana_NG!K54+Bawana_RLNG!K54+Bawana_Spot!K54</f>
        <v>9.84</v>
      </c>
      <c r="I54" s="197">
        <f>PPCL_NG!R54+PPCL_Spot!R54+GT_NG!R54+GT_Spot!R54+Bawana_NG!R54+Bawana_RLNG!R54+Bawana_Spot!R54</f>
        <v>9.84</v>
      </c>
      <c r="J54" s="198">
        <f t="shared" si="2"/>
        <v>0</v>
      </c>
      <c r="K54" s="197">
        <f>PPCL_NG!L54+PPCL_Spot!L54+GT_NG!L54+GT_Spot!L54+Bawana_NG!L54+Bawana_RLNG!L54+Bawana_Spot!L54</f>
        <v>65.37</v>
      </c>
      <c r="L54" s="197">
        <f>PPCL_NG!S54+PPCL_Spot!S54+GT_NG!S54+GT_Spot!S54+Bawana_NG!S54+Bawana_RLNG!S54+Bawana_Spot!S54</f>
        <v>65.37</v>
      </c>
      <c r="M54" s="198">
        <f t="shared" si="3"/>
        <v>0</v>
      </c>
      <c r="N54" s="197">
        <f>PPCL_NG!M54+PPCL_Spot!M54+GT_NG!M54+GT_Spot!M54+Bawana_NG!M54+Bawana_RLNG!M54+Bawana_Spot!M54</f>
        <v>97.39</v>
      </c>
      <c r="O54" s="197">
        <f>PPCL_NG!T54+PPCL_Spot!T54+GT_NG!T54+GT_Spot!T54+Bawana_NG!T54+Bawana_RLNG!T54+Bawana_Spot!T54</f>
        <v>97.39</v>
      </c>
      <c r="P54" s="198">
        <f t="shared" si="4"/>
        <v>0</v>
      </c>
      <c r="Q54" s="198">
        <f t="shared" si="5"/>
        <v>0</v>
      </c>
    </row>
    <row r="55" spans="1:17">
      <c r="A55" s="33" t="s">
        <v>97</v>
      </c>
      <c r="B55" s="197">
        <f>PPCL_NG!I55+PPCL_Spot!I55+GT_NG!I55+GT_Spot!I55+Bawana_NG!I55+Bawana_RLNG!I55+Bawana_Spot!I55</f>
        <v>135.94</v>
      </c>
      <c r="C55" s="197">
        <f>PPCL_NG!P55+PPCL_Spot!P55+GT_NG!P55+GT_Spot!P55+Bawana_NG!P55+Bawana_RLNG!P55+Bawana_Spot!P55</f>
        <v>135.94</v>
      </c>
      <c r="D55" s="198">
        <f t="shared" si="0"/>
        <v>0</v>
      </c>
      <c r="E55" s="197">
        <f>PPCL_NG!J55+PPCL_Spot!J55+GT_NG!J55+GT_Spot!J55+Bawana_NG!J55+Bawana_RLNG!J55+Bawana_Spot!J55</f>
        <v>80.319999999999993</v>
      </c>
      <c r="F55" s="197">
        <f>PPCL_NG!Q55+PPCL_Spot!Q55+GT_NG!Q55+GT_Spot!Q55+Bawana_NG!Q55+Bawana_RLNG!Q55+Bawana_Spot!Q55</f>
        <v>80.319999999999993</v>
      </c>
      <c r="G55" s="198">
        <f t="shared" si="1"/>
        <v>0</v>
      </c>
      <c r="H55" s="197">
        <f>PPCL_NG!K55+PPCL_Spot!K55+GT_NG!K55+GT_Spot!K55+Bawana_NG!K55+Bawana_RLNG!K55+Bawana_Spot!K55</f>
        <v>9.84</v>
      </c>
      <c r="I55" s="197">
        <f>PPCL_NG!R55+PPCL_Spot!R55+GT_NG!R55+GT_Spot!R55+Bawana_NG!R55+Bawana_RLNG!R55+Bawana_Spot!R55</f>
        <v>9.84</v>
      </c>
      <c r="J55" s="198">
        <f t="shared" si="2"/>
        <v>0</v>
      </c>
      <c r="K55" s="197">
        <f>PPCL_NG!L55+PPCL_Spot!L55+GT_NG!L55+GT_Spot!L55+Bawana_NG!L55+Bawana_RLNG!L55+Bawana_Spot!L55</f>
        <v>65.37</v>
      </c>
      <c r="L55" s="197">
        <f>PPCL_NG!S55+PPCL_Spot!S55+GT_NG!S55+GT_Spot!S55+Bawana_NG!S55+Bawana_RLNG!S55+Bawana_Spot!S55</f>
        <v>65.37</v>
      </c>
      <c r="M55" s="198">
        <f t="shared" si="3"/>
        <v>0</v>
      </c>
      <c r="N55" s="197">
        <f>PPCL_NG!M55+PPCL_Spot!M55+GT_NG!M55+GT_Spot!M55+Bawana_NG!M55+Bawana_RLNG!M55+Bawana_Spot!M55</f>
        <v>97.39</v>
      </c>
      <c r="O55" s="197">
        <f>PPCL_NG!T55+PPCL_Spot!T55+GT_NG!T55+GT_Spot!T55+Bawana_NG!T55+Bawana_RLNG!T55+Bawana_Spot!T55</f>
        <v>97.39</v>
      </c>
      <c r="P55" s="198">
        <f t="shared" si="4"/>
        <v>0</v>
      </c>
      <c r="Q55" s="198">
        <f t="shared" si="5"/>
        <v>0</v>
      </c>
    </row>
    <row r="56" spans="1:17">
      <c r="A56" s="33" t="s">
        <v>98</v>
      </c>
      <c r="B56" s="197">
        <f>PPCL_NG!I56+PPCL_Spot!I56+GT_NG!I56+GT_Spot!I56+Bawana_NG!I56+Bawana_RLNG!I56+Bawana_Spot!I56</f>
        <v>135.94</v>
      </c>
      <c r="C56" s="197">
        <f>PPCL_NG!P56+PPCL_Spot!P56+GT_NG!P56+GT_Spot!P56+Bawana_NG!P56+Bawana_RLNG!P56+Bawana_Spot!P56</f>
        <v>135.94</v>
      </c>
      <c r="D56" s="198">
        <f t="shared" si="0"/>
        <v>0</v>
      </c>
      <c r="E56" s="197">
        <f>PPCL_NG!J56+PPCL_Spot!J56+GT_NG!J56+GT_Spot!J56+Bawana_NG!J56+Bawana_RLNG!J56+Bawana_Spot!J56</f>
        <v>80.319999999999993</v>
      </c>
      <c r="F56" s="197">
        <f>PPCL_NG!Q56+PPCL_Spot!Q56+GT_NG!Q56+GT_Spot!Q56+Bawana_NG!Q56+Bawana_RLNG!Q56+Bawana_Spot!Q56</f>
        <v>80.319999999999993</v>
      </c>
      <c r="G56" s="198">
        <f t="shared" si="1"/>
        <v>0</v>
      </c>
      <c r="H56" s="197">
        <f>PPCL_NG!K56+PPCL_Spot!K56+GT_NG!K56+GT_Spot!K56+Bawana_NG!K56+Bawana_RLNG!K56+Bawana_Spot!K56</f>
        <v>9.84</v>
      </c>
      <c r="I56" s="197">
        <f>PPCL_NG!R56+PPCL_Spot!R56+GT_NG!R56+GT_Spot!R56+Bawana_NG!R56+Bawana_RLNG!R56+Bawana_Spot!R56</f>
        <v>9.84</v>
      </c>
      <c r="J56" s="198">
        <f t="shared" si="2"/>
        <v>0</v>
      </c>
      <c r="K56" s="197">
        <f>PPCL_NG!L56+PPCL_Spot!L56+GT_NG!L56+GT_Spot!L56+Bawana_NG!L56+Bawana_RLNG!L56+Bawana_Spot!L56</f>
        <v>65.37</v>
      </c>
      <c r="L56" s="197">
        <f>PPCL_NG!S56+PPCL_Spot!S56+GT_NG!S56+GT_Spot!S56+Bawana_NG!S56+Bawana_RLNG!S56+Bawana_Spot!S56</f>
        <v>65.37</v>
      </c>
      <c r="M56" s="198">
        <f t="shared" si="3"/>
        <v>0</v>
      </c>
      <c r="N56" s="197">
        <f>PPCL_NG!M56+PPCL_Spot!M56+GT_NG!M56+GT_Spot!M56+Bawana_NG!M56+Bawana_RLNG!M56+Bawana_Spot!M56</f>
        <v>97.39</v>
      </c>
      <c r="O56" s="197">
        <f>PPCL_NG!T56+PPCL_Spot!T56+GT_NG!T56+GT_Spot!T56+Bawana_NG!T56+Bawana_RLNG!T56+Bawana_Spot!T56</f>
        <v>97.39</v>
      </c>
      <c r="P56" s="198">
        <f t="shared" si="4"/>
        <v>0</v>
      </c>
      <c r="Q56" s="198">
        <f t="shared" si="5"/>
        <v>0</v>
      </c>
    </row>
    <row r="57" spans="1:17">
      <c r="A57" s="33" t="s">
        <v>99</v>
      </c>
      <c r="B57" s="197">
        <f>PPCL_NG!I57+PPCL_Spot!I57+GT_NG!I57+GT_Spot!I57+Bawana_NG!I57+Bawana_RLNG!I57+Bawana_Spot!I57</f>
        <v>135.94</v>
      </c>
      <c r="C57" s="197">
        <f>PPCL_NG!P57+PPCL_Spot!P57+GT_NG!P57+GT_Spot!P57+Bawana_NG!P57+Bawana_RLNG!P57+Bawana_Spot!P57</f>
        <v>135.94</v>
      </c>
      <c r="D57" s="198">
        <f t="shared" si="0"/>
        <v>0</v>
      </c>
      <c r="E57" s="197">
        <f>PPCL_NG!J57+PPCL_Spot!J57+GT_NG!J57+GT_Spot!J57+Bawana_NG!J57+Bawana_RLNG!J57+Bawana_Spot!J57</f>
        <v>80.319999999999993</v>
      </c>
      <c r="F57" s="197">
        <f>PPCL_NG!Q57+PPCL_Spot!Q57+GT_NG!Q57+GT_Spot!Q57+Bawana_NG!Q57+Bawana_RLNG!Q57+Bawana_Spot!Q57</f>
        <v>80.319999999999993</v>
      </c>
      <c r="G57" s="198">
        <f t="shared" si="1"/>
        <v>0</v>
      </c>
      <c r="H57" s="197">
        <f>PPCL_NG!K57+PPCL_Spot!K57+GT_NG!K57+GT_Spot!K57+Bawana_NG!K57+Bawana_RLNG!K57+Bawana_Spot!K57</f>
        <v>7.84</v>
      </c>
      <c r="I57" s="197">
        <f>PPCL_NG!R57+PPCL_Spot!R57+GT_NG!R57+GT_Spot!R57+Bawana_NG!R57+Bawana_RLNG!R57+Bawana_Spot!R57</f>
        <v>7.84</v>
      </c>
      <c r="J57" s="198">
        <f t="shared" si="2"/>
        <v>0</v>
      </c>
      <c r="K57" s="197">
        <f>PPCL_NG!L57+PPCL_Spot!L57+GT_NG!L57+GT_Spot!L57+Bawana_NG!L57+Bawana_RLNG!L57+Bawana_Spot!L57</f>
        <v>65.37</v>
      </c>
      <c r="L57" s="197">
        <f>PPCL_NG!S57+PPCL_Spot!S57+GT_NG!S57+GT_Spot!S57+Bawana_NG!S57+Bawana_RLNG!S57+Bawana_Spot!S57</f>
        <v>65.37</v>
      </c>
      <c r="M57" s="198">
        <f t="shared" si="3"/>
        <v>0</v>
      </c>
      <c r="N57" s="197">
        <f>PPCL_NG!M57+PPCL_Spot!M57+GT_NG!M57+GT_Spot!M57+Bawana_NG!M57+Bawana_RLNG!M57+Bawana_Spot!M57</f>
        <v>97.39</v>
      </c>
      <c r="O57" s="197">
        <f>PPCL_NG!T57+PPCL_Spot!T57+GT_NG!T57+GT_Spot!T57+Bawana_NG!T57+Bawana_RLNG!T57+Bawana_Spot!T57</f>
        <v>97.39</v>
      </c>
      <c r="P57" s="198">
        <f t="shared" si="4"/>
        <v>0</v>
      </c>
      <c r="Q57" s="198">
        <f t="shared" si="5"/>
        <v>0</v>
      </c>
    </row>
    <row r="58" spans="1:17">
      <c r="A58" s="33" t="s">
        <v>100</v>
      </c>
      <c r="B58" s="197">
        <f>PPCL_NG!I58+PPCL_Spot!I58+GT_NG!I58+GT_Spot!I58+Bawana_NG!I58+Bawana_RLNG!I58+Bawana_Spot!I58</f>
        <v>135.94</v>
      </c>
      <c r="C58" s="197">
        <f>PPCL_NG!P58+PPCL_Spot!P58+GT_NG!P58+GT_Spot!P58+Bawana_NG!P58+Bawana_RLNG!P58+Bawana_Spot!P58</f>
        <v>135.94</v>
      </c>
      <c r="D58" s="198">
        <f t="shared" si="0"/>
        <v>0</v>
      </c>
      <c r="E58" s="197">
        <f>PPCL_NG!J58+PPCL_Spot!J58+GT_NG!J58+GT_Spot!J58+Bawana_NG!J58+Bawana_RLNG!J58+Bawana_Spot!J58</f>
        <v>80.319999999999993</v>
      </c>
      <c r="F58" s="197">
        <f>PPCL_NG!Q58+PPCL_Spot!Q58+GT_NG!Q58+GT_Spot!Q58+Bawana_NG!Q58+Bawana_RLNG!Q58+Bawana_Spot!Q58</f>
        <v>80.319999999999993</v>
      </c>
      <c r="G58" s="198">
        <f t="shared" si="1"/>
        <v>0</v>
      </c>
      <c r="H58" s="197">
        <f>PPCL_NG!K58+PPCL_Spot!K58+GT_NG!K58+GT_Spot!K58+Bawana_NG!K58+Bawana_RLNG!K58+Bawana_Spot!K58</f>
        <v>7.84</v>
      </c>
      <c r="I58" s="197">
        <f>PPCL_NG!R58+PPCL_Spot!R58+GT_NG!R58+GT_Spot!R58+Bawana_NG!R58+Bawana_RLNG!R58+Bawana_Spot!R58</f>
        <v>7.84</v>
      </c>
      <c r="J58" s="198">
        <f t="shared" si="2"/>
        <v>0</v>
      </c>
      <c r="K58" s="197">
        <f>PPCL_NG!L58+PPCL_Spot!L58+GT_NG!L58+GT_Spot!L58+Bawana_NG!L58+Bawana_RLNG!L58+Bawana_Spot!L58</f>
        <v>65.37</v>
      </c>
      <c r="L58" s="197">
        <f>PPCL_NG!S58+PPCL_Spot!S58+GT_NG!S58+GT_Spot!S58+Bawana_NG!S58+Bawana_RLNG!S58+Bawana_Spot!S58</f>
        <v>65.37</v>
      </c>
      <c r="M58" s="198">
        <f t="shared" si="3"/>
        <v>0</v>
      </c>
      <c r="N58" s="197">
        <f>PPCL_NG!M58+PPCL_Spot!M58+GT_NG!M58+GT_Spot!M58+Bawana_NG!M58+Bawana_RLNG!M58+Bawana_Spot!M58</f>
        <v>97.39</v>
      </c>
      <c r="O58" s="197">
        <f>PPCL_NG!T58+PPCL_Spot!T58+GT_NG!T58+GT_Spot!T58+Bawana_NG!T58+Bawana_RLNG!T58+Bawana_Spot!T58</f>
        <v>97.39</v>
      </c>
      <c r="P58" s="198">
        <f t="shared" si="4"/>
        <v>0</v>
      </c>
      <c r="Q58" s="198">
        <f t="shared" si="5"/>
        <v>0</v>
      </c>
    </row>
    <row r="59" spans="1:17">
      <c r="A59" s="33" t="s">
        <v>101</v>
      </c>
      <c r="B59" s="197">
        <f>PPCL_NG!I59+PPCL_Spot!I59+GT_NG!I59+GT_Spot!I59+Bawana_NG!I59+Bawana_RLNG!I59+Bawana_Spot!I59</f>
        <v>135.57999999999998</v>
      </c>
      <c r="C59" s="197">
        <f>PPCL_NG!P59+PPCL_Spot!P59+GT_NG!P59+GT_Spot!P59+Bawana_NG!P59+Bawana_RLNG!P59+Bawana_Spot!P59</f>
        <v>135.57642688280987</v>
      </c>
      <c r="D59" s="198">
        <f t="shared" si="0"/>
        <v>3.5731171901147718E-3</v>
      </c>
      <c r="E59" s="197">
        <f>PPCL_NG!J59+PPCL_Spot!J59+GT_NG!J59+GT_Spot!J59+Bawana_NG!J59+Bawana_RLNG!J59+Bawana_Spot!J59</f>
        <v>80.069999999999993</v>
      </c>
      <c r="F59" s="197">
        <f>PPCL_NG!Q59+PPCL_Spot!Q59+GT_NG!Q59+GT_Spot!Q59+Bawana_NG!Q59+Bawana_RLNG!Q59+Bawana_Spot!Q59</f>
        <v>80.067399527186751</v>
      </c>
      <c r="G59" s="198">
        <f t="shared" si="1"/>
        <v>2.6004728132420496E-3</v>
      </c>
      <c r="H59" s="197">
        <f>PPCL_NG!K59+PPCL_Spot!K59+GT_NG!K59+GT_Spot!K59+Bawana_NG!K59+Bawana_RLNG!K59+Bawana_Spot!K59</f>
        <v>7.84</v>
      </c>
      <c r="I59" s="197">
        <f>PPCL_NG!R59+PPCL_Spot!R59+GT_NG!R59+GT_Spot!R59+Bawana_NG!R59+Bawana_RLNG!R59+Bawana_Spot!R59</f>
        <v>7.84</v>
      </c>
      <c r="J59" s="198">
        <f t="shared" si="2"/>
        <v>0</v>
      </c>
      <c r="K59" s="197">
        <f>PPCL_NG!L59+PPCL_Spot!L59+GT_NG!L59+GT_Spot!L59+Bawana_NG!L59+Bawana_RLNG!L59+Bawana_Spot!L59</f>
        <v>65.31</v>
      </c>
      <c r="L59" s="197">
        <f>PPCL_NG!S59+PPCL_Spot!S59+GT_NG!S59+GT_Spot!S59+Bawana_NG!S59+Bawana_RLNG!S59+Bawana_Spot!S59</f>
        <v>65.309422492401211</v>
      </c>
      <c r="M59" s="198">
        <f t="shared" si="3"/>
        <v>5.7750759879127145E-4</v>
      </c>
      <c r="N59" s="197">
        <f>PPCL_NG!M59+PPCL_Spot!M59+GT_NG!M59+GT_Spot!M59+Bawana_NG!M59+Bawana_RLNG!M59+Bawana_Spot!M59</f>
        <v>97.07</v>
      </c>
      <c r="O59" s="197">
        <f>PPCL_NG!T59+PPCL_Spot!T59+GT_NG!T59+GT_Spot!T59+Bawana_NG!T59+Bawana_RLNG!T59+Bawana_Spot!T59</f>
        <v>97.066751097602165</v>
      </c>
      <c r="P59" s="198">
        <f t="shared" si="4"/>
        <v>3.2489023978286014E-3</v>
      </c>
      <c r="Q59" s="198">
        <f t="shared" si="5"/>
        <v>9.9999999999766942E-3</v>
      </c>
    </row>
    <row r="60" spans="1:17">
      <c r="A60" s="33" t="s">
        <v>102</v>
      </c>
      <c r="B60" s="197">
        <f>PPCL_NG!I60+PPCL_Spot!I60+GT_NG!I60+GT_Spot!I60+Bawana_NG!I60+Bawana_RLNG!I60+Bawana_Spot!I60</f>
        <v>135.57999999999998</v>
      </c>
      <c r="C60" s="197">
        <f>PPCL_NG!P60+PPCL_Spot!P60+GT_NG!P60+GT_Spot!P60+Bawana_NG!P60+Bawana_RLNG!P60+Bawana_Spot!P60</f>
        <v>135.57642688280987</v>
      </c>
      <c r="D60" s="198">
        <f t="shared" si="0"/>
        <v>3.5731171901147718E-3</v>
      </c>
      <c r="E60" s="197">
        <f>PPCL_NG!J60+PPCL_Spot!J60+GT_NG!J60+GT_Spot!J60+Bawana_NG!J60+Bawana_RLNG!J60+Bawana_Spot!J60</f>
        <v>80.069999999999993</v>
      </c>
      <c r="F60" s="197">
        <f>PPCL_NG!Q60+PPCL_Spot!Q60+GT_NG!Q60+GT_Spot!Q60+Bawana_NG!Q60+Bawana_RLNG!Q60+Bawana_Spot!Q60</f>
        <v>80.067399527186751</v>
      </c>
      <c r="G60" s="198">
        <f t="shared" si="1"/>
        <v>2.6004728132420496E-3</v>
      </c>
      <c r="H60" s="197">
        <f>PPCL_NG!K60+PPCL_Spot!K60+GT_NG!K60+GT_Spot!K60+Bawana_NG!K60+Bawana_RLNG!K60+Bawana_Spot!K60</f>
        <v>7.84</v>
      </c>
      <c r="I60" s="197">
        <f>PPCL_NG!R60+PPCL_Spot!R60+GT_NG!R60+GT_Spot!R60+Bawana_NG!R60+Bawana_RLNG!R60+Bawana_Spot!R60</f>
        <v>7.84</v>
      </c>
      <c r="J60" s="198">
        <f t="shared" si="2"/>
        <v>0</v>
      </c>
      <c r="K60" s="197">
        <f>PPCL_NG!L60+PPCL_Spot!L60+GT_NG!L60+GT_Spot!L60+Bawana_NG!L60+Bawana_RLNG!L60+Bawana_Spot!L60</f>
        <v>65.31</v>
      </c>
      <c r="L60" s="197">
        <f>PPCL_NG!S60+PPCL_Spot!S60+GT_NG!S60+GT_Spot!S60+Bawana_NG!S60+Bawana_RLNG!S60+Bawana_Spot!S60</f>
        <v>65.309422492401211</v>
      </c>
      <c r="M60" s="198">
        <f t="shared" si="3"/>
        <v>5.7750759879127145E-4</v>
      </c>
      <c r="N60" s="197">
        <f>PPCL_NG!M60+PPCL_Spot!M60+GT_NG!M60+GT_Spot!M60+Bawana_NG!M60+Bawana_RLNG!M60+Bawana_Spot!M60</f>
        <v>97.07</v>
      </c>
      <c r="O60" s="197">
        <f>PPCL_NG!T60+PPCL_Spot!T60+GT_NG!T60+GT_Spot!T60+Bawana_NG!T60+Bawana_RLNG!T60+Bawana_Spot!T60</f>
        <v>97.066751097602165</v>
      </c>
      <c r="P60" s="198">
        <f t="shared" si="4"/>
        <v>3.2489023978286014E-3</v>
      </c>
      <c r="Q60" s="198">
        <f t="shared" si="5"/>
        <v>9.9999999999766942E-3</v>
      </c>
    </row>
    <row r="61" spans="1:17">
      <c r="A61" s="33" t="s">
        <v>103</v>
      </c>
      <c r="B61" s="197">
        <f>PPCL_NG!I61+PPCL_Spot!I61+GT_NG!I61+GT_Spot!I61+Bawana_NG!I61+Bawana_RLNG!I61+Bawana_Spot!I61</f>
        <v>135.57999999999998</v>
      </c>
      <c r="C61" s="197">
        <f>PPCL_NG!P61+PPCL_Spot!P61+GT_NG!P61+GT_Spot!P61+Bawana_NG!P61+Bawana_RLNG!P61+Bawana_Spot!P61</f>
        <v>135.57642688280987</v>
      </c>
      <c r="D61" s="198">
        <f t="shared" si="0"/>
        <v>3.5731171901147718E-3</v>
      </c>
      <c r="E61" s="197">
        <f>PPCL_NG!J61+PPCL_Spot!J61+GT_NG!J61+GT_Spot!J61+Bawana_NG!J61+Bawana_RLNG!J61+Bawana_Spot!J61</f>
        <v>80.069999999999993</v>
      </c>
      <c r="F61" s="197">
        <f>PPCL_NG!Q61+PPCL_Spot!Q61+GT_NG!Q61+GT_Spot!Q61+Bawana_NG!Q61+Bawana_RLNG!Q61+Bawana_Spot!Q61</f>
        <v>80.067399527186751</v>
      </c>
      <c r="G61" s="198">
        <f t="shared" si="1"/>
        <v>2.6004728132420496E-3</v>
      </c>
      <c r="H61" s="197">
        <f>PPCL_NG!K61+PPCL_Spot!K61+GT_NG!K61+GT_Spot!K61+Bawana_NG!K61+Bawana_RLNG!K61+Bawana_Spot!K61</f>
        <v>7.84</v>
      </c>
      <c r="I61" s="197">
        <f>PPCL_NG!R61+PPCL_Spot!R61+GT_NG!R61+GT_Spot!R61+Bawana_NG!R61+Bawana_RLNG!R61+Bawana_Spot!R61</f>
        <v>7.84</v>
      </c>
      <c r="J61" s="198">
        <f t="shared" si="2"/>
        <v>0</v>
      </c>
      <c r="K61" s="197">
        <f>PPCL_NG!L61+PPCL_Spot!L61+GT_NG!L61+GT_Spot!L61+Bawana_NG!L61+Bawana_RLNG!L61+Bawana_Spot!L61</f>
        <v>65.31</v>
      </c>
      <c r="L61" s="197">
        <f>PPCL_NG!S61+PPCL_Spot!S61+GT_NG!S61+GT_Spot!S61+Bawana_NG!S61+Bawana_RLNG!S61+Bawana_Spot!S61</f>
        <v>65.309422492401211</v>
      </c>
      <c r="M61" s="198">
        <f t="shared" si="3"/>
        <v>5.7750759879127145E-4</v>
      </c>
      <c r="N61" s="197">
        <f>PPCL_NG!M61+PPCL_Spot!M61+GT_NG!M61+GT_Spot!M61+Bawana_NG!M61+Bawana_RLNG!M61+Bawana_Spot!M61</f>
        <v>97.07</v>
      </c>
      <c r="O61" s="197">
        <f>PPCL_NG!T61+PPCL_Spot!T61+GT_NG!T61+GT_Spot!T61+Bawana_NG!T61+Bawana_RLNG!T61+Bawana_Spot!T61</f>
        <v>97.066751097602165</v>
      </c>
      <c r="P61" s="198">
        <f t="shared" si="4"/>
        <v>3.2489023978286014E-3</v>
      </c>
      <c r="Q61" s="198">
        <f t="shared" si="5"/>
        <v>9.9999999999766942E-3</v>
      </c>
    </row>
    <row r="62" spans="1:17">
      <c r="A62" s="33" t="s">
        <v>104</v>
      </c>
      <c r="B62" s="197">
        <f>PPCL_NG!I62+PPCL_Spot!I62+GT_NG!I62+GT_Spot!I62+Bawana_NG!I62+Bawana_RLNG!I62+Bawana_Spot!I62</f>
        <v>135.57999999999998</v>
      </c>
      <c r="C62" s="197">
        <f>PPCL_NG!P62+PPCL_Spot!P62+GT_NG!P62+GT_Spot!P62+Bawana_NG!P62+Bawana_RLNG!P62+Bawana_Spot!P62</f>
        <v>135.57642688280987</v>
      </c>
      <c r="D62" s="198">
        <f t="shared" si="0"/>
        <v>3.5731171901147718E-3</v>
      </c>
      <c r="E62" s="197">
        <f>PPCL_NG!J62+PPCL_Spot!J62+GT_NG!J62+GT_Spot!J62+Bawana_NG!J62+Bawana_RLNG!J62+Bawana_Spot!J62</f>
        <v>80.069999999999993</v>
      </c>
      <c r="F62" s="197">
        <f>PPCL_NG!Q62+PPCL_Spot!Q62+GT_NG!Q62+GT_Spot!Q62+Bawana_NG!Q62+Bawana_RLNG!Q62+Bawana_Spot!Q62</f>
        <v>80.067399527186751</v>
      </c>
      <c r="G62" s="198">
        <f t="shared" si="1"/>
        <v>2.6004728132420496E-3</v>
      </c>
      <c r="H62" s="197">
        <f>PPCL_NG!K62+PPCL_Spot!K62+GT_NG!K62+GT_Spot!K62+Bawana_NG!K62+Bawana_RLNG!K62+Bawana_Spot!K62</f>
        <v>7.84</v>
      </c>
      <c r="I62" s="197">
        <f>PPCL_NG!R62+PPCL_Spot!R62+GT_NG!R62+GT_Spot!R62+Bawana_NG!R62+Bawana_RLNG!R62+Bawana_Spot!R62</f>
        <v>7.84</v>
      </c>
      <c r="J62" s="198">
        <f t="shared" si="2"/>
        <v>0</v>
      </c>
      <c r="K62" s="197">
        <f>PPCL_NG!L62+PPCL_Spot!L62+GT_NG!L62+GT_Spot!L62+Bawana_NG!L62+Bawana_RLNG!L62+Bawana_Spot!L62</f>
        <v>65.31</v>
      </c>
      <c r="L62" s="197">
        <f>PPCL_NG!S62+PPCL_Spot!S62+GT_NG!S62+GT_Spot!S62+Bawana_NG!S62+Bawana_RLNG!S62+Bawana_Spot!S62</f>
        <v>65.309422492401211</v>
      </c>
      <c r="M62" s="198">
        <f t="shared" si="3"/>
        <v>5.7750759879127145E-4</v>
      </c>
      <c r="N62" s="197">
        <f>PPCL_NG!M62+PPCL_Spot!M62+GT_NG!M62+GT_Spot!M62+Bawana_NG!M62+Bawana_RLNG!M62+Bawana_Spot!M62</f>
        <v>97.07</v>
      </c>
      <c r="O62" s="197">
        <f>PPCL_NG!T62+PPCL_Spot!T62+GT_NG!T62+GT_Spot!T62+Bawana_NG!T62+Bawana_RLNG!T62+Bawana_Spot!T62</f>
        <v>97.066751097602165</v>
      </c>
      <c r="P62" s="198">
        <f t="shared" si="4"/>
        <v>3.2489023978286014E-3</v>
      </c>
      <c r="Q62" s="198">
        <f t="shared" si="5"/>
        <v>9.9999999999766942E-3</v>
      </c>
    </row>
    <row r="63" spans="1:17">
      <c r="A63" s="33" t="s">
        <v>105</v>
      </c>
      <c r="B63" s="197">
        <f>PPCL_NG!I63+PPCL_Spot!I63+GT_NG!I63+GT_Spot!I63+Bawana_NG!I63+Bawana_RLNG!I63+Bawana_Spot!I63</f>
        <v>135.57999999999998</v>
      </c>
      <c r="C63" s="197">
        <f>PPCL_NG!P63+PPCL_Spot!P63+GT_NG!P63+GT_Spot!P63+Bawana_NG!P63+Bawana_RLNG!P63+Bawana_Spot!P63</f>
        <v>135.57642688280987</v>
      </c>
      <c r="D63" s="198">
        <f t="shared" si="0"/>
        <v>3.5731171901147718E-3</v>
      </c>
      <c r="E63" s="197">
        <f>PPCL_NG!J63+PPCL_Spot!J63+GT_NG!J63+GT_Spot!J63+Bawana_NG!J63+Bawana_RLNG!J63+Bawana_Spot!J63</f>
        <v>80.069999999999993</v>
      </c>
      <c r="F63" s="197">
        <f>PPCL_NG!Q63+PPCL_Spot!Q63+GT_NG!Q63+GT_Spot!Q63+Bawana_NG!Q63+Bawana_RLNG!Q63+Bawana_Spot!Q63</f>
        <v>80.067399527186751</v>
      </c>
      <c r="G63" s="198">
        <f t="shared" si="1"/>
        <v>2.6004728132420496E-3</v>
      </c>
      <c r="H63" s="197">
        <f>PPCL_NG!K63+PPCL_Spot!K63+GT_NG!K63+GT_Spot!K63+Bawana_NG!K63+Bawana_RLNG!K63+Bawana_Spot!K63</f>
        <v>7.84</v>
      </c>
      <c r="I63" s="197">
        <f>PPCL_NG!R63+PPCL_Spot!R63+GT_NG!R63+GT_Spot!R63+Bawana_NG!R63+Bawana_RLNG!R63+Bawana_Spot!R63</f>
        <v>7.84</v>
      </c>
      <c r="J63" s="198">
        <f t="shared" si="2"/>
        <v>0</v>
      </c>
      <c r="K63" s="197">
        <f>PPCL_NG!L63+PPCL_Spot!L63+GT_NG!L63+GT_Spot!L63+Bawana_NG!L63+Bawana_RLNG!L63+Bawana_Spot!L63</f>
        <v>65.31</v>
      </c>
      <c r="L63" s="197">
        <f>PPCL_NG!S63+PPCL_Spot!S63+GT_NG!S63+GT_Spot!S63+Bawana_NG!S63+Bawana_RLNG!S63+Bawana_Spot!S63</f>
        <v>65.309422492401211</v>
      </c>
      <c r="M63" s="198">
        <f t="shared" si="3"/>
        <v>5.7750759879127145E-4</v>
      </c>
      <c r="N63" s="197">
        <f>PPCL_NG!M63+PPCL_Spot!M63+GT_NG!M63+GT_Spot!M63+Bawana_NG!M63+Bawana_RLNG!M63+Bawana_Spot!M63</f>
        <v>97.07</v>
      </c>
      <c r="O63" s="197">
        <f>PPCL_NG!T63+PPCL_Spot!T63+GT_NG!T63+GT_Spot!T63+Bawana_NG!T63+Bawana_RLNG!T63+Bawana_Spot!T63</f>
        <v>97.066751097602165</v>
      </c>
      <c r="P63" s="198">
        <f t="shared" si="4"/>
        <v>3.2489023978286014E-3</v>
      </c>
      <c r="Q63" s="198">
        <f t="shared" si="5"/>
        <v>9.9999999999766942E-3</v>
      </c>
    </row>
    <row r="64" spans="1:17">
      <c r="A64" s="33" t="s">
        <v>106</v>
      </c>
      <c r="B64" s="197">
        <f>PPCL_NG!I64+PPCL_Spot!I64+GT_NG!I64+GT_Spot!I64+Bawana_NG!I64+Bawana_RLNG!I64+Bawana_Spot!I64</f>
        <v>135.57999999999998</v>
      </c>
      <c r="C64" s="197">
        <f>PPCL_NG!P64+PPCL_Spot!P64+GT_NG!P64+GT_Spot!P64+Bawana_NG!P64+Bawana_RLNG!P64+Bawana_Spot!P64</f>
        <v>135.57642688280987</v>
      </c>
      <c r="D64" s="198">
        <f t="shared" si="0"/>
        <v>3.5731171901147718E-3</v>
      </c>
      <c r="E64" s="197">
        <f>PPCL_NG!J64+PPCL_Spot!J64+GT_NG!J64+GT_Spot!J64+Bawana_NG!J64+Bawana_RLNG!J64+Bawana_Spot!J64</f>
        <v>80.069999999999993</v>
      </c>
      <c r="F64" s="197">
        <f>PPCL_NG!Q64+PPCL_Spot!Q64+GT_NG!Q64+GT_Spot!Q64+Bawana_NG!Q64+Bawana_RLNG!Q64+Bawana_Spot!Q64</f>
        <v>80.067399527186751</v>
      </c>
      <c r="G64" s="198">
        <f t="shared" si="1"/>
        <v>2.6004728132420496E-3</v>
      </c>
      <c r="H64" s="197">
        <f>PPCL_NG!K64+PPCL_Spot!K64+GT_NG!K64+GT_Spot!K64+Bawana_NG!K64+Bawana_RLNG!K64+Bawana_Spot!K64</f>
        <v>7.84</v>
      </c>
      <c r="I64" s="197">
        <f>PPCL_NG!R64+PPCL_Spot!R64+GT_NG!R64+GT_Spot!R64+Bawana_NG!R64+Bawana_RLNG!R64+Bawana_Spot!R64</f>
        <v>7.84</v>
      </c>
      <c r="J64" s="198">
        <f t="shared" si="2"/>
        <v>0</v>
      </c>
      <c r="K64" s="197">
        <f>PPCL_NG!L64+PPCL_Spot!L64+GT_NG!L64+GT_Spot!L64+Bawana_NG!L64+Bawana_RLNG!L64+Bawana_Spot!L64</f>
        <v>65.31</v>
      </c>
      <c r="L64" s="197">
        <f>PPCL_NG!S64+PPCL_Spot!S64+GT_NG!S64+GT_Spot!S64+Bawana_NG!S64+Bawana_RLNG!S64+Bawana_Spot!S64</f>
        <v>65.309422492401211</v>
      </c>
      <c r="M64" s="198">
        <f t="shared" si="3"/>
        <v>5.7750759879127145E-4</v>
      </c>
      <c r="N64" s="197">
        <f>PPCL_NG!M64+PPCL_Spot!M64+GT_NG!M64+GT_Spot!M64+Bawana_NG!M64+Bawana_RLNG!M64+Bawana_Spot!M64</f>
        <v>97.07</v>
      </c>
      <c r="O64" s="197">
        <f>PPCL_NG!T64+PPCL_Spot!T64+GT_NG!T64+GT_Spot!T64+Bawana_NG!T64+Bawana_RLNG!T64+Bawana_Spot!T64</f>
        <v>97.066751097602165</v>
      </c>
      <c r="P64" s="198">
        <f t="shared" si="4"/>
        <v>3.2489023978286014E-3</v>
      </c>
      <c r="Q64" s="198">
        <f t="shared" si="5"/>
        <v>9.9999999999766942E-3</v>
      </c>
    </row>
    <row r="65" spans="1:17">
      <c r="A65" s="33" t="s">
        <v>107</v>
      </c>
      <c r="B65" s="197">
        <f>PPCL_NG!I65+PPCL_Spot!I65+GT_NG!I65+GT_Spot!I65+Bawana_NG!I65+Bawana_RLNG!I65+Bawana_Spot!I65</f>
        <v>135.57999999999998</v>
      </c>
      <c r="C65" s="197">
        <f>PPCL_NG!P65+PPCL_Spot!P65+GT_NG!P65+GT_Spot!P65+Bawana_NG!P65+Bawana_RLNG!P65+Bawana_Spot!P65</f>
        <v>135.57259389170787</v>
      </c>
      <c r="D65" s="198">
        <f t="shared" si="0"/>
        <v>7.4061082921161869E-3</v>
      </c>
      <c r="E65" s="197">
        <f>PPCL_NG!J65+PPCL_Spot!J65+GT_NG!J65+GT_Spot!J65+Bawana_NG!J65+Bawana_RLNG!J65+Bawana_Spot!J65</f>
        <v>86.7</v>
      </c>
      <c r="F65" s="197">
        <f>PPCL_NG!Q65+PPCL_Spot!Q65+GT_NG!Q65+GT_Spot!Q65+Bawana_NG!Q65+Bawana_RLNG!Q65+Bawana_Spot!Q65</f>
        <v>86.694889830631894</v>
      </c>
      <c r="G65" s="198">
        <f t="shared" si="1"/>
        <v>5.110169368109041E-3</v>
      </c>
      <c r="H65" s="197">
        <f>PPCL_NG!K65+PPCL_Spot!K65+GT_NG!K65+GT_Spot!K65+Bawana_NG!K65+Bawana_RLNG!K65+Bawana_Spot!K65</f>
        <v>7.84</v>
      </c>
      <c r="I65" s="197">
        <f>PPCL_NG!R65+PPCL_Spot!R65+GT_NG!R65+GT_Spot!R65+Bawana_NG!R65+Bawana_RLNG!R65+Bawana_Spot!R65</f>
        <v>7.8397335158567181</v>
      </c>
      <c r="J65" s="198">
        <f t="shared" si="2"/>
        <v>2.664841432817866E-4</v>
      </c>
      <c r="K65" s="197">
        <f>PPCL_NG!L65+PPCL_Spot!L65+GT_NG!L65+GT_Spot!L65+Bawana_NG!L65+Bawana_RLNG!L65+Bawana_Spot!L65</f>
        <v>64.710000000000008</v>
      </c>
      <c r="L65" s="197">
        <f>PPCL_NG!S65+PPCL_Spot!S65+GT_NG!S65+GT_Spot!S65+Bawana_NG!S65+Bawana_RLNG!S65+Bawana_Spot!S65</f>
        <v>64.708555506318618</v>
      </c>
      <c r="M65" s="198">
        <f t="shared" si="3"/>
        <v>1.4444936813902132E-3</v>
      </c>
      <c r="N65" s="197">
        <f>PPCL_NG!M65+PPCL_Spot!M65+GT_NG!M65+GT_Spot!M65+Bawana_NG!M65+Bawana_RLNG!M65+Bawana_Spot!M65</f>
        <v>93.93</v>
      </c>
      <c r="O65" s="197">
        <f>PPCL_NG!T65+PPCL_Spot!T65+GT_NG!T65+GT_Spot!T65+Bawana_NG!T65+Bawana_RLNG!T65+Bawana_Spot!T65</f>
        <v>93.92422725548488</v>
      </c>
      <c r="P65" s="198">
        <f t="shared" si="4"/>
        <v>5.772744515127215E-3</v>
      </c>
      <c r="Q65" s="198">
        <f t="shared" si="5"/>
        <v>2.0000000000024443E-2</v>
      </c>
    </row>
    <row r="66" spans="1:17">
      <c r="A66" s="33" t="s">
        <v>108</v>
      </c>
      <c r="B66" s="197">
        <f>PPCL_NG!I66+PPCL_Spot!I66+GT_NG!I66+GT_Spot!I66+Bawana_NG!I66+Bawana_RLNG!I66+Bawana_Spot!I66</f>
        <v>135.57999999999998</v>
      </c>
      <c r="C66" s="197">
        <f>PPCL_NG!P66+PPCL_Spot!P66+GT_NG!P66+GT_Spot!P66+Bawana_NG!P66+Bawana_RLNG!P66+Bawana_Spot!P66</f>
        <v>135.57259389170787</v>
      </c>
      <c r="D66" s="198">
        <f t="shared" si="0"/>
        <v>7.4061082921161869E-3</v>
      </c>
      <c r="E66" s="197">
        <f>PPCL_NG!J66+PPCL_Spot!J66+GT_NG!J66+GT_Spot!J66+Bawana_NG!J66+Bawana_RLNG!J66+Bawana_Spot!J66</f>
        <v>86.7</v>
      </c>
      <c r="F66" s="197">
        <f>PPCL_NG!Q66+PPCL_Spot!Q66+GT_NG!Q66+GT_Spot!Q66+Bawana_NG!Q66+Bawana_RLNG!Q66+Bawana_Spot!Q66</f>
        <v>86.694889830631894</v>
      </c>
      <c r="G66" s="198">
        <f t="shared" si="1"/>
        <v>5.110169368109041E-3</v>
      </c>
      <c r="H66" s="197">
        <f>PPCL_NG!K66+PPCL_Spot!K66+GT_NG!K66+GT_Spot!K66+Bawana_NG!K66+Bawana_RLNG!K66+Bawana_Spot!K66</f>
        <v>7.84</v>
      </c>
      <c r="I66" s="197">
        <f>PPCL_NG!R66+PPCL_Spot!R66+GT_NG!R66+GT_Spot!R66+Bawana_NG!R66+Bawana_RLNG!R66+Bawana_Spot!R66</f>
        <v>7.8397335158567181</v>
      </c>
      <c r="J66" s="198">
        <f t="shared" si="2"/>
        <v>2.664841432817866E-4</v>
      </c>
      <c r="K66" s="197">
        <f>PPCL_NG!L66+PPCL_Spot!L66+GT_NG!L66+GT_Spot!L66+Bawana_NG!L66+Bawana_RLNG!L66+Bawana_Spot!L66</f>
        <v>64.710000000000008</v>
      </c>
      <c r="L66" s="197">
        <f>PPCL_NG!S66+PPCL_Spot!S66+GT_NG!S66+GT_Spot!S66+Bawana_NG!S66+Bawana_RLNG!S66+Bawana_Spot!S66</f>
        <v>64.708555506318618</v>
      </c>
      <c r="M66" s="198">
        <f t="shared" si="3"/>
        <v>1.4444936813902132E-3</v>
      </c>
      <c r="N66" s="197">
        <f>PPCL_NG!M66+PPCL_Spot!M66+GT_NG!M66+GT_Spot!M66+Bawana_NG!M66+Bawana_RLNG!M66+Bawana_Spot!M66</f>
        <v>93.93</v>
      </c>
      <c r="O66" s="197">
        <f>PPCL_NG!T66+PPCL_Spot!T66+GT_NG!T66+GT_Spot!T66+Bawana_NG!T66+Bawana_RLNG!T66+Bawana_Spot!T66</f>
        <v>93.92422725548488</v>
      </c>
      <c r="P66" s="198">
        <f t="shared" si="4"/>
        <v>5.772744515127215E-3</v>
      </c>
      <c r="Q66" s="198">
        <f t="shared" si="5"/>
        <v>2.0000000000024443E-2</v>
      </c>
    </row>
    <row r="67" spans="1:17">
      <c r="A67" s="33" t="s">
        <v>109</v>
      </c>
      <c r="B67" s="197">
        <f>PPCL_NG!I67+PPCL_Spot!I67+GT_NG!I67+GT_Spot!I67+Bawana_NG!I67+Bawana_RLNG!I67+Bawana_Spot!I67</f>
        <v>135.57999999999998</v>
      </c>
      <c r="C67" s="197">
        <f>PPCL_NG!P67+PPCL_Spot!P67+GT_NG!P67+GT_Spot!P67+Bawana_NG!P67+Bawana_RLNG!P67+Bawana_Spot!P67</f>
        <v>135.57642688280987</v>
      </c>
      <c r="D67" s="198">
        <f t="shared" ref="D67:D99" si="6">B67-C67</f>
        <v>3.5731171901147718E-3</v>
      </c>
      <c r="E67" s="197">
        <f>PPCL_NG!J67+PPCL_Spot!J67+GT_NG!J67+GT_Spot!J67+Bawana_NG!J67+Bawana_RLNG!J67+Bawana_Spot!J67</f>
        <v>86.34</v>
      </c>
      <c r="F67" s="197">
        <f>PPCL_NG!Q67+PPCL_Spot!Q67+GT_NG!Q67+GT_Spot!Q67+Bawana_NG!Q67+Bawana_RLNG!Q67+Bawana_Spot!Q67</f>
        <v>86.337399527186761</v>
      </c>
      <c r="G67" s="198">
        <f t="shared" ref="G67:G99" si="7">E67-F67</f>
        <v>2.6004728132420496E-3</v>
      </c>
      <c r="H67" s="197">
        <f>PPCL_NG!K67+PPCL_Spot!K67+GT_NG!K67+GT_Spot!K67+Bawana_NG!K67+Bawana_RLNG!K67+Bawana_Spot!K67</f>
        <v>7.84</v>
      </c>
      <c r="I67" s="197">
        <f>PPCL_NG!R67+PPCL_Spot!R67+GT_NG!R67+GT_Spot!R67+Bawana_NG!R67+Bawana_RLNG!R67+Bawana_Spot!R67</f>
        <v>7.8400000000000007</v>
      </c>
      <c r="J67" s="198">
        <f t="shared" ref="J67:J99" si="8">H67-I67</f>
        <v>0</v>
      </c>
      <c r="K67" s="197">
        <f>PPCL_NG!L67+PPCL_Spot!L67+GT_NG!L67+GT_Spot!L67+Bawana_NG!L67+Bawana_RLNG!L67+Bawana_Spot!L67</f>
        <v>64.710000000000008</v>
      </c>
      <c r="L67" s="197">
        <f>PPCL_NG!S67+PPCL_Spot!S67+GT_NG!S67+GT_Spot!S67+Bawana_NG!S67+Bawana_RLNG!S67+Bawana_Spot!S67</f>
        <v>64.709422492401217</v>
      </c>
      <c r="M67" s="198">
        <f t="shared" ref="M67:M99" si="9">K67-L67</f>
        <v>5.7750759879127145E-4</v>
      </c>
      <c r="N67" s="197">
        <f>PPCL_NG!M67+PPCL_Spot!M67+GT_NG!M67+GT_Spot!M67+Bawana_NG!M67+Bawana_RLNG!M67+Bawana_Spot!M67</f>
        <v>94.12</v>
      </c>
      <c r="O67" s="197">
        <f>PPCL_NG!T67+PPCL_Spot!T67+GT_NG!T67+GT_Spot!T67+Bawana_NG!T67+Bawana_RLNG!T67+Bawana_Spot!T67</f>
        <v>94.116751097602162</v>
      </c>
      <c r="P67" s="198">
        <f t="shared" ref="P67:P99" si="10">N67-O67</f>
        <v>3.2489023978428122E-3</v>
      </c>
      <c r="Q67" s="198">
        <f t="shared" si="5"/>
        <v>9.9999999999909051E-3</v>
      </c>
    </row>
    <row r="68" spans="1:17">
      <c r="A68" s="33" t="s">
        <v>110</v>
      </c>
      <c r="B68" s="197">
        <f>PPCL_NG!I68+PPCL_Spot!I68+GT_NG!I68+GT_Spot!I68+Bawana_NG!I68+Bawana_RLNG!I68+Bawana_Spot!I68</f>
        <v>135.57999999999998</v>
      </c>
      <c r="C68" s="197">
        <f>PPCL_NG!P68+PPCL_Spot!P68+GT_NG!P68+GT_Spot!P68+Bawana_NG!P68+Bawana_RLNG!P68+Bawana_Spot!P68</f>
        <v>135.57642688280987</v>
      </c>
      <c r="D68" s="198">
        <f t="shared" si="6"/>
        <v>3.5731171901147718E-3</v>
      </c>
      <c r="E68" s="197">
        <f>PPCL_NG!J68+PPCL_Spot!J68+GT_NG!J68+GT_Spot!J68+Bawana_NG!J68+Bawana_RLNG!J68+Bawana_Spot!J68</f>
        <v>86.34</v>
      </c>
      <c r="F68" s="197">
        <f>PPCL_NG!Q68+PPCL_Spot!Q68+GT_NG!Q68+GT_Spot!Q68+Bawana_NG!Q68+Bawana_RLNG!Q68+Bawana_Spot!Q68</f>
        <v>86.337399527186761</v>
      </c>
      <c r="G68" s="198">
        <f t="shared" si="7"/>
        <v>2.6004728132420496E-3</v>
      </c>
      <c r="H68" s="197">
        <f>PPCL_NG!K68+PPCL_Spot!K68+GT_NG!K68+GT_Spot!K68+Bawana_NG!K68+Bawana_RLNG!K68+Bawana_Spot!K68</f>
        <v>7.84</v>
      </c>
      <c r="I68" s="197">
        <f>PPCL_NG!R68+PPCL_Spot!R68+GT_NG!R68+GT_Spot!R68+Bawana_NG!R68+Bawana_RLNG!R68+Bawana_Spot!R68</f>
        <v>7.8400000000000007</v>
      </c>
      <c r="J68" s="198">
        <f t="shared" si="8"/>
        <v>0</v>
      </c>
      <c r="K68" s="197">
        <f>PPCL_NG!L68+PPCL_Spot!L68+GT_NG!L68+GT_Spot!L68+Bawana_NG!L68+Bawana_RLNG!L68+Bawana_Spot!L68</f>
        <v>64.710000000000008</v>
      </c>
      <c r="L68" s="197">
        <f>PPCL_NG!S68+PPCL_Spot!S68+GT_NG!S68+GT_Spot!S68+Bawana_NG!S68+Bawana_RLNG!S68+Bawana_Spot!S68</f>
        <v>64.709422492401217</v>
      </c>
      <c r="M68" s="198">
        <f t="shared" si="9"/>
        <v>5.7750759879127145E-4</v>
      </c>
      <c r="N68" s="197">
        <f>PPCL_NG!M68+PPCL_Spot!M68+GT_NG!M68+GT_Spot!M68+Bawana_NG!M68+Bawana_RLNG!M68+Bawana_Spot!M68</f>
        <v>94.12</v>
      </c>
      <c r="O68" s="197">
        <f>PPCL_NG!T68+PPCL_Spot!T68+GT_NG!T68+GT_Spot!T68+Bawana_NG!T68+Bawana_RLNG!T68+Bawana_Spot!T68</f>
        <v>94.116751097602162</v>
      </c>
      <c r="P68" s="198">
        <f t="shared" si="10"/>
        <v>3.2489023978428122E-3</v>
      </c>
      <c r="Q68" s="198">
        <f t="shared" ref="Q68:Q99" si="11">D68+G68+J68+M68+P68</f>
        <v>9.9999999999909051E-3</v>
      </c>
    </row>
    <row r="69" spans="1:17">
      <c r="A69" s="33" t="s">
        <v>111</v>
      </c>
      <c r="B69" s="197">
        <f>PPCL_NG!I69+PPCL_Spot!I69+GT_NG!I69+GT_Spot!I69+Bawana_NG!I69+Bawana_RLNG!I69+Bawana_Spot!I69</f>
        <v>135.57999999999998</v>
      </c>
      <c r="C69" s="197">
        <f>PPCL_NG!P69+PPCL_Spot!P69+GT_NG!P69+GT_Spot!P69+Bawana_NG!P69+Bawana_RLNG!P69+Bawana_Spot!P69</f>
        <v>135.57642688280987</v>
      </c>
      <c r="D69" s="198">
        <f t="shared" si="6"/>
        <v>3.5731171901147718E-3</v>
      </c>
      <c r="E69" s="197">
        <f>PPCL_NG!J69+PPCL_Spot!J69+GT_NG!J69+GT_Spot!J69+Bawana_NG!J69+Bawana_RLNG!J69+Bawana_Spot!J69</f>
        <v>86.34</v>
      </c>
      <c r="F69" s="197">
        <f>PPCL_NG!Q69+PPCL_Spot!Q69+GT_NG!Q69+GT_Spot!Q69+Bawana_NG!Q69+Bawana_RLNG!Q69+Bawana_Spot!Q69</f>
        <v>86.337399527186761</v>
      </c>
      <c r="G69" s="198">
        <f t="shared" si="7"/>
        <v>2.6004728132420496E-3</v>
      </c>
      <c r="H69" s="197">
        <f>PPCL_NG!K69+PPCL_Spot!K69+GT_NG!K69+GT_Spot!K69+Bawana_NG!K69+Bawana_RLNG!K69+Bawana_Spot!K69</f>
        <v>10.84</v>
      </c>
      <c r="I69" s="197">
        <f>PPCL_NG!R69+PPCL_Spot!R69+GT_NG!R69+GT_Spot!R69+Bawana_NG!R69+Bawana_RLNG!R69+Bawana_Spot!R69</f>
        <v>10.84</v>
      </c>
      <c r="J69" s="198">
        <f t="shared" si="8"/>
        <v>0</v>
      </c>
      <c r="K69" s="197">
        <f>PPCL_NG!L69+PPCL_Spot!L69+GT_NG!L69+GT_Spot!L69+Bawana_NG!L69+Bawana_RLNG!L69+Bawana_Spot!L69</f>
        <v>64.710000000000008</v>
      </c>
      <c r="L69" s="197">
        <f>PPCL_NG!S69+PPCL_Spot!S69+GT_NG!S69+GT_Spot!S69+Bawana_NG!S69+Bawana_RLNG!S69+Bawana_Spot!S69</f>
        <v>64.709422492401217</v>
      </c>
      <c r="M69" s="198">
        <f t="shared" si="9"/>
        <v>5.7750759879127145E-4</v>
      </c>
      <c r="N69" s="197">
        <f>PPCL_NG!M69+PPCL_Spot!M69+GT_NG!M69+GT_Spot!M69+Bawana_NG!M69+Bawana_RLNG!M69+Bawana_Spot!M69</f>
        <v>94.12</v>
      </c>
      <c r="O69" s="197">
        <f>PPCL_NG!T69+PPCL_Spot!T69+GT_NG!T69+GT_Spot!T69+Bawana_NG!T69+Bawana_RLNG!T69+Bawana_Spot!T69</f>
        <v>94.116751097602162</v>
      </c>
      <c r="P69" s="198">
        <f t="shared" si="10"/>
        <v>3.2489023978428122E-3</v>
      </c>
      <c r="Q69" s="198">
        <f t="shared" si="11"/>
        <v>9.9999999999909051E-3</v>
      </c>
    </row>
    <row r="70" spans="1:17">
      <c r="A70" s="33" t="s">
        <v>112</v>
      </c>
      <c r="B70" s="197">
        <f>PPCL_NG!I70+PPCL_Spot!I70+GT_NG!I70+GT_Spot!I70+Bawana_NG!I70+Bawana_RLNG!I70+Bawana_Spot!I70</f>
        <v>151.19</v>
      </c>
      <c r="C70" s="197">
        <f>PPCL_NG!P70+PPCL_Spot!P70+GT_NG!P70+GT_Spot!P70+Bawana_NG!P70+Bawana_RLNG!P70+Bawana_Spot!P70</f>
        <v>151.18207881000004</v>
      </c>
      <c r="D70" s="198">
        <f t="shared" si="6"/>
        <v>7.9211899999620528E-3</v>
      </c>
      <c r="E70" s="197">
        <f>PPCL_NG!J70+PPCL_Spot!J70+GT_NG!J70+GT_Spot!J70+Bawana_NG!J70+Bawana_RLNG!J70+Bawana_Spot!J70</f>
        <v>86.34</v>
      </c>
      <c r="F70" s="197">
        <f>PPCL_NG!Q70+PPCL_Spot!Q70+GT_NG!Q70+GT_Spot!Q70+Bawana_NG!Q70+Bawana_RLNG!Q70+Bawana_Spot!Q70</f>
        <v>86.335014438357035</v>
      </c>
      <c r="G70" s="198">
        <f t="shared" si="7"/>
        <v>4.9855616429681504E-3</v>
      </c>
      <c r="H70" s="197">
        <f>PPCL_NG!K70+PPCL_Spot!K70+GT_NG!K70+GT_Spot!K70+Bawana_NG!K70+Bawana_RLNG!K70+Bawana_Spot!K70</f>
        <v>10.84</v>
      </c>
      <c r="I70" s="197">
        <f>PPCL_NG!R70+PPCL_Spot!R70+GT_NG!R70+GT_Spot!R70+Bawana_NG!R70+Bawana_RLNG!R70+Bawana_Spot!R70</f>
        <v>10.839745078353484</v>
      </c>
      <c r="J70" s="198">
        <f t="shared" si="8"/>
        <v>2.5492164651552685E-4</v>
      </c>
      <c r="K70" s="197">
        <f>PPCL_NG!L70+PPCL_Spot!L70+GT_NG!L70+GT_Spot!L70+Bawana_NG!L70+Bawana_RLNG!L70+Bawana_Spot!L70</f>
        <v>64.710000000000008</v>
      </c>
      <c r="L70" s="197">
        <f>PPCL_NG!S70+PPCL_Spot!S70+GT_NG!S70+GT_Spot!S70+Bawana_NG!S70+Bawana_RLNG!S70+Bawana_Spot!S70</f>
        <v>64.708593124030699</v>
      </c>
      <c r="M70" s="198">
        <f t="shared" si="9"/>
        <v>1.406875969308885E-3</v>
      </c>
      <c r="N70" s="197">
        <f>PPCL_NG!M70+PPCL_Spot!M70+GT_NG!M70+GT_Spot!M70+Bawana_NG!M70+Bawana_RLNG!M70+Bawana_Spot!M70</f>
        <v>88.62</v>
      </c>
      <c r="O70" s="197">
        <f>PPCL_NG!T70+PPCL_Spot!T70+GT_NG!T70+GT_Spot!T70+Bawana_NG!T70+Bawana_RLNG!T70+Bawana_Spot!T70</f>
        <v>88.614568549258706</v>
      </c>
      <c r="P70" s="198">
        <f t="shared" si="10"/>
        <v>5.4314507412982493E-3</v>
      </c>
      <c r="Q70" s="198">
        <f t="shared" si="11"/>
        <v>2.0000000000052864E-2</v>
      </c>
    </row>
    <row r="71" spans="1:17">
      <c r="A71" s="33" t="s">
        <v>113</v>
      </c>
      <c r="B71" s="197">
        <f>PPCL_NG!I71+PPCL_Spot!I71+GT_NG!I71+GT_Spot!I71+Bawana_NG!I71+Bawana_RLNG!I71+Bawana_Spot!I71</f>
        <v>150.84</v>
      </c>
      <c r="C71" s="197">
        <f>PPCL_NG!P71+PPCL_Spot!P71+GT_NG!P71+GT_Spot!P71+Bawana_NG!P71+Bawana_RLNG!P71+Bawana_Spot!P71</f>
        <v>150.82928047502622</v>
      </c>
      <c r="D71" s="198">
        <f t="shared" si="6"/>
        <v>1.0719524973779926E-2</v>
      </c>
      <c r="E71" s="197">
        <f>PPCL_NG!J71+PPCL_Spot!J71+GT_NG!J71+GT_Spot!J71+Bawana_NG!J71+Bawana_RLNG!J71+Bawana_Spot!J71</f>
        <v>86.08</v>
      </c>
      <c r="F71" s="197">
        <f>PPCL_NG!Q71+PPCL_Spot!Q71+GT_NG!Q71+GT_Spot!Q71+Bawana_NG!Q71+Bawana_RLNG!Q71+Bawana_Spot!Q71</f>
        <v>86.072203981837248</v>
      </c>
      <c r="G71" s="198">
        <f t="shared" si="7"/>
        <v>7.7960181627503289E-3</v>
      </c>
      <c r="H71" s="197">
        <f>PPCL_NG!K71+PPCL_Spot!K71+GT_NG!K71+GT_Spot!K71+Bawana_NG!K71+Bawana_RLNG!K71+Bawana_Spot!K71</f>
        <v>10.84</v>
      </c>
      <c r="I71" s="197">
        <f>PPCL_NG!R71+PPCL_Spot!R71+GT_NG!R71+GT_Spot!R71+Bawana_NG!R71+Bawana_RLNG!R71+Bawana_Spot!R71</f>
        <v>10.84</v>
      </c>
      <c r="J71" s="198">
        <f t="shared" si="8"/>
        <v>0</v>
      </c>
      <c r="K71" s="197">
        <f>PPCL_NG!L71+PPCL_Spot!L71+GT_NG!L71+GT_Spot!L71+Bawana_NG!L71+Bawana_RLNG!L71+Bawana_Spot!L71</f>
        <v>68.66</v>
      </c>
      <c r="L71" s="197">
        <f>PPCL_NG!S71+PPCL_Spot!S71+GT_NG!S71+GT_Spot!S71+Bawana_NG!S71+Bawana_RLNG!S71+Bawana_Spot!S71</f>
        <v>68.658260565840038</v>
      </c>
      <c r="M71" s="198">
        <f t="shared" si="9"/>
        <v>1.739434159958364E-3</v>
      </c>
      <c r="N71" s="197">
        <f>PPCL_NG!M71+PPCL_Spot!M71+GT_NG!M71+GT_Spot!M71+Bawana_NG!M71+Bawana_RLNG!M71+Bawana_Spot!M71</f>
        <v>107.91</v>
      </c>
      <c r="O71" s="197">
        <f>PPCL_NG!T71+PPCL_Spot!T71+GT_NG!T71+GT_Spot!T71+Bawana_NG!T71+Bawana_RLNG!T71+Bawana_Spot!T71</f>
        <v>107.90025497729656</v>
      </c>
      <c r="P71" s="198">
        <f t="shared" si="10"/>
        <v>9.7450227034414638E-3</v>
      </c>
      <c r="Q71" s="198">
        <f t="shared" si="11"/>
        <v>2.9999999999930083E-2</v>
      </c>
    </row>
    <row r="72" spans="1:17">
      <c r="A72" s="33" t="s">
        <v>114</v>
      </c>
      <c r="B72" s="197">
        <f>PPCL_NG!I72+PPCL_Spot!I72+GT_NG!I72+GT_Spot!I72+Bawana_NG!I72+Bawana_RLNG!I72+Bawana_Spot!I72</f>
        <v>150.84</v>
      </c>
      <c r="C72" s="197">
        <f>PPCL_NG!P72+PPCL_Spot!P72+GT_NG!P72+GT_Spot!P72+Bawana_NG!P72+Bawana_RLNG!P72+Bawana_Spot!P72</f>
        <v>150.82928047502617</v>
      </c>
      <c r="D72" s="198">
        <f t="shared" si="6"/>
        <v>1.0719524973836769E-2</v>
      </c>
      <c r="E72" s="197">
        <f>PPCL_NG!J72+PPCL_Spot!J72+GT_NG!J72+GT_Spot!J72+Bawana_NG!J72+Bawana_RLNG!J72+Bawana_Spot!J72</f>
        <v>86.44</v>
      </c>
      <c r="F72" s="197">
        <f>PPCL_NG!Q72+PPCL_Spot!Q72+GT_NG!Q72+GT_Spot!Q72+Bawana_NG!Q72+Bawana_RLNG!Q72+Bawana_Spot!Q72</f>
        <v>86.432203981837233</v>
      </c>
      <c r="G72" s="198">
        <f t="shared" si="7"/>
        <v>7.7960181627645397E-3</v>
      </c>
      <c r="H72" s="197">
        <f>PPCL_NG!K72+PPCL_Spot!K72+GT_NG!K72+GT_Spot!K72+Bawana_NG!K72+Bawana_RLNG!K72+Bawana_Spot!K72</f>
        <v>10.84</v>
      </c>
      <c r="I72" s="197">
        <f>PPCL_NG!R72+PPCL_Spot!R72+GT_NG!R72+GT_Spot!R72+Bawana_NG!R72+Bawana_RLNG!R72+Bawana_Spot!R72</f>
        <v>10.84</v>
      </c>
      <c r="J72" s="198">
        <f t="shared" si="8"/>
        <v>0</v>
      </c>
      <c r="K72" s="197">
        <f>PPCL_NG!L72+PPCL_Spot!L72+GT_NG!L72+GT_Spot!L72+Bawana_NG!L72+Bawana_RLNG!L72+Bawana_Spot!L72</f>
        <v>68.66</v>
      </c>
      <c r="L72" s="197">
        <f>PPCL_NG!S72+PPCL_Spot!S72+GT_NG!S72+GT_Spot!S72+Bawana_NG!S72+Bawana_RLNG!S72+Bawana_Spot!S72</f>
        <v>68.658260565840024</v>
      </c>
      <c r="M72" s="198">
        <f t="shared" si="9"/>
        <v>1.7394341599725749E-3</v>
      </c>
      <c r="N72" s="197">
        <f>PPCL_NG!M72+PPCL_Spot!M72+GT_NG!M72+GT_Spot!M72+Bawana_NG!M72+Bawana_RLNG!M72+Bawana_Spot!M72</f>
        <v>107.91</v>
      </c>
      <c r="O72" s="197">
        <f>PPCL_NG!T72+PPCL_Spot!T72+GT_NG!T72+GT_Spot!T72+Bawana_NG!T72+Bawana_RLNG!T72+Bawana_Spot!T72</f>
        <v>107.90025497729653</v>
      </c>
      <c r="P72" s="198">
        <f t="shared" si="10"/>
        <v>9.7450227034698855E-3</v>
      </c>
      <c r="Q72" s="198">
        <f t="shared" si="11"/>
        <v>3.0000000000043769E-2</v>
      </c>
    </row>
    <row r="73" spans="1:17">
      <c r="A73" s="33" t="s">
        <v>115</v>
      </c>
      <c r="B73" s="197">
        <f>PPCL_NG!I73+PPCL_Spot!I73+GT_NG!I73+GT_Spot!I73+Bawana_NG!I73+Bawana_RLNG!I73+Bawana_Spot!I73</f>
        <v>150.84</v>
      </c>
      <c r="C73" s="197">
        <f>PPCL_NG!P73+PPCL_Spot!P73+GT_NG!P73+GT_Spot!P73+Bawana_NG!P73+Bawana_RLNG!P73+Bawana_Spot!P73</f>
        <v>150.82928047502617</v>
      </c>
      <c r="D73" s="198">
        <f t="shared" si="6"/>
        <v>1.0719524973836769E-2</v>
      </c>
      <c r="E73" s="197">
        <f>PPCL_NG!J73+PPCL_Spot!J73+GT_NG!J73+GT_Spot!J73+Bawana_NG!J73+Bawana_RLNG!J73+Bawana_Spot!J73</f>
        <v>86.44</v>
      </c>
      <c r="F73" s="197">
        <f>PPCL_NG!Q73+PPCL_Spot!Q73+GT_NG!Q73+GT_Spot!Q73+Bawana_NG!Q73+Bawana_RLNG!Q73+Bawana_Spot!Q73</f>
        <v>86.432203981837233</v>
      </c>
      <c r="G73" s="198">
        <f t="shared" si="7"/>
        <v>7.7960181627645397E-3</v>
      </c>
      <c r="H73" s="197">
        <f>PPCL_NG!K73+PPCL_Spot!K73+GT_NG!K73+GT_Spot!K73+Bawana_NG!K73+Bawana_RLNG!K73+Bawana_Spot!K73</f>
        <v>10.84</v>
      </c>
      <c r="I73" s="197">
        <f>PPCL_NG!R73+PPCL_Spot!R73+GT_NG!R73+GT_Spot!R73+Bawana_NG!R73+Bawana_RLNG!R73+Bawana_Spot!R73</f>
        <v>10.84</v>
      </c>
      <c r="J73" s="198">
        <f t="shared" si="8"/>
        <v>0</v>
      </c>
      <c r="K73" s="197">
        <f>PPCL_NG!L73+PPCL_Spot!L73+GT_NG!L73+GT_Spot!L73+Bawana_NG!L73+Bawana_RLNG!L73+Bawana_Spot!L73</f>
        <v>68.66</v>
      </c>
      <c r="L73" s="197">
        <f>PPCL_NG!S73+PPCL_Spot!S73+GT_NG!S73+GT_Spot!S73+Bawana_NG!S73+Bawana_RLNG!S73+Bawana_Spot!S73</f>
        <v>68.658260565840024</v>
      </c>
      <c r="M73" s="198">
        <f t="shared" si="9"/>
        <v>1.7394341599725749E-3</v>
      </c>
      <c r="N73" s="197">
        <f>PPCL_NG!M73+PPCL_Spot!M73+GT_NG!M73+GT_Spot!M73+Bawana_NG!M73+Bawana_RLNG!M73+Bawana_Spot!M73</f>
        <v>107.91</v>
      </c>
      <c r="O73" s="197">
        <f>PPCL_NG!T73+PPCL_Spot!T73+GT_NG!T73+GT_Spot!T73+Bawana_NG!T73+Bawana_RLNG!T73+Bawana_Spot!T73</f>
        <v>107.90025497729653</v>
      </c>
      <c r="P73" s="198">
        <f t="shared" si="10"/>
        <v>9.7450227034698855E-3</v>
      </c>
      <c r="Q73" s="198">
        <f t="shared" si="11"/>
        <v>3.0000000000043769E-2</v>
      </c>
    </row>
    <row r="74" spans="1:17">
      <c r="A74" s="33" t="s">
        <v>116</v>
      </c>
      <c r="B74" s="197">
        <f>PPCL_NG!I74+PPCL_Spot!I74+GT_NG!I74+GT_Spot!I74+Bawana_NG!I74+Bawana_RLNG!I74+Bawana_Spot!I74</f>
        <v>150.84</v>
      </c>
      <c r="C74" s="197">
        <f>PPCL_NG!P74+PPCL_Spot!P74+GT_NG!P74+GT_Spot!P74+Bawana_NG!P74+Bawana_RLNG!P74+Bawana_Spot!P74</f>
        <v>150.82928047502617</v>
      </c>
      <c r="D74" s="198">
        <f t="shared" si="6"/>
        <v>1.0719524973836769E-2</v>
      </c>
      <c r="E74" s="197">
        <f>PPCL_NG!J74+PPCL_Spot!J74+GT_NG!J74+GT_Spot!J74+Bawana_NG!J74+Bawana_RLNG!J74+Bawana_Spot!J74</f>
        <v>86.44</v>
      </c>
      <c r="F74" s="197">
        <f>PPCL_NG!Q74+PPCL_Spot!Q74+GT_NG!Q74+GT_Spot!Q74+Bawana_NG!Q74+Bawana_RLNG!Q74+Bawana_Spot!Q74</f>
        <v>86.432203981837233</v>
      </c>
      <c r="G74" s="198">
        <f t="shared" si="7"/>
        <v>7.7960181627645397E-3</v>
      </c>
      <c r="H74" s="197">
        <f>PPCL_NG!K74+PPCL_Spot!K74+GT_NG!K74+GT_Spot!K74+Bawana_NG!K74+Bawana_RLNG!K74+Bawana_Spot!K74</f>
        <v>10.84</v>
      </c>
      <c r="I74" s="197">
        <f>PPCL_NG!R74+PPCL_Spot!R74+GT_NG!R74+GT_Spot!R74+Bawana_NG!R74+Bawana_RLNG!R74+Bawana_Spot!R74</f>
        <v>10.84</v>
      </c>
      <c r="J74" s="198">
        <f t="shared" si="8"/>
        <v>0</v>
      </c>
      <c r="K74" s="197">
        <f>PPCL_NG!L74+PPCL_Spot!L74+GT_NG!L74+GT_Spot!L74+Bawana_NG!L74+Bawana_RLNG!L74+Bawana_Spot!L74</f>
        <v>68.66</v>
      </c>
      <c r="L74" s="197">
        <f>PPCL_NG!S74+PPCL_Spot!S74+GT_NG!S74+GT_Spot!S74+Bawana_NG!S74+Bawana_RLNG!S74+Bawana_Spot!S74</f>
        <v>68.658260565840024</v>
      </c>
      <c r="M74" s="198">
        <f t="shared" si="9"/>
        <v>1.7394341599725749E-3</v>
      </c>
      <c r="N74" s="197">
        <f>PPCL_NG!M74+PPCL_Spot!M74+GT_NG!M74+GT_Spot!M74+Bawana_NG!M74+Bawana_RLNG!M74+Bawana_Spot!M74</f>
        <v>107.91</v>
      </c>
      <c r="O74" s="197">
        <f>PPCL_NG!T74+PPCL_Spot!T74+GT_NG!T74+GT_Spot!T74+Bawana_NG!T74+Bawana_RLNG!T74+Bawana_Spot!T74</f>
        <v>107.90025497729653</v>
      </c>
      <c r="P74" s="198">
        <f t="shared" si="10"/>
        <v>9.7450227034698855E-3</v>
      </c>
      <c r="Q74" s="198">
        <f t="shared" si="11"/>
        <v>3.0000000000043769E-2</v>
      </c>
    </row>
    <row r="75" spans="1:17">
      <c r="A75" s="33" t="s">
        <v>117</v>
      </c>
      <c r="B75" s="197">
        <f>PPCL_NG!I75+PPCL_Spot!I75+GT_NG!I75+GT_Spot!I75+Bawana_NG!I75+Bawana_RLNG!I75+Bawana_Spot!I75</f>
        <v>150.84</v>
      </c>
      <c r="C75" s="197">
        <f>PPCL_NG!P75+PPCL_Spot!P75+GT_NG!P75+GT_Spot!P75+Bawana_NG!P75+Bawana_RLNG!P75+Bawana_Spot!P75</f>
        <v>150.82928047502617</v>
      </c>
      <c r="D75" s="198">
        <f t="shared" si="6"/>
        <v>1.0719524973836769E-2</v>
      </c>
      <c r="E75" s="197">
        <f>PPCL_NG!J75+PPCL_Spot!J75+GT_NG!J75+GT_Spot!J75+Bawana_NG!J75+Bawana_RLNG!J75+Bawana_Spot!J75</f>
        <v>86.44</v>
      </c>
      <c r="F75" s="197">
        <f>PPCL_NG!Q75+PPCL_Spot!Q75+GT_NG!Q75+GT_Spot!Q75+Bawana_NG!Q75+Bawana_RLNG!Q75+Bawana_Spot!Q75</f>
        <v>86.432203981837233</v>
      </c>
      <c r="G75" s="198">
        <f t="shared" si="7"/>
        <v>7.7960181627645397E-3</v>
      </c>
      <c r="H75" s="197">
        <f>PPCL_NG!K75+PPCL_Spot!K75+GT_NG!K75+GT_Spot!K75+Bawana_NG!K75+Bawana_RLNG!K75+Bawana_Spot!K75</f>
        <v>7.84</v>
      </c>
      <c r="I75" s="197">
        <f>PPCL_NG!R75+PPCL_Spot!R75+GT_NG!R75+GT_Spot!R75+Bawana_NG!R75+Bawana_RLNG!R75+Bawana_Spot!R75</f>
        <v>7.839999999999999</v>
      </c>
      <c r="J75" s="198">
        <f t="shared" si="8"/>
        <v>0</v>
      </c>
      <c r="K75" s="197">
        <f>PPCL_NG!L75+PPCL_Spot!L75+GT_NG!L75+GT_Spot!L75+Bawana_NG!L75+Bawana_RLNG!L75+Bawana_Spot!L75</f>
        <v>68.66</v>
      </c>
      <c r="L75" s="197">
        <f>PPCL_NG!S75+PPCL_Spot!S75+GT_NG!S75+GT_Spot!S75+Bawana_NG!S75+Bawana_RLNG!S75+Bawana_Spot!S75</f>
        <v>68.658260565840024</v>
      </c>
      <c r="M75" s="198">
        <f t="shared" si="9"/>
        <v>1.7394341599725749E-3</v>
      </c>
      <c r="N75" s="197">
        <f>PPCL_NG!M75+PPCL_Spot!M75+GT_NG!M75+GT_Spot!M75+Bawana_NG!M75+Bawana_RLNG!M75+Bawana_Spot!M75</f>
        <v>107.91</v>
      </c>
      <c r="O75" s="197">
        <f>PPCL_NG!T75+PPCL_Spot!T75+GT_NG!T75+GT_Spot!T75+Bawana_NG!T75+Bawana_RLNG!T75+Bawana_Spot!T75</f>
        <v>107.90025497729653</v>
      </c>
      <c r="P75" s="198">
        <f t="shared" si="10"/>
        <v>9.7450227034698855E-3</v>
      </c>
      <c r="Q75" s="198">
        <f t="shared" si="11"/>
        <v>3.0000000000043769E-2</v>
      </c>
    </row>
    <row r="76" spans="1:17">
      <c r="A76" s="33" t="s">
        <v>118</v>
      </c>
      <c r="B76" s="197">
        <f>PPCL_NG!I76+PPCL_Spot!I76+GT_NG!I76+GT_Spot!I76+Bawana_NG!I76+Bawana_RLNG!I76+Bawana_Spot!I76</f>
        <v>151.19</v>
      </c>
      <c r="C76" s="197">
        <f>PPCL_NG!P76+PPCL_Spot!P76+GT_NG!P76+GT_Spot!P76+Bawana_NG!P76+Bawana_RLNG!P76+Bawana_Spot!P76</f>
        <v>151.18642688280988</v>
      </c>
      <c r="D76" s="198">
        <f t="shared" si="6"/>
        <v>3.5731171901147718E-3</v>
      </c>
      <c r="E76" s="197">
        <f>PPCL_NG!J76+PPCL_Spot!J76+GT_NG!J76+GT_Spot!J76+Bawana_NG!J76+Bawana_RLNG!J76+Bawana_Spot!J76</f>
        <v>86.34</v>
      </c>
      <c r="F76" s="197">
        <f>PPCL_NG!Q76+PPCL_Spot!Q76+GT_NG!Q76+GT_Spot!Q76+Bawana_NG!Q76+Bawana_RLNG!Q76+Bawana_Spot!Q76</f>
        <v>86.337399527186761</v>
      </c>
      <c r="G76" s="198">
        <f t="shared" si="7"/>
        <v>2.6004728132420496E-3</v>
      </c>
      <c r="H76" s="197">
        <f>PPCL_NG!K76+PPCL_Spot!K76+GT_NG!K76+GT_Spot!K76+Bawana_NG!K76+Bawana_RLNG!K76+Bawana_Spot!K76</f>
        <v>7.84</v>
      </c>
      <c r="I76" s="197">
        <f>PPCL_NG!R76+PPCL_Spot!R76+GT_NG!R76+GT_Spot!R76+Bawana_NG!R76+Bawana_RLNG!R76+Bawana_Spot!R76</f>
        <v>7.8400000000000007</v>
      </c>
      <c r="J76" s="198">
        <f t="shared" si="8"/>
        <v>0</v>
      </c>
      <c r="K76" s="197">
        <f>PPCL_NG!L76+PPCL_Spot!L76+GT_NG!L76+GT_Spot!L76+Bawana_NG!L76+Bawana_RLNG!L76+Bawana_Spot!L76</f>
        <v>68.710000000000008</v>
      </c>
      <c r="L76" s="197">
        <f>PPCL_NG!S76+PPCL_Spot!S76+GT_NG!S76+GT_Spot!S76+Bawana_NG!S76+Bawana_RLNG!S76+Bawana_Spot!S76</f>
        <v>68.709422492401217</v>
      </c>
      <c r="M76" s="198">
        <f t="shared" si="9"/>
        <v>5.7750759879127145E-4</v>
      </c>
      <c r="N76" s="197">
        <f>PPCL_NG!M76+PPCL_Spot!M76+GT_NG!M76+GT_Spot!M76+Bawana_NG!M76+Bawana_RLNG!M76+Bawana_Spot!M76</f>
        <v>108.22999999999999</v>
      </c>
      <c r="O76" s="197">
        <f>PPCL_NG!T76+PPCL_Spot!T76+GT_NG!T76+GT_Spot!T76+Bawana_NG!T76+Bawana_RLNG!T76+Bawana_Spot!T76</f>
        <v>108.22675109760218</v>
      </c>
      <c r="P76" s="198">
        <f t="shared" si="10"/>
        <v>3.2489023978143905E-3</v>
      </c>
      <c r="Q76" s="198">
        <f t="shared" si="11"/>
        <v>9.9999999999624833E-3</v>
      </c>
    </row>
    <row r="77" spans="1:17">
      <c r="A77" s="33" t="s">
        <v>119</v>
      </c>
      <c r="B77" s="197">
        <f>PPCL_NG!I77+PPCL_Spot!I77+GT_NG!I77+GT_Spot!I77+Bawana_NG!I77+Bawana_RLNG!I77+Bawana_Spot!I77</f>
        <v>151.19</v>
      </c>
      <c r="C77" s="197">
        <f>PPCL_NG!P77+PPCL_Spot!P77+GT_NG!P77+GT_Spot!P77+Bawana_NG!P77+Bawana_RLNG!P77+Bawana_Spot!P77</f>
        <v>151.18366760303147</v>
      </c>
      <c r="D77" s="198">
        <f t="shared" si="6"/>
        <v>6.3323969685313841E-3</v>
      </c>
      <c r="E77" s="197">
        <f>PPCL_NG!J77+PPCL_Spot!J77+GT_NG!J77+GT_Spot!J77+Bawana_NG!J77+Bawana_RLNG!J77+Bawana_Spot!J77</f>
        <v>86.34</v>
      </c>
      <c r="F77" s="197">
        <f>PPCL_NG!Q77+PPCL_Spot!Q77+GT_NG!Q77+GT_Spot!Q77+Bawana_NG!Q77+Bawana_RLNG!Q77+Bawana_Spot!Q77</f>
        <v>86.335885953779552</v>
      </c>
      <c r="G77" s="198">
        <f t="shared" si="7"/>
        <v>4.1140462204509731E-3</v>
      </c>
      <c r="H77" s="197">
        <f>PPCL_NG!K77+PPCL_Spot!K77+GT_NG!K77+GT_Spot!K77+Bawana_NG!K77+Bawana_RLNG!K77+Bawana_Spot!K77</f>
        <v>7.84</v>
      </c>
      <c r="I77" s="197">
        <f>PPCL_NG!R77+PPCL_Spot!R77+GT_NG!R77+GT_Spot!R77+Bawana_NG!R77+Bawana_RLNG!R77+Bawana_Spot!R77</f>
        <v>7.8398382271468146</v>
      </c>
      <c r="J77" s="198">
        <f t="shared" si="8"/>
        <v>1.6177285318530465E-4</v>
      </c>
      <c r="K77" s="197">
        <f>PPCL_NG!L77+PPCL_Spot!L77+GT_NG!L77+GT_Spot!L77+Bawana_NG!L77+Bawana_RLNG!L77+Bawana_Spot!L77</f>
        <v>68.710000000000008</v>
      </c>
      <c r="L77" s="197">
        <f>PPCL_NG!S77+PPCL_Spot!S77+GT_NG!S77+GT_Spot!S77+Bawana_NG!S77+Bawana_RLNG!S77+Bawana_Spot!S77</f>
        <v>68.70878537328764</v>
      </c>
      <c r="M77" s="198">
        <f t="shared" si="9"/>
        <v>1.2146267123682719E-3</v>
      </c>
      <c r="N77" s="197">
        <f>PPCL_NG!M77+PPCL_Spot!M77+GT_NG!M77+GT_Spot!M77+Bawana_NG!M77+Bawana_RLNG!M77+Bawana_Spot!M77</f>
        <v>108.22999999999999</v>
      </c>
      <c r="O77" s="197">
        <f>PPCL_NG!T77+PPCL_Spot!T77+GT_NG!T77+GT_Spot!T77+Bawana_NG!T77+Bawana_RLNG!T77+Bawana_Spot!T77</f>
        <v>108.22482284275452</v>
      </c>
      <c r="P77" s="198">
        <f t="shared" si="10"/>
        <v>5.1771572454697434E-3</v>
      </c>
      <c r="Q77" s="198">
        <f t="shared" si="11"/>
        <v>1.7000000000005677E-2</v>
      </c>
    </row>
    <row r="78" spans="1:17">
      <c r="A78" s="33" t="s">
        <v>120</v>
      </c>
      <c r="B78" s="197">
        <f>PPCL_NG!I78+PPCL_Spot!I78+GT_NG!I78+GT_Spot!I78+Bawana_NG!I78+Bawana_RLNG!I78+Bawana_Spot!I78</f>
        <v>151.55000000000001</v>
      </c>
      <c r="C78" s="197">
        <f>PPCL_NG!P78+PPCL_Spot!P78+GT_NG!P78+GT_Spot!P78+Bawana_NG!P78+Bawana_RLNG!P78+Bawana_Spot!P78</f>
        <v>151.54724072022159</v>
      </c>
      <c r="D78" s="198">
        <f t="shared" si="6"/>
        <v>2.7592797784166123E-3</v>
      </c>
      <c r="E78" s="197">
        <f>PPCL_NG!J78+PPCL_Spot!J78+GT_NG!J78+GT_Spot!J78+Bawana_NG!J78+Bawana_RLNG!J78+Bawana_Spot!J78</f>
        <v>86.59</v>
      </c>
      <c r="F78" s="197">
        <f>PPCL_NG!Q78+PPCL_Spot!Q78+GT_NG!Q78+GT_Spot!Q78+Bawana_NG!Q78+Bawana_RLNG!Q78+Bawana_Spot!Q78</f>
        <v>86.588486426592794</v>
      </c>
      <c r="G78" s="198">
        <f t="shared" si="7"/>
        <v>1.5135734072089235E-3</v>
      </c>
      <c r="H78" s="197">
        <f>PPCL_NG!K78+PPCL_Spot!K78+GT_NG!K78+GT_Spot!K78+Bawana_NG!K78+Bawana_RLNG!K78+Bawana_Spot!K78</f>
        <v>7.84</v>
      </c>
      <c r="I78" s="197">
        <f>PPCL_NG!R78+PPCL_Spot!R78+GT_NG!R78+GT_Spot!R78+Bawana_NG!R78+Bawana_RLNG!R78+Bawana_Spot!R78</f>
        <v>7.8398382271468146</v>
      </c>
      <c r="J78" s="198">
        <f t="shared" si="8"/>
        <v>1.6177285318530465E-4</v>
      </c>
      <c r="K78" s="197">
        <f>PPCL_NG!L78+PPCL_Spot!L78+GT_NG!L78+GT_Spot!L78+Bawana_NG!L78+Bawana_RLNG!L78+Bawana_Spot!L78</f>
        <v>68.77000000000001</v>
      </c>
      <c r="L78" s="197">
        <f>PPCL_NG!S78+PPCL_Spot!S78+GT_NG!S78+GT_Spot!S78+Bawana_NG!S78+Bawana_RLNG!S78+Bawana_Spot!S78</f>
        <v>68.769362880886433</v>
      </c>
      <c r="M78" s="198">
        <f t="shared" si="9"/>
        <v>6.3711911357700046E-4</v>
      </c>
      <c r="N78" s="197">
        <f>PPCL_NG!M78+PPCL_Spot!M78+GT_NG!M78+GT_Spot!M78+Bawana_NG!M78+Bawana_RLNG!M78+Bawana_Spot!M78</f>
        <v>108.55</v>
      </c>
      <c r="O78" s="197">
        <f>PPCL_NG!T78+PPCL_Spot!T78+GT_NG!T78+GT_Spot!T78+Bawana_NG!T78+Bawana_RLNG!T78+Bawana_Spot!T78</f>
        <v>108.54807174515236</v>
      </c>
      <c r="P78" s="198">
        <f t="shared" si="10"/>
        <v>1.9282548476411421E-3</v>
      </c>
      <c r="Q78" s="198">
        <f t="shared" si="11"/>
        <v>7.000000000028983E-3</v>
      </c>
    </row>
    <row r="79" spans="1:17">
      <c r="A79" s="33" t="s">
        <v>121</v>
      </c>
      <c r="B79" s="197">
        <f>PPCL_NG!I79+PPCL_Spot!I79+GT_NG!I79+GT_Spot!I79+Bawana_NG!I79+Bawana_RLNG!I79+Bawana_Spot!I79</f>
        <v>147.87</v>
      </c>
      <c r="C79" s="197">
        <f>PPCL_NG!P79+PPCL_Spot!P79+GT_NG!P79+GT_Spot!P79+Bawana_NG!P79+Bawana_RLNG!P79+Bawana_Spot!P79</f>
        <v>147.87</v>
      </c>
      <c r="D79" s="198">
        <f t="shared" si="6"/>
        <v>0</v>
      </c>
      <c r="E79" s="197">
        <f>PPCL_NG!J79+PPCL_Spot!J79+GT_NG!J79+GT_Spot!J79+Bawana_NG!J79+Bawana_RLNG!J79+Bawana_Spot!J79</f>
        <v>84.57</v>
      </c>
      <c r="F79" s="197">
        <f>PPCL_NG!Q79+PPCL_Spot!Q79+GT_NG!Q79+GT_Spot!Q79+Bawana_NG!Q79+Bawana_RLNG!Q79+Bawana_Spot!Q79</f>
        <v>84.57</v>
      </c>
      <c r="G79" s="198">
        <f t="shared" si="7"/>
        <v>0</v>
      </c>
      <c r="H79" s="197">
        <f>PPCL_NG!K79+PPCL_Spot!K79+GT_NG!K79+GT_Spot!K79+Bawana_NG!K79+Bawana_RLNG!K79+Bawana_Spot!K79</f>
        <v>7.62</v>
      </c>
      <c r="I79" s="197">
        <f>PPCL_NG!R79+PPCL_Spot!R79+GT_NG!R79+GT_Spot!R79+Bawana_NG!R79+Bawana_RLNG!R79+Bawana_Spot!R79</f>
        <v>7.62</v>
      </c>
      <c r="J79" s="198">
        <f t="shared" si="8"/>
        <v>0</v>
      </c>
      <c r="K79" s="197">
        <f>PPCL_NG!L79+PPCL_Spot!L79+GT_NG!L79+GT_Spot!L79+Bawana_NG!L79+Bawana_RLNG!L79+Bawana_Spot!L79</f>
        <v>67.92</v>
      </c>
      <c r="L79" s="197">
        <f>PPCL_NG!S79+PPCL_Spot!S79+GT_NG!S79+GT_Spot!S79+Bawana_NG!S79+Bawana_RLNG!S79+Bawana_Spot!S79</f>
        <v>67.92</v>
      </c>
      <c r="M79" s="198">
        <f t="shared" si="9"/>
        <v>0</v>
      </c>
      <c r="N79" s="197">
        <f>PPCL_NG!M79+PPCL_Spot!M79+GT_NG!M79+GT_Spot!M79+Bawana_NG!M79+Bawana_RLNG!M79+Bawana_Spot!M79</f>
        <v>105.98</v>
      </c>
      <c r="O79" s="197">
        <f>PPCL_NG!T79+PPCL_Spot!T79+GT_NG!T79+GT_Spot!T79+Bawana_NG!T79+Bawana_RLNG!T79+Bawana_Spot!T79</f>
        <v>105.98</v>
      </c>
      <c r="P79" s="198">
        <f t="shared" si="10"/>
        <v>0</v>
      </c>
      <c r="Q79" s="198">
        <f t="shared" si="11"/>
        <v>0</v>
      </c>
    </row>
    <row r="80" spans="1:17">
      <c r="A80" s="33" t="s">
        <v>122</v>
      </c>
      <c r="B80" s="197">
        <f>PPCL_NG!I80+PPCL_Spot!I80+GT_NG!I80+GT_Spot!I80+Bawana_NG!I80+Bawana_RLNG!I80+Bawana_Spot!I80</f>
        <v>147.87</v>
      </c>
      <c r="C80" s="197">
        <f>PPCL_NG!P80+PPCL_Spot!P80+GT_NG!P80+GT_Spot!P80+Bawana_NG!P80+Bawana_RLNG!P80+Bawana_Spot!P80</f>
        <v>147.87</v>
      </c>
      <c r="D80" s="198">
        <f t="shared" si="6"/>
        <v>0</v>
      </c>
      <c r="E80" s="197">
        <f>PPCL_NG!J80+PPCL_Spot!J80+GT_NG!J80+GT_Spot!J80+Bawana_NG!J80+Bawana_RLNG!J80+Bawana_Spot!J80</f>
        <v>84.57</v>
      </c>
      <c r="F80" s="197">
        <f>PPCL_NG!Q80+PPCL_Spot!Q80+GT_NG!Q80+GT_Spot!Q80+Bawana_NG!Q80+Bawana_RLNG!Q80+Bawana_Spot!Q80</f>
        <v>84.57</v>
      </c>
      <c r="G80" s="198">
        <f t="shared" si="7"/>
        <v>0</v>
      </c>
      <c r="H80" s="197">
        <f>PPCL_NG!K80+PPCL_Spot!K80+GT_NG!K80+GT_Spot!K80+Bawana_NG!K80+Bawana_RLNG!K80+Bawana_Spot!K80</f>
        <v>7.62</v>
      </c>
      <c r="I80" s="197">
        <f>PPCL_NG!R80+PPCL_Spot!R80+GT_NG!R80+GT_Spot!R80+Bawana_NG!R80+Bawana_RLNG!R80+Bawana_Spot!R80</f>
        <v>7.62</v>
      </c>
      <c r="J80" s="198">
        <f t="shared" si="8"/>
        <v>0</v>
      </c>
      <c r="K80" s="197">
        <f>PPCL_NG!L80+PPCL_Spot!L80+GT_NG!L80+GT_Spot!L80+Bawana_NG!L80+Bawana_RLNG!L80+Bawana_Spot!L80</f>
        <v>67.92</v>
      </c>
      <c r="L80" s="197">
        <f>PPCL_NG!S80+PPCL_Spot!S80+GT_NG!S80+GT_Spot!S80+Bawana_NG!S80+Bawana_RLNG!S80+Bawana_Spot!S80</f>
        <v>67.92</v>
      </c>
      <c r="M80" s="198">
        <f t="shared" si="9"/>
        <v>0</v>
      </c>
      <c r="N80" s="197">
        <f>PPCL_NG!M80+PPCL_Spot!M80+GT_NG!M80+GT_Spot!M80+Bawana_NG!M80+Bawana_RLNG!M80+Bawana_Spot!M80</f>
        <v>105.98</v>
      </c>
      <c r="O80" s="197">
        <f>PPCL_NG!T80+PPCL_Spot!T80+GT_NG!T80+GT_Spot!T80+Bawana_NG!T80+Bawana_RLNG!T80+Bawana_Spot!T80</f>
        <v>105.98</v>
      </c>
      <c r="P80" s="198">
        <f t="shared" si="10"/>
        <v>0</v>
      </c>
      <c r="Q80" s="198">
        <f t="shared" si="11"/>
        <v>0</v>
      </c>
    </row>
    <row r="81" spans="1:17">
      <c r="A81" s="33" t="s">
        <v>123</v>
      </c>
      <c r="B81" s="197">
        <f>PPCL_NG!I81+PPCL_Spot!I81+GT_NG!I81+GT_Spot!I81+Bawana_NG!I81+Bawana_RLNG!I81+Bawana_Spot!I81</f>
        <v>147.87</v>
      </c>
      <c r="C81" s="197">
        <f>PPCL_NG!P81+PPCL_Spot!P81+GT_NG!P81+GT_Spot!P81+Bawana_NG!P81+Bawana_RLNG!P81+Bawana_Spot!P81</f>
        <v>147.87393624450561</v>
      </c>
      <c r="D81" s="198">
        <f t="shared" si="6"/>
        <v>-3.9362445056099205E-3</v>
      </c>
      <c r="E81" s="197">
        <f>PPCL_NG!J81+PPCL_Spot!J81+GT_NG!J81+GT_Spot!J81+Bawana_NG!J81+Bawana_RLNG!J81+Bawana_Spot!J81</f>
        <v>88.71</v>
      </c>
      <c r="F81" s="197">
        <f>PPCL_NG!Q81+PPCL_Spot!Q81+GT_NG!Q81+GT_Spot!Q81+Bawana_NG!Q81+Bawana_RLNG!Q81+Bawana_Spot!Q81</f>
        <v>88.71217352010845</v>
      </c>
      <c r="G81" s="198">
        <f t="shared" si="7"/>
        <v>-2.1735201084567279E-3</v>
      </c>
      <c r="H81" s="197">
        <f>PPCL_NG!K81+PPCL_Spot!K81+GT_NG!K81+GT_Spot!K81+Bawana_NG!K81+Bawana_RLNG!K81+Bawana_Spot!K81</f>
        <v>5.61</v>
      </c>
      <c r="I81" s="197">
        <f>PPCL_NG!R81+PPCL_Spot!R81+GT_NG!R81+GT_Spot!R81+Bawana_NG!R81+Bawana_RLNG!R81+Bawana_Spot!R81</f>
        <v>5.6102304563940359</v>
      </c>
      <c r="J81" s="198">
        <f t="shared" si="8"/>
        <v>-2.3045639403562745E-4</v>
      </c>
      <c r="K81" s="197">
        <f>PPCL_NG!L81+PPCL_Spot!L81+GT_NG!L81+GT_Spot!L81+Bawana_NG!L81+Bawana_RLNG!L81+Bawana_Spot!L81</f>
        <v>67.290000000000006</v>
      </c>
      <c r="L81" s="197">
        <f>PPCL_NG!S81+PPCL_Spot!S81+GT_NG!S81+GT_Spot!S81+Bawana_NG!S81+Bawana_RLNG!S81+Bawana_Spot!S81</f>
        <v>67.290909090909096</v>
      </c>
      <c r="M81" s="198">
        <f t="shared" si="9"/>
        <v>-9.0909090909008228E-4</v>
      </c>
      <c r="N81" s="197">
        <f>PPCL_NG!M81+PPCL_Spot!M81+GT_NG!M81+GT_Spot!M81+Bawana_NG!M81+Bawana_RLNG!M81+Bawana_Spot!M81</f>
        <v>105.55</v>
      </c>
      <c r="O81" s="197">
        <f>PPCL_NG!T81+PPCL_Spot!T81+GT_NG!T81+GT_Spot!T81+Bawana_NG!T81+Bawana_RLNG!T81+Bawana_Spot!T81</f>
        <v>105.55275068808282</v>
      </c>
      <c r="P81" s="198">
        <f t="shared" si="10"/>
        <v>-2.7506880828269686E-3</v>
      </c>
      <c r="Q81" s="198">
        <f t="shared" si="11"/>
        <v>-1.0000000000019327E-2</v>
      </c>
    </row>
    <row r="82" spans="1:17">
      <c r="A82" s="33" t="s">
        <v>124</v>
      </c>
      <c r="B82" s="197">
        <f>PPCL_NG!I82+PPCL_Spot!I82+GT_NG!I82+GT_Spot!I82+Bawana_NG!I82+Bawana_RLNG!I82+Bawana_Spot!I82</f>
        <v>147.87</v>
      </c>
      <c r="C82" s="197">
        <f>PPCL_NG!P82+PPCL_Spot!P82+GT_NG!P82+GT_Spot!P82+Bawana_NG!P82+Bawana_RLNG!P82+Bawana_Spot!P82</f>
        <v>147.87393624450561</v>
      </c>
      <c r="D82" s="198">
        <f t="shared" si="6"/>
        <v>-3.9362445056099205E-3</v>
      </c>
      <c r="E82" s="197">
        <f>PPCL_NG!J82+PPCL_Spot!J82+GT_NG!J82+GT_Spot!J82+Bawana_NG!J82+Bawana_RLNG!J82+Bawana_Spot!J82</f>
        <v>88.71</v>
      </c>
      <c r="F82" s="197">
        <f>PPCL_NG!Q82+PPCL_Spot!Q82+GT_NG!Q82+GT_Spot!Q82+Bawana_NG!Q82+Bawana_RLNG!Q82+Bawana_Spot!Q82</f>
        <v>88.71217352010845</v>
      </c>
      <c r="G82" s="198">
        <f t="shared" si="7"/>
        <v>-2.1735201084567279E-3</v>
      </c>
      <c r="H82" s="197">
        <f>PPCL_NG!K82+PPCL_Spot!K82+GT_NG!K82+GT_Spot!K82+Bawana_NG!K82+Bawana_RLNG!K82+Bawana_Spot!K82</f>
        <v>5.61</v>
      </c>
      <c r="I82" s="197">
        <f>PPCL_NG!R82+PPCL_Spot!R82+GT_NG!R82+GT_Spot!R82+Bawana_NG!R82+Bawana_RLNG!R82+Bawana_Spot!R82</f>
        <v>5.6102304563940359</v>
      </c>
      <c r="J82" s="198">
        <f t="shared" si="8"/>
        <v>-2.3045639403562745E-4</v>
      </c>
      <c r="K82" s="197">
        <f>PPCL_NG!L82+PPCL_Spot!L82+GT_NG!L82+GT_Spot!L82+Bawana_NG!L82+Bawana_RLNG!L82+Bawana_Spot!L82</f>
        <v>67.290000000000006</v>
      </c>
      <c r="L82" s="197">
        <f>PPCL_NG!S82+PPCL_Spot!S82+GT_NG!S82+GT_Spot!S82+Bawana_NG!S82+Bawana_RLNG!S82+Bawana_Spot!S82</f>
        <v>67.290909090909096</v>
      </c>
      <c r="M82" s="198">
        <f t="shared" si="9"/>
        <v>-9.0909090909008228E-4</v>
      </c>
      <c r="N82" s="197">
        <f>PPCL_NG!M82+PPCL_Spot!M82+GT_NG!M82+GT_Spot!M82+Bawana_NG!M82+Bawana_RLNG!M82+Bawana_Spot!M82</f>
        <v>105.55</v>
      </c>
      <c r="O82" s="197">
        <f>PPCL_NG!T82+PPCL_Spot!T82+GT_NG!T82+GT_Spot!T82+Bawana_NG!T82+Bawana_RLNG!T82+Bawana_Spot!T82</f>
        <v>105.55275068808282</v>
      </c>
      <c r="P82" s="198">
        <f t="shared" si="10"/>
        <v>-2.7506880828269686E-3</v>
      </c>
      <c r="Q82" s="198">
        <f t="shared" si="11"/>
        <v>-1.0000000000019327E-2</v>
      </c>
    </row>
    <row r="83" spans="1:17">
      <c r="A83" s="33" t="s">
        <v>125</v>
      </c>
      <c r="B83" s="197">
        <f>PPCL_NG!I83+PPCL_Spot!I83+GT_NG!I83+GT_Spot!I83+Bawana_NG!I83+Bawana_RLNG!I83+Bawana_Spot!I83</f>
        <v>150.02000000000001</v>
      </c>
      <c r="C83" s="197">
        <f>PPCL_NG!P83+PPCL_Spot!P83+GT_NG!P83+GT_Spot!P83+Bawana_NG!P83+Bawana_RLNG!P83+Bawana_Spot!P83</f>
        <v>150.01606393727516</v>
      </c>
      <c r="D83" s="198">
        <f t="shared" si="6"/>
        <v>3.9360627248470337E-3</v>
      </c>
      <c r="E83" s="197">
        <f>PPCL_NG!J83+PPCL_Spot!J83+GT_NG!J83+GT_Spot!J83+Bawana_NG!J83+Bawana_RLNG!J83+Bawana_Spot!J83</f>
        <v>89.97</v>
      </c>
      <c r="F83" s="197">
        <f>PPCL_NG!Q83+PPCL_Spot!Q83+GT_NG!Q83+GT_Spot!Q83+Bawana_NG!Q83+Bawana_RLNG!Q83+Bawana_Spot!Q83</f>
        <v>89.967826455967327</v>
      </c>
      <c r="G83" s="198">
        <f t="shared" si="7"/>
        <v>2.1735440326722255E-3</v>
      </c>
      <c r="H83" s="197">
        <f>PPCL_NG!K83+PPCL_Spot!K83+GT_NG!K83+GT_Spot!K83+Bawana_NG!K83+Bawana_RLNG!K83+Bawana_Spot!K83</f>
        <v>5.71</v>
      </c>
      <c r="I83" s="197">
        <f>PPCL_NG!R83+PPCL_Spot!R83+GT_NG!R83+GT_Spot!R83+Bawana_NG!R83+Bawana_RLNG!R83+Bawana_Spot!R83</f>
        <v>5.7097692276603471</v>
      </c>
      <c r="J83" s="198">
        <f t="shared" si="8"/>
        <v>2.307723396528516E-4</v>
      </c>
      <c r="K83" s="197">
        <f>PPCL_NG!L83+PPCL_Spot!L83+GT_NG!L83+GT_Spot!L83+Bawana_NG!L83+Bawana_RLNG!L83+Bawana_Spot!L83</f>
        <v>68.27</v>
      </c>
      <c r="L83" s="197">
        <f>PPCL_NG!S83+PPCL_Spot!S83+GT_NG!S83+GT_Spot!S83+Bawana_NG!S83+Bawana_RLNG!S83+Bawana_Spot!S83</f>
        <v>68.269091056056254</v>
      </c>
      <c r="M83" s="198">
        <f t="shared" si="9"/>
        <v>9.0894394374174681E-4</v>
      </c>
      <c r="N83" s="197">
        <f>PPCL_NG!M83+PPCL_Spot!M83+GT_NG!M83+GT_Spot!M83+Bawana_NG!M83+Bawana_RLNG!M83+Bawana_Spot!M83</f>
        <v>107.06</v>
      </c>
      <c r="O83" s="197">
        <f>PPCL_NG!T83+PPCL_Spot!T83+GT_NG!T83+GT_Spot!T83+Bawana_NG!T83+Bawana_RLNG!T83+Bawana_Spot!T83</f>
        <v>107.05724932304085</v>
      </c>
      <c r="P83" s="198">
        <f t="shared" si="10"/>
        <v>2.7506769591525426E-3</v>
      </c>
      <c r="Q83" s="198">
        <f t="shared" si="11"/>
        <v>1.00000000000664E-2</v>
      </c>
    </row>
    <row r="84" spans="1:17">
      <c r="A84" s="33" t="s">
        <v>126</v>
      </c>
      <c r="B84" s="197">
        <f>PPCL_NG!I84+PPCL_Spot!I84+GT_NG!I84+GT_Spot!I84+Bawana_NG!I84+Bawana_RLNG!I84+Bawana_Spot!I84</f>
        <v>151.97999999999999</v>
      </c>
      <c r="C84" s="197">
        <f>PPCL_NG!P84+PPCL_Spot!P84+GT_NG!P84+GT_Spot!P84+Bawana_NG!P84+Bawana_RLNG!P84+Bawana_Spot!P84</f>
        <v>151.98400620992783</v>
      </c>
      <c r="D84" s="198">
        <f t="shared" si="6"/>
        <v>-4.0062099278372898E-3</v>
      </c>
      <c r="E84" s="197">
        <f>PPCL_NG!J84+PPCL_Spot!J84+GT_NG!J84+GT_Spot!J84+Bawana_NG!J84+Bawana_RLNG!J84+Bawana_Spot!J84</f>
        <v>89.47</v>
      </c>
      <c r="F84" s="197">
        <f>PPCL_NG!Q84+PPCL_Spot!Q84+GT_NG!Q84+GT_Spot!Q84+Bawana_NG!Q84+Bawana_RLNG!Q84+Bawana_Spot!Q84</f>
        <v>89.47214847372878</v>
      </c>
      <c r="G84" s="198">
        <f t="shared" si="7"/>
        <v>-2.1484737287806865E-3</v>
      </c>
      <c r="H84" s="197">
        <f>PPCL_NG!K84+PPCL_Spot!K84+GT_NG!K84+GT_Spot!K84+Bawana_NG!K84+Bawana_RLNG!K84+Bawana_Spot!K84</f>
        <v>5.65</v>
      </c>
      <c r="I84" s="197">
        <f>PPCL_NG!R84+PPCL_Spot!R84+GT_NG!R84+GT_Spot!R84+Bawana_NG!R84+Bawana_RLNG!R84+Bawana_Spot!R84</f>
        <v>5.6502278317674097</v>
      </c>
      <c r="J84" s="198">
        <f t="shared" si="8"/>
        <v>-2.2783176740936995E-4</v>
      </c>
      <c r="K84" s="197">
        <f>PPCL_NG!L84+PPCL_Spot!L84+GT_NG!L84+GT_Spot!L84+Bawana_NG!L84+Bawana_RLNG!L84+Bawana_Spot!L84</f>
        <v>68.06</v>
      </c>
      <c r="L84" s="197">
        <f>PPCL_NG!S84+PPCL_Spot!S84+GT_NG!S84+GT_Spot!S84+Bawana_NG!S84+Bawana_RLNG!S84+Bawana_Spot!S84</f>
        <v>68.060898423323522</v>
      </c>
      <c r="M84" s="198">
        <f t="shared" si="9"/>
        <v>-8.9842332351963705E-4</v>
      </c>
      <c r="N84" s="197">
        <f>PPCL_NG!M84+PPCL_Spot!M84+GT_NG!M84+GT_Spot!M84+Bawana_NG!M84+Bawana_RLNG!M84+Bawana_Spot!M84</f>
        <v>106.43</v>
      </c>
      <c r="O84" s="197">
        <f>PPCL_NG!T84+PPCL_Spot!T84+GT_NG!T84+GT_Spot!T84+Bawana_NG!T84+Bawana_RLNG!T84+Bawana_Spot!T84</f>
        <v>106.43271906125247</v>
      </c>
      <c r="P84" s="198">
        <f t="shared" si="10"/>
        <v>-2.7190612524634616E-3</v>
      </c>
      <c r="Q84" s="198">
        <f t="shared" si="11"/>
        <v>-1.0000000000010445E-2</v>
      </c>
    </row>
    <row r="85" spans="1:17">
      <c r="A85" s="33" t="s">
        <v>127</v>
      </c>
      <c r="B85" s="197">
        <f>PPCL_NG!I85+PPCL_Spot!I85+GT_NG!I85+GT_Spot!I85+Bawana_NG!I85+Bawana_RLNG!I85+Bawana_Spot!I85</f>
        <v>151.97999999999999</v>
      </c>
      <c r="C85" s="197">
        <f>PPCL_NG!P85+PPCL_Spot!P85+GT_NG!P85+GT_Spot!P85+Bawana_NG!P85+Bawana_RLNG!P85+Bawana_Spot!P85</f>
        <v>151.98400620992783</v>
      </c>
      <c r="D85" s="198">
        <f t="shared" si="6"/>
        <v>-4.0062099278372898E-3</v>
      </c>
      <c r="E85" s="197">
        <f>PPCL_NG!J85+PPCL_Spot!J85+GT_NG!J85+GT_Spot!J85+Bawana_NG!J85+Bawana_RLNG!J85+Bawana_Spot!J85</f>
        <v>89.47</v>
      </c>
      <c r="F85" s="197">
        <f>PPCL_NG!Q85+PPCL_Spot!Q85+GT_NG!Q85+GT_Spot!Q85+Bawana_NG!Q85+Bawana_RLNG!Q85+Bawana_Spot!Q85</f>
        <v>89.47214847372878</v>
      </c>
      <c r="G85" s="198">
        <f t="shared" si="7"/>
        <v>-2.1484737287806865E-3</v>
      </c>
      <c r="H85" s="197">
        <f>PPCL_NG!K85+PPCL_Spot!K85+GT_NG!K85+GT_Spot!K85+Bawana_NG!K85+Bawana_RLNG!K85+Bawana_Spot!K85</f>
        <v>5.65</v>
      </c>
      <c r="I85" s="197">
        <f>PPCL_NG!R85+PPCL_Spot!R85+GT_NG!R85+GT_Spot!R85+Bawana_NG!R85+Bawana_RLNG!R85+Bawana_Spot!R85</f>
        <v>5.6502278317674097</v>
      </c>
      <c r="J85" s="198">
        <f t="shared" si="8"/>
        <v>-2.2783176740936995E-4</v>
      </c>
      <c r="K85" s="197">
        <f>PPCL_NG!L85+PPCL_Spot!L85+GT_NG!L85+GT_Spot!L85+Bawana_NG!L85+Bawana_RLNG!L85+Bawana_Spot!L85</f>
        <v>68.06</v>
      </c>
      <c r="L85" s="197">
        <f>PPCL_NG!S85+PPCL_Spot!S85+GT_NG!S85+GT_Spot!S85+Bawana_NG!S85+Bawana_RLNG!S85+Bawana_Spot!S85</f>
        <v>68.060898423323522</v>
      </c>
      <c r="M85" s="198">
        <f t="shared" si="9"/>
        <v>-8.9842332351963705E-4</v>
      </c>
      <c r="N85" s="197">
        <f>PPCL_NG!M85+PPCL_Spot!M85+GT_NG!M85+GT_Spot!M85+Bawana_NG!M85+Bawana_RLNG!M85+Bawana_Spot!M85</f>
        <v>106.43</v>
      </c>
      <c r="O85" s="197">
        <f>PPCL_NG!T85+PPCL_Spot!T85+GT_NG!T85+GT_Spot!T85+Bawana_NG!T85+Bawana_RLNG!T85+Bawana_Spot!T85</f>
        <v>106.43271906125247</v>
      </c>
      <c r="P85" s="198">
        <f t="shared" si="10"/>
        <v>-2.7190612524634616E-3</v>
      </c>
      <c r="Q85" s="198">
        <f t="shared" si="11"/>
        <v>-1.0000000000010445E-2</v>
      </c>
    </row>
    <row r="86" spans="1:17">
      <c r="A86" s="33" t="s">
        <v>128</v>
      </c>
      <c r="B86" s="197">
        <f>PPCL_NG!I86+PPCL_Spot!I86+GT_NG!I86+GT_Spot!I86+Bawana_NG!I86+Bawana_RLNG!I86+Bawana_Spot!I86</f>
        <v>152.97999999999999</v>
      </c>
      <c r="C86" s="197">
        <f>PPCL_NG!P86+PPCL_Spot!P86+GT_NG!P86+GT_Spot!P86+Bawana_NG!P86+Bawana_RLNG!P86+Bawana_Spot!P86</f>
        <v>152.98400620992783</v>
      </c>
      <c r="D86" s="198">
        <f t="shared" si="6"/>
        <v>-4.0062099278372898E-3</v>
      </c>
      <c r="E86" s="197">
        <f>PPCL_NG!J86+PPCL_Spot!J86+GT_NG!J86+GT_Spot!J86+Bawana_NG!J86+Bawana_RLNG!J86+Bawana_Spot!J86</f>
        <v>89.47</v>
      </c>
      <c r="F86" s="197">
        <f>PPCL_NG!Q86+PPCL_Spot!Q86+GT_NG!Q86+GT_Spot!Q86+Bawana_NG!Q86+Bawana_RLNG!Q86+Bawana_Spot!Q86</f>
        <v>89.47214847372878</v>
      </c>
      <c r="G86" s="198">
        <f t="shared" si="7"/>
        <v>-2.1484737287806865E-3</v>
      </c>
      <c r="H86" s="197">
        <f>PPCL_NG!K86+PPCL_Spot!K86+GT_NG!K86+GT_Spot!K86+Bawana_NG!K86+Bawana_RLNG!K86+Bawana_Spot!K86</f>
        <v>5.65</v>
      </c>
      <c r="I86" s="197">
        <f>PPCL_NG!R86+PPCL_Spot!R86+GT_NG!R86+GT_Spot!R86+Bawana_NG!R86+Bawana_RLNG!R86+Bawana_Spot!R86</f>
        <v>5.6502278317674097</v>
      </c>
      <c r="J86" s="198">
        <f t="shared" si="8"/>
        <v>-2.2783176740936995E-4</v>
      </c>
      <c r="K86" s="197">
        <f>PPCL_NG!L86+PPCL_Spot!L86+GT_NG!L86+GT_Spot!L86+Bawana_NG!L86+Bawana_RLNG!L86+Bawana_Spot!L86</f>
        <v>68.06</v>
      </c>
      <c r="L86" s="197">
        <f>PPCL_NG!S86+PPCL_Spot!S86+GT_NG!S86+GT_Spot!S86+Bawana_NG!S86+Bawana_RLNG!S86+Bawana_Spot!S86</f>
        <v>68.060898423323522</v>
      </c>
      <c r="M86" s="198">
        <f t="shared" si="9"/>
        <v>-8.9842332351963705E-4</v>
      </c>
      <c r="N86" s="197">
        <f>PPCL_NG!M86+PPCL_Spot!M86+GT_NG!M86+GT_Spot!M86+Bawana_NG!M86+Bawana_RLNG!M86+Bawana_Spot!M86</f>
        <v>106.43</v>
      </c>
      <c r="O86" s="197">
        <f>PPCL_NG!T86+PPCL_Spot!T86+GT_NG!T86+GT_Spot!T86+Bawana_NG!T86+Bawana_RLNG!T86+Bawana_Spot!T86</f>
        <v>106.43271906125247</v>
      </c>
      <c r="P86" s="198">
        <f t="shared" si="10"/>
        <v>-2.7190612524634616E-3</v>
      </c>
      <c r="Q86" s="198">
        <f t="shared" si="11"/>
        <v>-1.0000000000010445E-2</v>
      </c>
    </row>
    <row r="87" spans="1:17">
      <c r="A87" s="33" t="s">
        <v>129</v>
      </c>
      <c r="B87" s="197">
        <f>PPCL_NG!I87+PPCL_Spot!I87+GT_NG!I87+GT_Spot!I87+Bawana_NG!I87+Bawana_RLNG!I87+Bawana_Spot!I87</f>
        <v>151.38</v>
      </c>
      <c r="C87" s="197">
        <f>PPCL_NG!P87+PPCL_Spot!P87+GT_NG!P87+GT_Spot!P87+Bawana_NG!P87+Bawana_RLNG!P87+Bawana_Spot!P87</f>
        <v>151.38400631173408</v>
      </c>
      <c r="D87" s="198">
        <f t="shared" si="6"/>
        <v>-4.0063117340878307E-3</v>
      </c>
      <c r="E87" s="197">
        <f>PPCL_NG!J87+PPCL_Spot!J87+GT_NG!J87+GT_Spot!J87+Bawana_NG!J87+Bawana_RLNG!J87+Bawana_Spot!J87</f>
        <v>88.61</v>
      </c>
      <c r="F87" s="197">
        <f>PPCL_NG!Q87+PPCL_Spot!Q87+GT_NG!Q87+GT_Spot!Q87+Bawana_NG!Q87+Bawana_RLNG!Q87+Bawana_Spot!Q87</f>
        <v>88.612148448706904</v>
      </c>
      <c r="G87" s="198">
        <f t="shared" si="7"/>
        <v>-2.1484487069045599E-3</v>
      </c>
      <c r="H87" s="197">
        <f>PPCL_NG!K87+PPCL_Spot!K87+GT_NG!K87+GT_Spot!K87+Bawana_NG!K87+Bawana_RLNG!K87+Bawana_Spot!K87</f>
        <v>7.56</v>
      </c>
      <c r="I87" s="197">
        <f>PPCL_NG!R87+PPCL_Spot!R87+GT_NG!R87+GT_Spot!R87+Bawana_NG!R87+Bawana_RLNG!R87+Bawana_Spot!R87</f>
        <v>7.5602278781917276</v>
      </c>
      <c r="J87" s="198">
        <f t="shared" si="8"/>
        <v>-2.2787819172798152E-4</v>
      </c>
      <c r="K87" s="197">
        <f>PPCL_NG!L87+PPCL_Spot!L87+GT_NG!L87+GT_Spot!L87+Bawana_NG!L87+Bawana_RLNG!L87+Bawana_Spot!L87</f>
        <v>67.7</v>
      </c>
      <c r="L87" s="197">
        <f>PPCL_NG!S87+PPCL_Spot!S87+GT_NG!S87+GT_Spot!S87+Bawana_NG!S87+Bawana_RLNG!S87+Bawana_Spot!S87</f>
        <v>67.700898397475299</v>
      </c>
      <c r="M87" s="198">
        <f t="shared" si="9"/>
        <v>-8.9839747529651959E-4</v>
      </c>
      <c r="N87" s="197">
        <f>PPCL_NG!M87+PPCL_Spot!M87+GT_NG!M87+GT_Spot!M87+Bawana_NG!M87+Bawana_RLNG!M87+Bawana_Spot!M87</f>
        <v>105.34</v>
      </c>
      <c r="O87" s="197">
        <f>PPCL_NG!T87+PPCL_Spot!T87+GT_NG!T87+GT_Spot!T87+Bawana_NG!T87+Bawana_RLNG!T87+Bawana_Spot!T87</f>
        <v>105.34271896389195</v>
      </c>
      <c r="P87" s="198">
        <f t="shared" si="10"/>
        <v>-2.7189638919509207E-3</v>
      </c>
      <c r="Q87" s="198">
        <f t="shared" si="11"/>
        <v>-9.9999999999678124E-3</v>
      </c>
    </row>
    <row r="88" spans="1:17">
      <c r="A88" s="33" t="s">
        <v>130</v>
      </c>
      <c r="B88" s="197">
        <f>PPCL_NG!I88+PPCL_Spot!I88+GT_NG!I88+GT_Spot!I88+Bawana_NG!I88+Bawana_RLNG!I88+Bawana_Spot!I88</f>
        <v>151.38</v>
      </c>
      <c r="C88" s="197">
        <f>PPCL_NG!P88+PPCL_Spot!P88+GT_NG!P88+GT_Spot!P88+Bawana_NG!P88+Bawana_RLNG!P88+Bawana_Spot!P88</f>
        <v>151.38400631173408</v>
      </c>
      <c r="D88" s="198">
        <f t="shared" si="6"/>
        <v>-4.0063117340878307E-3</v>
      </c>
      <c r="E88" s="197">
        <f>PPCL_NG!J88+PPCL_Spot!J88+GT_NG!J88+GT_Spot!J88+Bawana_NG!J88+Bawana_RLNG!J88+Bawana_Spot!J88</f>
        <v>88.61</v>
      </c>
      <c r="F88" s="197">
        <f>PPCL_NG!Q88+PPCL_Spot!Q88+GT_NG!Q88+GT_Spot!Q88+Bawana_NG!Q88+Bawana_RLNG!Q88+Bawana_Spot!Q88</f>
        <v>88.612148448706904</v>
      </c>
      <c r="G88" s="198">
        <f t="shared" si="7"/>
        <v>-2.1484487069045599E-3</v>
      </c>
      <c r="H88" s="197">
        <f>PPCL_NG!K88+PPCL_Spot!K88+GT_NG!K88+GT_Spot!K88+Bawana_NG!K88+Bawana_RLNG!K88+Bawana_Spot!K88</f>
        <v>7.56</v>
      </c>
      <c r="I88" s="197">
        <f>PPCL_NG!R88+PPCL_Spot!R88+GT_NG!R88+GT_Spot!R88+Bawana_NG!R88+Bawana_RLNG!R88+Bawana_Spot!R88</f>
        <v>7.5602278781917276</v>
      </c>
      <c r="J88" s="198">
        <f t="shared" si="8"/>
        <v>-2.2787819172798152E-4</v>
      </c>
      <c r="K88" s="197">
        <f>PPCL_NG!L88+PPCL_Spot!L88+GT_NG!L88+GT_Spot!L88+Bawana_NG!L88+Bawana_RLNG!L88+Bawana_Spot!L88</f>
        <v>67.7</v>
      </c>
      <c r="L88" s="197">
        <f>PPCL_NG!S88+PPCL_Spot!S88+GT_NG!S88+GT_Spot!S88+Bawana_NG!S88+Bawana_RLNG!S88+Bawana_Spot!S88</f>
        <v>67.700898397475299</v>
      </c>
      <c r="M88" s="198">
        <f t="shared" si="9"/>
        <v>-8.9839747529651959E-4</v>
      </c>
      <c r="N88" s="197">
        <f>PPCL_NG!M88+PPCL_Spot!M88+GT_NG!M88+GT_Spot!M88+Bawana_NG!M88+Bawana_RLNG!M88+Bawana_Spot!M88</f>
        <v>105.34</v>
      </c>
      <c r="O88" s="197">
        <f>PPCL_NG!T88+PPCL_Spot!T88+GT_NG!T88+GT_Spot!T88+Bawana_NG!T88+Bawana_RLNG!T88+Bawana_Spot!T88</f>
        <v>105.34271896389195</v>
      </c>
      <c r="P88" s="198">
        <f t="shared" si="10"/>
        <v>-2.7189638919509207E-3</v>
      </c>
      <c r="Q88" s="198">
        <f t="shared" si="11"/>
        <v>-9.9999999999678124E-3</v>
      </c>
    </row>
    <row r="89" spans="1:17">
      <c r="A89" s="33" t="s">
        <v>131</v>
      </c>
      <c r="B89" s="197">
        <f>PPCL_NG!I89+PPCL_Spot!I89+GT_NG!I89+GT_Spot!I89+Bawana_NG!I89+Bawana_RLNG!I89+Bawana_Spot!I89</f>
        <v>151.38</v>
      </c>
      <c r="C89" s="197">
        <f>PPCL_NG!P89+PPCL_Spot!P89+GT_NG!P89+GT_Spot!P89+Bawana_NG!P89+Bawana_RLNG!P89+Bawana_Spot!P89</f>
        <v>151.38400631173408</v>
      </c>
      <c r="D89" s="198">
        <f t="shared" si="6"/>
        <v>-4.0063117340878307E-3</v>
      </c>
      <c r="E89" s="197">
        <f>PPCL_NG!J89+PPCL_Spot!J89+GT_NG!J89+GT_Spot!J89+Bawana_NG!J89+Bawana_RLNG!J89+Bawana_Spot!J89</f>
        <v>88.61</v>
      </c>
      <c r="F89" s="197">
        <f>PPCL_NG!Q89+PPCL_Spot!Q89+GT_NG!Q89+GT_Spot!Q89+Bawana_NG!Q89+Bawana_RLNG!Q89+Bawana_Spot!Q89</f>
        <v>88.612148448706904</v>
      </c>
      <c r="G89" s="198">
        <f t="shared" si="7"/>
        <v>-2.1484487069045599E-3</v>
      </c>
      <c r="H89" s="197">
        <f>PPCL_NG!K89+PPCL_Spot!K89+GT_NG!K89+GT_Spot!K89+Bawana_NG!K89+Bawana_RLNG!K89+Bawana_Spot!K89</f>
        <v>7.56</v>
      </c>
      <c r="I89" s="197">
        <f>PPCL_NG!R89+PPCL_Spot!R89+GT_NG!R89+GT_Spot!R89+Bawana_NG!R89+Bawana_RLNG!R89+Bawana_Spot!R89</f>
        <v>7.5602278781917276</v>
      </c>
      <c r="J89" s="198">
        <f t="shared" si="8"/>
        <v>-2.2787819172798152E-4</v>
      </c>
      <c r="K89" s="197">
        <f>PPCL_NG!L89+PPCL_Spot!L89+GT_NG!L89+GT_Spot!L89+Bawana_NG!L89+Bawana_RLNG!L89+Bawana_Spot!L89</f>
        <v>67.7</v>
      </c>
      <c r="L89" s="197">
        <f>PPCL_NG!S89+PPCL_Spot!S89+GT_NG!S89+GT_Spot!S89+Bawana_NG!S89+Bawana_RLNG!S89+Bawana_Spot!S89</f>
        <v>67.700898397475299</v>
      </c>
      <c r="M89" s="198">
        <f t="shared" si="9"/>
        <v>-8.9839747529651959E-4</v>
      </c>
      <c r="N89" s="197">
        <f>PPCL_NG!M89+PPCL_Spot!M89+GT_NG!M89+GT_Spot!M89+Bawana_NG!M89+Bawana_RLNG!M89+Bawana_Spot!M89</f>
        <v>105.34</v>
      </c>
      <c r="O89" s="197">
        <f>PPCL_NG!T89+PPCL_Spot!T89+GT_NG!T89+GT_Spot!T89+Bawana_NG!T89+Bawana_RLNG!T89+Bawana_Spot!T89</f>
        <v>105.34271896389195</v>
      </c>
      <c r="P89" s="198">
        <f t="shared" si="10"/>
        <v>-2.7189638919509207E-3</v>
      </c>
      <c r="Q89" s="198">
        <f t="shared" si="11"/>
        <v>-9.9999999999678124E-3</v>
      </c>
    </row>
    <row r="90" spans="1:17">
      <c r="A90" s="33" t="s">
        <v>132</v>
      </c>
      <c r="B90" s="197">
        <f>PPCL_NG!I90+PPCL_Spot!I90+GT_NG!I90+GT_Spot!I90+Bawana_NG!I90+Bawana_RLNG!I90+Bawana_Spot!I90</f>
        <v>151.38</v>
      </c>
      <c r="C90" s="197">
        <f>PPCL_NG!P90+PPCL_Spot!P90+GT_NG!P90+GT_Spot!P90+Bawana_NG!P90+Bawana_RLNG!P90+Bawana_Spot!P90</f>
        <v>153.40096932515337</v>
      </c>
      <c r="D90" s="198">
        <f t="shared" si="6"/>
        <v>-2.0209693251533736</v>
      </c>
      <c r="E90" s="197">
        <f>PPCL_NG!J90+PPCL_Spot!J90+GT_NG!J90+GT_Spot!J90+Bawana_NG!J90+Bawana_RLNG!J90+Bawana_Spot!J90</f>
        <v>88.61</v>
      </c>
      <c r="F90" s="197">
        <f>PPCL_NG!Q90+PPCL_Spot!Q90+GT_NG!Q90+GT_Spot!Q90+Bawana_NG!Q90+Bawana_RLNG!Q90+Bawana_Spot!Q90</f>
        <v>89.868127281550301</v>
      </c>
      <c r="G90" s="198">
        <f t="shared" si="7"/>
        <v>-1.2581272815503013</v>
      </c>
      <c r="H90" s="197">
        <f>PPCL_NG!K90+PPCL_Spot!K90+GT_NG!K90+GT_Spot!K90+Bawana_NG!K90+Bawana_RLNG!K90+Bawana_Spot!K90</f>
        <v>7.56</v>
      </c>
      <c r="I90" s="197">
        <f>PPCL_NG!R90+PPCL_Spot!R90+GT_NG!R90+GT_Spot!R90+Bawana_NG!R90+Bawana_RLNG!R90+Bawana_Spot!R90</f>
        <v>7.6771341011276686</v>
      </c>
      <c r="J90" s="198">
        <f t="shared" si="8"/>
        <v>-0.11713410112766898</v>
      </c>
      <c r="K90" s="197">
        <f>PPCL_NG!L90+PPCL_Spot!L90+GT_NG!L90+GT_Spot!L90+Bawana_NG!L90+Bawana_RLNG!L90+Bawana_Spot!L90</f>
        <v>67.7</v>
      </c>
      <c r="L90" s="197">
        <f>PPCL_NG!S90+PPCL_Spot!S90+GT_NG!S90+GT_Spot!S90+Bawana_NG!S90+Bawana_RLNG!S90+Bawana_Spot!S90</f>
        <v>68.191287087392226</v>
      </c>
      <c r="M90" s="198">
        <f t="shared" si="9"/>
        <v>-0.49128708739222304</v>
      </c>
      <c r="N90" s="197">
        <f>PPCL_NG!M90+PPCL_Spot!M90+GT_NG!M90+GT_Spot!M90+Bawana_NG!M90+Bawana_RLNG!M90+Bawana_Spot!M90</f>
        <v>105.34</v>
      </c>
      <c r="O90" s="197">
        <f>PPCL_NG!T90+PPCL_Spot!T90+GT_NG!T90+GT_Spot!T90+Bawana_NG!T90+Bawana_RLNG!T90+Bawana_Spot!T90</f>
        <v>106.86248220477643</v>
      </c>
      <c r="P90" s="198">
        <f t="shared" si="10"/>
        <v>-1.5224822047764235</v>
      </c>
      <c r="Q90" s="198">
        <f t="shared" si="11"/>
        <v>-5.4099999999999904</v>
      </c>
    </row>
    <row r="91" spans="1:17">
      <c r="A91" s="33" t="s">
        <v>133</v>
      </c>
      <c r="B91" s="197">
        <f>PPCL_NG!I91+PPCL_Spot!I91+GT_NG!I91+GT_Spot!I91+Bawana_NG!I91+Bawana_RLNG!I91+Bawana_Spot!I91</f>
        <v>152.97999999999999</v>
      </c>
      <c r="C91" s="197">
        <f>PPCL_NG!P91+PPCL_Spot!P91+GT_NG!P91+GT_Spot!P91+Bawana_NG!P91+Bawana_RLNG!P91+Bawana_Spot!P91</f>
        <v>153.13897553508119</v>
      </c>
      <c r="D91" s="198">
        <f t="shared" si="6"/>
        <v>-0.15897553508119699</v>
      </c>
      <c r="E91" s="197">
        <f>PPCL_NG!J91+PPCL_Spot!J91+GT_NG!J91+GT_Spot!J91+Bawana_NG!J91+Bawana_RLNG!J91+Bawana_Spot!J91</f>
        <v>89.47</v>
      </c>
      <c r="F91" s="197">
        <f>PPCL_NG!Q91+PPCL_Spot!Q91+GT_NG!Q91+GT_Spot!Q91+Bawana_NG!Q91+Bawana_RLNG!Q91+Bawana_Spot!Q91</f>
        <v>89.572639271274795</v>
      </c>
      <c r="G91" s="198">
        <f t="shared" si="7"/>
        <v>-0.10263927127479633</v>
      </c>
      <c r="H91" s="197">
        <f>PPCL_NG!K91+PPCL_Spot!K91+GT_NG!K91+GT_Spot!K91+Bawana_NG!K91+Bawana_RLNG!K91+Bawana_Spot!K91</f>
        <v>7.65</v>
      </c>
      <c r="I91" s="197">
        <f>PPCL_NG!R91+PPCL_Spot!R91+GT_NG!R91+GT_Spot!R91+Bawana_NG!R91+Bawana_RLNG!R91+Bawana_Spot!R91</f>
        <v>7.6502278317674097</v>
      </c>
      <c r="J91" s="198">
        <f t="shared" si="8"/>
        <v>-2.2783176740936995E-4</v>
      </c>
      <c r="K91" s="197">
        <f>PPCL_NG!L91+PPCL_Spot!L91+GT_NG!L91+GT_Spot!L91+Bawana_NG!L91+Bawana_RLNG!L91+Bawana_Spot!L91</f>
        <v>68.06</v>
      </c>
      <c r="L91" s="197">
        <f>PPCL_NG!S91+PPCL_Spot!S91+GT_NG!S91+GT_Spot!S91+Bawana_NG!S91+Bawana_RLNG!S91+Bawana_Spot!S91</f>
        <v>68.082738914121066</v>
      </c>
      <c r="M91" s="198">
        <f t="shared" si="9"/>
        <v>-2.2738914121063658E-2</v>
      </c>
      <c r="N91" s="197">
        <f>PPCL_NG!M91+PPCL_Spot!M91+GT_NG!M91+GT_Spot!M91+Bawana_NG!M91+Bawana_RLNG!M91+Bawana_Spot!M91</f>
        <v>106.43</v>
      </c>
      <c r="O91" s="197">
        <f>PPCL_NG!T91+PPCL_Spot!T91+GT_NG!T91+GT_Spot!T91+Bawana_NG!T91+Bawana_RLNG!T91+Bawana_Spot!T91</f>
        <v>106.55541844775553</v>
      </c>
      <c r="P91" s="198">
        <f t="shared" si="10"/>
        <v>-0.12541844775552136</v>
      </c>
      <c r="Q91" s="198">
        <f t="shared" si="11"/>
        <v>-0.40999999999998771</v>
      </c>
    </row>
    <row r="92" spans="1:17">
      <c r="A92" s="33" t="s">
        <v>134</v>
      </c>
      <c r="B92" s="197">
        <f>PPCL_NG!I92+PPCL_Spot!I92+GT_NG!I92+GT_Spot!I92+Bawana_NG!I92+Bawana_RLNG!I92+Bawana_Spot!I92</f>
        <v>152.97999999999999</v>
      </c>
      <c r="C92" s="197">
        <f>PPCL_NG!P92+PPCL_Spot!P92+GT_NG!P92+GT_Spot!P92+Bawana_NG!P92+Bawana_RLNG!P92+Bawana_Spot!P92</f>
        <v>152.98400620992783</v>
      </c>
      <c r="D92" s="198">
        <f t="shared" si="6"/>
        <v>-4.0062099278372898E-3</v>
      </c>
      <c r="E92" s="197">
        <f>PPCL_NG!J92+PPCL_Spot!J92+GT_NG!J92+GT_Spot!J92+Bawana_NG!J92+Bawana_RLNG!J92+Bawana_Spot!J92</f>
        <v>89.47</v>
      </c>
      <c r="F92" s="197">
        <f>PPCL_NG!Q92+PPCL_Spot!Q92+GT_NG!Q92+GT_Spot!Q92+Bawana_NG!Q92+Bawana_RLNG!Q92+Bawana_Spot!Q92</f>
        <v>89.47214847372878</v>
      </c>
      <c r="G92" s="198">
        <f t="shared" si="7"/>
        <v>-2.1484737287806865E-3</v>
      </c>
      <c r="H92" s="197">
        <f>PPCL_NG!K92+PPCL_Spot!K92+GT_NG!K92+GT_Spot!K92+Bawana_NG!K92+Bawana_RLNG!K92+Bawana_Spot!K92</f>
        <v>7.65</v>
      </c>
      <c r="I92" s="197">
        <f>PPCL_NG!R92+PPCL_Spot!R92+GT_NG!R92+GT_Spot!R92+Bawana_NG!R92+Bawana_RLNG!R92+Bawana_Spot!R92</f>
        <v>7.6502278317674097</v>
      </c>
      <c r="J92" s="198">
        <f t="shared" si="8"/>
        <v>-2.2783176740936995E-4</v>
      </c>
      <c r="K92" s="197">
        <f>PPCL_NG!L92+PPCL_Spot!L92+GT_NG!L92+GT_Spot!L92+Bawana_NG!L92+Bawana_RLNG!L92+Bawana_Spot!L92</f>
        <v>68.06</v>
      </c>
      <c r="L92" s="197">
        <f>PPCL_NG!S92+PPCL_Spot!S92+GT_NG!S92+GT_Spot!S92+Bawana_NG!S92+Bawana_RLNG!S92+Bawana_Spot!S92</f>
        <v>68.060898423323522</v>
      </c>
      <c r="M92" s="198">
        <f t="shared" si="9"/>
        <v>-8.9842332351963705E-4</v>
      </c>
      <c r="N92" s="197">
        <f>PPCL_NG!M92+PPCL_Spot!M92+GT_NG!M92+GT_Spot!M92+Bawana_NG!M92+Bawana_RLNG!M92+Bawana_Spot!M92</f>
        <v>106.43</v>
      </c>
      <c r="O92" s="197">
        <f>PPCL_NG!T92+PPCL_Spot!T92+GT_NG!T92+GT_Spot!T92+Bawana_NG!T92+Bawana_RLNG!T92+Bawana_Spot!T92</f>
        <v>106.43271906125247</v>
      </c>
      <c r="P92" s="198">
        <f t="shared" si="10"/>
        <v>-2.7190612524634616E-3</v>
      </c>
      <c r="Q92" s="198">
        <f t="shared" si="11"/>
        <v>-1.0000000000010445E-2</v>
      </c>
    </row>
    <row r="93" spans="1:17">
      <c r="A93" s="33" t="s">
        <v>135</v>
      </c>
      <c r="B93" s="197">
        <f>PPCL_NG!I93+PPCL_Spot!I93+GT_NG!I93+GT_Spot!I93+Bawana_NG!I93+Bawana_RLNG!I93+Bawana_Spot!I93</f>
        <v>152.97999999999999</v>
      </c>
      <c r="C93" s="197">
        <f>PPCL_NG!P93+PPCL_Spot!P93+GT_NG!P93+GT_Spot!P93+Bawana_NG!P93+Bawana_RLNG!P93+Bawana_Spot!P93</f>
        <v>152.98400620992783</v>
      </c>
      <c r="D93" s="198">
        <f t="shared" si="6"/>
        <v>-4.0062099278372898E-3</v>
      </c>
      <c r="E93" s="197">
        <f>PPCL_NG!J93+PPCL_Spot!J93+GT_NG!J93+GT_Spot!J93+Bawana_NG!J93+Bawana_RLNG!J93+Bawana_Spot!J93</f>
        <v>89.47</v>
      </c>
      <c r="F93" s="197">
        <f>PPCL_NG!Q93+PPCL_Spot!Q93+GT_NG!Q93+GT_Spot!Q93+Bawana_NG!Q93+Bawana_RLNG!Q93+Bawana_Spot!Q93</f>
        <v>89.47214847372878</v>
      </c>
      <c r="G93" s="198">
        <f t="shared" si="7"/>
        <v>-2.1484737287806865E-3</v>
      </c>
      <c r="H93" s="197">
        <f>PPCL_NG!K93+PPCL_Spot!K93+GT_NG!K93+GT_Spot!K93+Bawana_NG!K93+Bawana_RLNG!K93+Bawana_Spot!K93</f>
        <v>7.65</v>
      </c>
      <c r="I93" s="197">
        <f>PPCL_NG!R93+PPCL_Spot!R93+GT_NG!R93+GT_Spot!R93+Bawana_NG!R93+Bawana_RLNG!R93+Bawana_Spot!R93</f>
        <v>7.6502278317674097</v>
      </c>
      <c r="J93" s="198">
        <f t="shared" si="8"/>
        <v>-2.2783176740936995E-4</v>
      </c>
      <c r="K93" s="197">
        <f>PPCL_NG!L93+PPCL_Spot!L93+GT_NG!L93+GT_Spot!L93+Bawana_NG!L93+Bawana_RLNG!L93+Bawana_Spot!L93</f>
        <v>68.06</v>
      </c>
      <c r="L93" s="197">
        <f>PPCL_NG!S93+PPCL_Spot!S93+GT_NG!S93+GT_Spot!S93+Bawana_NG!S93+Bawana_RLNG!S93+Bawana_Spot!S93</f>
        <v>68.060898423323522</v>
      </c>
      <c r="M93" s="198">
        <f t="shared" si="9"/>
        <v>-8.9842332351963705E-4</v>
      </c>
      <c r="N93" s="197">
        <f>PPCL_NG!M93+PPCL_Spot!M93+GT_NG!M93+GT_Spot!M93+Bawana_NG!M93+Bawana_RLNG!M93+Bawana_Spot!M93</f>
        <v>106.43</v>
      </c>
      <c r="O93" s="197">
        <f>PPCL_NG!T93+PPCL_Spot!T93+GT_NG!T93+GT_Spot!T93+Bawana_NG!T93+Bawana_RLNG!T93+Bawana_Spot!T93</f>
        <v>106.43271906125247</v>
      </c>
      <c r="P93" s="198">
        <f t="shared" si="10"/>
        <v>-2.7190612524634616E-3</v>
      </c>
      <c r="Q93" s="198">
        <f t="shared" si="11"/>
        <v>-1.0000000000010445E-2</v>
      </c>
    </row>
    <row r="94" spans="1:17">
      <c r="A94" s="33" t="s">
        <v>136</v>
      </c>
      <c r="B94" s="197">
        <f>PPCL_NG!I94+PPCL_Spot!I94+GT_NG!I94+GT_Spot!I94+Bawana_NG!I94+Bawana_RLNG!I94+Bawana_Spot!I94</f>
        <v>153.72999999999999</v>
      </c>
      <c r="C94" s="197">
        <f>PPCL_NG!P94+PPCL_Spot!P94+GT_NG!P94+GT_Spot!P94+Bawana_NG!P94+Bawana_RLNG!P94+Bawana_Spot!P94</f>
        <v>153.73400620992783</v>
      </c>
      <c r="D94" s="198">
        <f t="shared" si="6"/>
        <v>-4.0062099278372898E-3</v>
      </c>
      <c r="E94" s="197">
        <f>PPCL_NG!J94+PPCL_Spot!J94+GT_NG!J94+GT_Spot!J94+Bawana_NG!J94+Bawana_RLNG!J94+Bawana_Spot!J94</f>
        <v>89.47</v>
      </c>
      <c r="F94" s="197">
        <f>PPCL_NG!Q94+PPCL_Spot!Q94+GT_NG!Q94+GT_Spot!Q94+Bawana_NG!Q94+Bawana_RLNG!Q94+Bawana_Spot!Q94</f>
        <v>89.47214847372878</v>
      </c>
      <c r="G94" s="198">
        <f t="shared" si="7"/>
        <v>-2.1484737287806865E-3</v>
      </c>
      <c r="H94" s="197">
        <f>PPCL_NG!K94+PPCL_Spot!K94+GT_NG!K94+GT_Spot!K94+Bawana_NG!K94+Bawana_RLNG!K94+Bawana_Spot!K94</f>
        <v>14.59</v>
      </c>
      <c r="I94" s="197">
        <f>PPCL_NG!R94+PPCL_Spot!R94+GT_NG!R94+GT_Spot!R94+Bawana_NG!R94+Bawana_RLNG!R94+Bawana_Spot!R94</f>
        <v>14.590227831767409</v>
      </c>
      <c r="J94" s="198">
        <f t="shared" si="8"/>
        <v>-2.2783176740936995E-4</v>
      </c>
      <c r="K94" s="197">
        <f>PPCL_NG!L94+PPCL_Spot!L94+GT_NG!L94+GT_Spot!L94+Bawana_NG!L94+Bawana_RLNG!L94+Bawana_Spot!L94</f>
        <v>68.37</v>
      </c>
      <c r="L94" s="197">
        <f>PPCL_NG!S94+PPCL_Spot!S94+GT_NG!S94+GT_Spot!S94+Bawana_NG!S94+Bawana_RLNG!S94+Bawana_Spot!S94</f>
        <v>68.370898423323524</v>
      </c>
      <c r="M94" s="198">
        <f t="shared" si="9"/>
        <v>-8.9842332351963705E-4</v>
      </c>
      <c r="N94" s="197">
        <f>PPCL_NG!M94+PPCL_Spot!M94+GT_NG!M94+GT_Spot!M94+Bawana_NG!M94+Bawana_RLNG!M94+Bawana_Spot!M94</f>
        <v>106.43</v>
      </c>
      <c r="O94" s="197">
        <f>PPCL_NG!T94+PPCL_Spot!T94+GT_NG!T94+GT_Spot!T94+Bawana_NG!T94+Bawana_RLNG!T94+Bawana_Spot!T94</f>
        <v>106.43271906125247</v>
      </c>
      <c r="P94" s="198">
        <f t="shared" si="10"/>
        <v>-2.7190612524634616E-3</v>
      </c>
      <c r="Q94" s="198">
        <f t="shared" si="11"/>
        <v>-1.0000000000010445E-2</v>
      </c>
    </row>
    <row r="95" spans="1:17">
      <c r="A95" s="33" t="s">
        <v>137</v>
      </c>
      <c r="B95" s="197">
        <f>PPCL_NG!I95+PPCL_Spot!I95+GT_NG!I95+GT_Spot!I95+Bawana_NG!I95+Bawana_RLNG!I95+Bawana_Spot!I95</f>
        <v>152.13</v>
      </c>
      <c r="C95" s="197">
        <f>PPCL_NG!P95+PPCL_Spot!P95+GT_NG!P95+GT_Spot!P95+Bawana_NG!P95+Bawana_RLNG!P95+Bawana_Spot!P95</f>
        <v>152.13400631173408</v>
      </c>
      <c r="D95" s="198">
        <f t="shared" si="6"/>
        <v>-4.0063117340878307E-3</v>
      </c>
      <c r="E95" s="197">
        <f>PPCL_NG!J95+PPCL_Spot!J95+GT_NG!J95+GT_Spot!J95+Bawana_NG!J95+Bawana_RLNG!J95+Bawana_Spot!J95</f>
        <v>88.61</v>
      </c>
      <c r="F95" s="197">
        <f>PPCL_NG!Q95+PPCL_Spot!Q95+GT_NG!Q95+GT_Spot!Q95+Bawana_NG!Q95+Bawana_RLNG!Q95+Bawana_Spot!Q95</f>
        <v>88.612148448706904</v>
      </c>
      <c r="G95" s="198">
        <f t="shared" si="7"/>
        <v>-2.1484487069045599E-3</v>
      </c>
      <c r="H95" s="197">
        <f>PPCL_NG!K95+PPCL_Spot!K95+GT_NG!K95+GT_Spot!K95+Bawana_NG!K95+Bawana_RLNG!K95+Bawana_Spot!K95</f>
        <v>14.5</v>
      </c>
      <c r="I95" s="197">
        <f>PPCL_NG!R95+PPCL_Spot!R95+GT_NG!R95+GT_Spot!R95+Bawana_NG!R95+Bawana_RLNG!R95+Bawana_Spot!R95</f>
        <v>14.500227878191726</v>
      </c>
      <c r="J95" s="198">
        <f t="shared" si="8"/>
        <v>-2.2787819172620516E-4</v>
      </c>
      <c r="K95" s="197">
        <f>PPCL_NG!L95+PPCL_Spot!L95+GT_NG!L95+GT_Spot!L95+Bawana_NG!L95+Bawana_RLNG!L95+Bawana_Spot!L95</f>
        <v>68.010000000000005</v>
      </c>
      <c r="L95" s="197">
        <f>PPCL_NG!S95+PPCL_Spot!S95+GT_NG!S95+GT_Spot!S95+Bawana_NG!S95+Bawana_RLNG!S95+Bawana_Spot!S95</f>
        <v>68.010898397475302</v>
      </c>
      <c r="M95" s="198">
        <f t="shared" si="9"/>
        <v>-8.9839747529651959E-4</v>
      </c>
      <c r="N95" s="197">
        <f>PPCL_NG!M95+PPCL_Spot!M95+GT_NG!M95+GT_Spot!M95+Bawana_NG!M95+Bawana_RLNG!M95+Bawana_Spot!M95</f>
        <v>105.34</v>
      </c>
      <c r="O95" s="197">
        <f>PPCL_NG!T95+PPCL_Spot!T95+GT_NG!T95+GT_Spot!T95+Bawana_NG!T95+Bawana_RLNG!T95+Bawana_Spot!T95</f>
        <v>105.34271896389195</v>
      </c>
      <c r="P95" s="198">
        <f t="shared" si="10"/>
        <v>-2.7189638919509207E-3</v>
      </c>
      <c r="Q95" s="198">
        <f t="shared" si="11"/>
        <v>-9.9999999999660361E-3</v>
      </c>
    </row>
    <row r="96" spans="1:17">
      <c r="A96" s="33" t="s">
        <v>138</v>
      </c>
      <c r="B96" s="197">
        <f>PPCL_NG!I96+PPCL_Spot!I96+GT_NG!I96+GT_Spot!I96+Bawana_NG!I96+Bawana_RLNG!I96+Bawana_Spot!I96</f>
        <v>152.13</v>
      </c>
      <c r="C96" s="197">
        <f>PPCL_NG!P96+PPCL_Spot!P96+GT_NG!P96+GT_Spot!P96+Bawana_NG!P96+Bawana_RLNG!P96+Bawana_Spot!P96</f>
        <v>152.13400631173408</v>
      </c>
      <c r="D96" s="198">
        <f t="shared" si="6"/>
        <v>-4.0063117340878307E-3</v>
      </c>
      <c r="E96" s="197">
        <f>PPCL_NG!J96+PPCL_Spot!J96+GT_NG!J96+GT_Spot!J96+Bawana_NG!J96+Bawana_RLNG!J96+Bawana_Spot!J96</f>
        <v>88.61</v>
      </c>
      <c r="F96" s="197">
        <f>PPCL_NG!Q96+PPCL_Spot!Q96+GT_NG!Q96+GT_Spot!Q96+Bawana_NG!Q96+Bawana_RLNG!Q96+Bawana_Spot!Q96</f>
        <v>88.612148448706904</v>
      </c>
      <c r="G96" s="198">
        <f t="shared" si="7"/>
        <v>-2.1484487069045599E-3</v>
      </c>
      <c r="H96" s="197">
        <f>PPCL_NG!K96+PPCL_Spot!K96+GT_NG!K96+GT_Spot!K96+Bawana_NG!K96+Bawana_RLNG!K96+Bawana_Spot!K96</f>
        <v>14.5</v>
      </c>
      <c r="I96" s="197">
        <f>PPCL_NG!R96+PPCL_Spot!R96+GT_NG!R96+GT_Spot!R96+Bawana_NG!R96+Bawana_RLNG!R96+Bawana_Spot!R96</f>
        <v>14.500227878191726</v>
      </c>
      <c r="J96" s="198">
        <f t="shared" si="8"/>
        <v>-2.2787819172620516E-4</v>
      </c>
      <c r="K96" s="197">
        <f>PPCL_NG!L96+PPCL_Spot!L96+GT_NG!L96+GT_Spot!L96+Bawana_NG!L96+Bawana_RLNG!L96+Bawana_Spot!L96</f>
        <v>68.010000000000005</v>
      </c>
      <c r="L96" s="197">
        <f>PPCL_NG!S96+PPCL_Spot!S96+GT_NG!S96+GT_Spot!S96+Bawana_NG!S96+Bawana_RLNG!S96+Bawana_Spot!S96</f>
        <v>68.010898397475302</v>
      </c>
      <c r="M96" s="198">
        <f t="shared" si="9"/>
        <v>-8.9839747529651959E-4</v>
      </c>
      <c r="N96" s="197">
        <f>PPCL_NG!M96+PPCL_Spot!M96+GT_NG!M96+GT_Spot!M96+Bawana_NG!M96+Bawana_RLNG!M96+Bawana_Spot!M96</f>
        <v>105.34</v>
      </c>
      <c r="O96" s="197">
        <f>PPCL_NG!T96+PPCL_Spot!T96+GT_NG!T96+GT_Spot!T96+Bawana_NG!T96+Bawana_RLNG!T96+Bawana_Spot!T96</f>
        <v>105.34271896389195</v>
      </c>
      <c r="P96" s="198">
        <f t="shared" si="10"/>
        <v>-2.7189638919509207E-3</v>
      </c>
      <c r="Q96" s="198">
        <f t="shared" si="11"/>
        <v>-9.9999999999660361E-3</v>
      </c>
    </row>
    <row r="97" spans="1:17">
      <c r="A97" s="33" t="s">
        <v>139</v>
      </c>
      <c r="B97" s="197">
        <f>PPCL_NG!I97+PPCL_Spot!I97+GT_NG!I97+GT_Spot!I97+Bawana_NG!I97+Bawana_RLNG!I97+Bawana_Spot!I97</f>
        <v>152.13</v>
      </c>
      <c r="C97" s="197">
        <f>PPCL_NG!P97+PPCL_Spot!P97+GT_NG!P97+GT_Spot!P97+Bawana_NG!P97+Bawana_RLNG!P97+Bawana_Spot!P97</f>
        <v>152.13400631173408</v>
      </c>
      <c r="D97" s="198">
        <f t="shared" si="6"/>
        <v>-4.0063117340878307E-3</v>
      </c>
      <c r="E97" s="197">
        <f>PPCL_NG!J97+PPCL_Spot!J97+GT_NG!J97+GT_Spot!J97+Bawana_NG!J97+Bawana_RLNG!J97+Bawana_Spot!J97</f>
        <v>88.61</v>
      </c>
      <c r="F97" s="197">
        <f>PPCL_NG!Q97+PPCL_Spot!Q97+GT_NG!Q97+GT_Spot!Q97+Bawana_NG!Q97+Bawana_RLNG!Q97+Bawana_Spot!Q97</f>
        <v>88.612148448706904</v>
      </c>
      <c r="G97" s="198">
        <f t="shared" si="7"/>
        <v>-2.1484487069045599E-3</v>
      </c>
      <c r="H97" s="197">
        <f>PPCL_NG!K97+PPCL_Spot!K97+GT_NG!K97+GT_Spot!K97+Bawana_NG!K97+Bawana_RLNG!K97+Bawana_Spot!K97</f>
        <v>14.5</v>
      </c>
      <c r="I97" s="197">
        <f>PPCL_NG!R97+PPCL_Spot!R97+GT_NG!R97+GT_Spot!R97+Bawana_NG!R97+Bawana_RLNG!R97+Bawana_Spot!R97</f>
        <v>14.500227878191726</v>
      </c>
      <c r="J97" s="198">
        <f t="shared" si="8"/>
        <v>-2.2787819172620516E-4</v>
      </c>
      <c r="K97" s="197">
        <f>PPCL_NG!L97+PPCL_Spot!L97+GT_NG!L97+GT_Spot!L97+Bawana_NG!L97+Bawana_RLNG!L97+Bawana_Spot!L97</f>
        <v>68.010000000000005</v>
      </c>
      <c r="L97" s="197">
        <f>PPCL_NG!S97+PPCL_Spot!S97+GT_NG!S97+GT_Spot!S97+Bawana_NG!S97+Bawana_RLNG!S97+Bawana_Spot!S97</f>
        <v>68.010898397475302</v>
      </c>
      <c r="M97" s="198">
        <f t="shared" si="9"/>
        <v>-8.9839747529651959E-4</v>
      </c>
      <c r="N97" s="197">
        <f>PPCL_NG!M97+PPCL_Spot!M97+GT_NG!M97+GT_Spot!M97+Bawana_NG!M97+Bawana_RLNG!M97+Bawana_Spot!M97</f>
        <v>105.34</v>
      </c>
      <c r="O97" s="197">
        <f>PPCL_NG!T97+PPCL_Spot!T97+GT_NG!T97+GT_Spot!T97+Bawana_NG!T97+Bawana_RLNG!T97+Bawana_Spot!T97</f>
        <v>105.34271896389195</v>
      </c>
      <c r="P97" s="198">
        <f t="shared" si="10"/>
        <v>-2.7189638919509207E-3</v>
      </c>
      <c r="Q97" s="198">
        <f t="shared" si="11"/>
        <v>-9.9999999999660361E-3</v>
      </c>
    </row>
    <row r="98" spans="1:17">
      <c r="A98" s="33" t="s">
        <v>140</v>
      </c>
      <c r="B98" s="197">
        <f>PPCL_NG!I98+PPCL_Spot!I98+GT_NG!I98+GT_Spot!I98+Bawana_NG!I98+Bawana_RLNG!I98+Bawana_Spot!I98</f>
        <v>152.13</v>
      </c>
      <c r="C98" s="197">
        <f>PPCL_NG!P98+PPCL_Spot!P98+GT_NG!P98+GT_Spot!P98+Bawana_NG!P98+Bawana_RLNG!P98+Bawana_Spot!P98</f>
        <v>152.13400631173408</v>
      </c>
      <c r="D98" s="198">
        <f t="shared" si="6"/>
        <v>-4.0063117340878307E-3</v>
      </c>
      <c r="E98" s="197">
        <f>PPCL_NG!J98+PPCL_Spot!J98+GT_NG!J98+GT_Spot!J98+Bawana_NG!J98+Bawana_RLNG!J98+Bawana_Spot!J98</f>
        <v>88.61</v>
      </c>
      <c r="F98" s="197">
        <f>PPCL_NG!Q98+PPCL_Spot!Q98+GT_NG!Q98+GT_Spot!Q98+Bawana_NG!Q98+Bawana_RLNG!Q98+Bawana_Spot!Q98</f>
        <v>88.612148448706904</v>
      </c>
      <c r="G98" s="198">
        <f t="shared" si="7"/>
        <v>-2.1484487069045599E-3</v>
      </c>
      <c r="H98" s="197">
        <f>PPCL_NG!K98+PPCL_Spot!K98+GT_NG!K98+GT_Spot!K98+Bawana_NG!K98+Bawana_RLNG!K98+Bawana_Spot!K98</f>
        <v>14.5</v>
      </c>
      <c r="I98" s="197">
        <f>PPCL_NG!R98+PPCL_Spot!R98+GT_NG!R98+GT_Spot!R98+Bawana_NG!R98+Bawana_RLNG!R98+Bawana_Spot!R98</f>
        <v>14.500227878191726</v>
      </c>
      <c r="J98" s="198">
        <f t="shared" si="8"/>
        <v>-2.2787819172620516E-4</v>
      </c>
      <c r="K98" s="197">
        <f>PPCL_NG!L98+PPCL_Spot!L98+GT_NG!L98+GT_Spot!L98+Bawana_NG!L98+Bawana_RLNG!L98+Bawana_Spot!L98</f>
        <v>68.010000000000005</v>
      </c>
      <c r="L98" s="197">
        <f>PPCL_NG!S98+PPCL_Spot!S98+GT_NG!S98+GT_Spot!S98+Bawana_NG!S98+Bawana_RLNG!S98+Bawana_Spot!S98</f>
        <v>68.010898397475302</v>
      </c>
      <c r="M98" s="198">
        <f t="shared" si="9"/>
        <v>-8.9839747529651959E-4</v>
      </c>
      <c r="N98" s="197">
        <f>PPCL_NG!M98+PPCL_Spot!M98+GT_NG!M98+GT_Spot!M98+Bawana_NG!M98+Bawana_RLNG!M98+Bawana_Spot!M98</f>
        <v>105.34</v>
      </c>
      <c r="O98" s="197">
        <f>PPCL_NG!T98+PPCL_Spot!T98+GT_NG!T98+GT_Spot!T98+Bawana_NG!T98+Bawana_RLNG!T98+Bawana_Spot!T98</f>
        <v>105.34271896389195</v>
      </c>
      <c r="P98" s="198">
        <f t="shared" si="10"/>
        <v>-2.7189638919509207E-3</v>
      </c>
      <c r="Q98" s="198">
        <f t="shared" si="11"/>
        <v>-9.9999999999660361E-3</v>
      </c>
    </row>
    <row r="99" spans="1:17">
      <c r="A99" s="33" t="s">
        <v>324</v>
      </c>
      <c r="B99" s="197">
        <f>PPCL_NG!I99+PPCL_Spot!I99+GT_NG!I99+GT_Spot!I99+Bawana_NG!I99+Bawana_RLNG!I99+Bawana_Spot!I99</f>
        <v>3.5300575000000007</v>
      </c>
      <c r="C99" s="197">
        <f>PPCL_NG!P99+PPCL_Spot!P99+GT_NG!P99+GT_Spot!P99+Bawana_NG!P99+Bawana_RLNG!P99+Bawana_Spot!P99</f>
        <v>3.5305497835689614</v>
      </c>
      <c r="D99" s="198">
        <f t="shared" si="6"/>
        <v>-4.9228356896069414E-4</v>
      </c>
      <c r="E99" s="197">
        <f>PPCL_NG!J99+PPCL_Spot!J99+GT_NG!J99+GT_Spot!J99+Bawana_NG!J99+Bawana_RLNG!J99+Bawana_Spot!J99</f>
        <v>2.027617499999999</v>
      </c>
      <c r="F99" s="197">
        <f>PPCL_NG!Q99+PPCL_Spot!Q99+GT_NG!Q99+GT_Spot!Q99+Bawana_NG!Q99+Bawana_RLNG!Q99+Bawana_Spot!Q99</f>
        <v>2.0279232535949312</v>
      </c>
      <c r="G99" s="198">
        <f t="shared" si="7"/>
        <v>-3.0575359493223431E-4</v>
      </c>
      <c r="H99" s="197">
        <f>PPCL_NG!K99+PPCL_Spot!K99+GT_NG!K99+GT_Spot!K99+Bawana_NG!K99+Bawana_RLNG!K99+Bawana_Spot!K99</f>
        <v>0.28281999999999985</v>
      </c>
      <c r="I99" s="197">
        <f>PPCL_NG!R99+PPCL_Spot!R99+GT_NG!R99+GT_Spot!R99+Bawana_NG!R99+Bawana_RLNG!R99+Bawana_Spot!R99</f>
        <v>0.28284856395745267</v>
      </c>
      <c r="J99" s="198">
        <f t="shared" si="8"/>
        <v>-2.8563957452820699E-5</v>
      </c>
      <c r="K99" s="197">
        <f>PPCL_NG!L99+PPCL_Spot!L99+GT_NG!L99+GT_Spot!L99+Bawana_NG!L99+Bawana_RLNG!L99+Bawana_Spot!L99</f>
        <v>1.5960200000000007</v>
      </c>
      <c r="L99" s="197">
        <f>PPCL_NG!S99+PPCL_Spot!S99+GT_NG!S99+GT_Spot!S99+Bawana_NG!S99+Bawana_RLNG!S99+Bawana_Spot!S99</f>
        <v>1.5961391620918233</v>
      </c>
      <c r="M99" s="198">
        <f t="shared" si="9"/>
        <v>-1.1916209182261106E-4</v>
      </c>
      <c r="N99" s="197">
        <f>PPCL_NG!M99+PPCL_Spot!M99+GT_NG!M99+GT_Spot!M99+Bawana_NG!M99+Bawana_RLNG!M99+Bawana_Spot!M99</f>
        <v>2.4489074999999989</v>
      </c>
      <c r="O99" s="197">
        <f>PPCL_NG!T99+PPCL_Spot!T99+GT_NG!T99+GT_Spot!T99+Bawana_NG!T99+Bawana_RLNG!T99+Bawana_Spot!T99</f>
        <v>2.44927673678683</v>
      </c>
      <c r="P99" s="198">
        <f t="shared" si="10"/>
        <v>-3.6923678683109529E-4</v>
      </c>
      <c r="Q99" s="198">
        <f t="shared" si="11"/>
        <v>-1.3149999999994555E-3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45416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45416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11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45416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2024-06-03T09:22:22Z</dcterms:modified>
</cp:coreProperties>
</file>